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1710" yWindow="-180" windowWidth="24510" windowHeight="12525"/>
  </bookViews>
  <sheets>
    <sheet name="30.林業産出額" sheetId="4" r:id="rId1"/>
  </sheets>
  <definedNames>
    <definedName name="_xlnm.Print_Area" localSheetId="0">'30.林業産出額'!$A$1:$N$76</definedName>
  </definedNames>
  <calcPr calcId="162913"/>
</workbook>
</file>

<file path=xl/calcChain.xml><?xml version="1.0" encoding="utf-8"?>
<calcChain xmlns="http://schemas.openxmlformats.org/spreadsheetml/2006/main">
  <c r="O64" i="4" l="1"/>
  <c r="O63" i="4"/>
  <c r="O62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C5" i="4"/>
  <c r="E5" i="4"/>
  <c r="D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S53" i="4"/>
  <c r="R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</calcChain>
</file>

<file path=xl/sharedStrings.xml><?xml version="1.0" encoding="utf-8"?>
<sst xmlns="http://schemas.openxmlformats.org/spreadsheetml/2006/main" count="161" uniqueCount="148">
  <si>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</si>
  <si>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</si>
  <si>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</si>
  <si>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</si>
  <si>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</si>
  <si>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</si>
  <si>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○</t>
    <phoneticPr fontId="9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</si>
  <si>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</si>
  <si>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</si>
  <si>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</si>
  <si>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</si>
  <si>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</si>
  <si>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</si>
  <si>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</si>
  <si>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</si>
  <si>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</si>
  <si>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</si>
  <si>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</si>
  <si>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</si>
  <si>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</si>
  <si>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</si>
  <si>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</si>
  <si>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</si>
  <si>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</si>
  <si>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</si>
  <si>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</si>
  <si>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</si>
  <si>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</si>
  <si>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</si>
  <si>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</si>
  <si>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</si>
  <si>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</si>
  <si>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</si>
  <si>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</si>
  <si>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</si>
  <si>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</si>
  <si>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</si>
  <si>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</si>
  <si>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</si>
  <si>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</si>
  <si>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</si>
  <si>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</si>
  <si>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</si>
  <si>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</si>
  <si>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</si>
  <si>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</si>
  <si>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</si>
  <si>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</si>
  <si>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</si>
  <si>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</si>
  <si>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</si>
  <si>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</si>
  <si>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</si>
  <si>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</si>
  <si>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</si>
  <si>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</si>
  <si>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</si>
  <si>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</si>
  <si>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</si>
  <si>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</si>
  <si>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</si>
  <si>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</si>
  <si>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</si>
  <si>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</si>
  <si>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</si>
  <si>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</si>
  <si>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</si>
  <si>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</si>
  <si>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</si>
  <si>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</si>
  <si>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</si>
  <si>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</si>
  <si>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</si>
  <si>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</si>
  <si>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</si>
  <si>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</si>
  <si>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</si>
  <si>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</si>
  <si>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</si>
  <si>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</si>
  <si>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</si>
  <si>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</si>
  <si>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</si>
  <si>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</si>
  <si>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</si>
  <si>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</si>
  <si>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</si>
  <si>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</si>
  <si>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</si>
  <si>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</si>
  <si>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</si>
  <si>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</si>
  <si>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</si>
  <si>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</si>
  <si>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</si>
  <si>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</si>
  <si>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</si>
  <si>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</si>
  <si>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</si>
  <si>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</si>
  <si>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</si>
  <si>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</si>
  <si>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</si>
  <si>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</si>
  <si>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</si>
  <si>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30．林業産出額</t>
    <rPh sb="3" eb="4">
      <t>リン</t>
    </rPh>
    <rPh sb="5" eb="8">
      <t>サンシュツガク</t>
    </rPh>
    <phoneticPr fontId="2"/>
  </si>
  <si>
    <t>林業産出額</t>
    <rPh sb="0" eb="1">
      <t>リン</t>
    </rPh>
    <rPh sb="2" eb="5">
      <t>サンシュツガク</t>
    </rPh>
    <phoneticPr fontId="2"/>
  </si>
  <si>
    <t>（千万円、％）</t>
    <rPh sb="1" eb="3">
      <t>センマン</t>
    </rPh>
    <rPh sb="3" eb="4">
      <t>エン</t>
    </rPh>
    <phoneticPr fontId="2"/>
  </si>
  <si>
    <t>林業産出額：各林産物の素材生産量に単価を乗じて推計したもの。</t>
    <rPh sb="0" eb="1">
      <t>リン</t>
    </rPh>
    <rPh sb="2" eb="5">
      <t>サンシュツガク</t>
    </rPh>
    <rPh sb="6" eb="7">
      <t>カク</t>
    </rPh>
    <rPh sb="7" eb="10">
      <t>リンサンブツ</t>
    </rPh>
    <rPh sb="11" eb="13">
      <t>ソザイ</t>
    </rPh>
    <rPh sb="13" eb="16">
      <t>セイサンリョウ</t>
    </rPh>
    <rPh sb="17" eb="19">
      <t>タンカ</t>
    </rPh>
    <rPh sb="20" eb="21">
      <t>ジョウ</t>
    </rPh>
    <rPh sb="23" eb="25">
      <t>スイケイ</t>
    </rPh>
    <phoneticPr fontId="2"/>
  </si>
  <si>
    <t>　木材生産</t>
    <rPh sb="1" eb="3">
      <t>モクザイ</t>
    </rPh>
    <rPh sb="3" eb="5">
      <t>セイサン</t>
    </rPh>
    <phoneticPr fontId="2"/>
  </si>
  <si>
    <t>　栽培きのこ類生産</t>
    <rPh sb="1" eb="3">
      <t>サイバイ</t>
    </rPh>
    <rPh sb="6" eb="7">
      <t>ルイ</t>
    </rPh>
    <rPh sb="7" eb="9">
      <t>セイサン</t>
    </rPh>
    <phoneticPr fontId="2"/>
  </si>
  <si>
    <t>調査周期：毎年</t>
  </si>
  <si>
    <t>14</t>
    <phoneticPr fontId="2"/>
  </si>
  <si>
    <t>18</t>
    <phoneticPr fontId="2"/>
  </si>
  <si>
    <t>19</t>
    <phoneticPr fontId="2"/>
  </si>
  <si>
    <t>22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</si>
  <si>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</si>
  <si>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</si>
  <si>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</si>
  <si>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</si>
  <si>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</si>
  <si>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億円</t>
    <rPh sb="0" eb="2">
      <t>オクエン</t>
    </rPh>
    <phoneticPr fontId="2"/>
  </si>
  <si>
    <t>百億円</t>
    <rPh sb="0" eb="2">
      <t>ヒャクオク</t>
    </rPh>
    <rPh sb="2" eb="3">
      <t>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</si>
  <si>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</si>
  <si>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</si>
  <si>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23</t>
    <phoneticPr fontId="2"/>
  </si>
  <si>
    <t>基礎データ</t>
    <rPh sb="0" eb="2">
      <t>キソ</t>
    </rPh>
    <phoneticPr fontId="2"/>
  </si>
  <si>
    <t>林業産出額の推移</t>
    <rPh sb="0" eb="1">
      <t>リン</t>
    </rPh>
    <rPh sb="2" eb="5">
      <t>サンシュツガク</t>
    </rPh>
    <rPh sb="6" eb="8">
      <t>スイイ</t>
    </rPh>
    <phoneticPr fontId="13"/>
  </si>
  <si>
    <t>暦年</t>
    <rPh sb="0" eb="2">
      <t>レキネン</t>
    </rPh>
    <phoneticPr fontId="2"/>
  </si>
  <si>
    <t>林業産出額（億円）</t>
    <rPh sb="0" eb="1">
      <t>リン</t>
    </rPh>
    <rPh sb="2" eb="5">
      <t>サンシュツガク</t>
    </rPh>
    <rPh sb="6" eb="7">
      <t>オク</t>
    </rPh>
    <rPh sb="7" eb="8">
      <t>エン</t>
    </rPh>
    <phoneticPr fontId="13"/>
  </si>
  <si>
    <t>指標値　　　　　　　　（億円）</t>
    <rPh sb="0" eb="2">
      <t>シヒョウ</t>
    </rPh>
    <rPh sb="2" eb="3">
      <t>アタイ</t>
    </rPh>
    <rPh sb="12" eb="13">
      <t>オク</t>
    </rPh>
    <rPh sb="13" eb="14">
      <t>エン</t>
    </rPh>
    <phoneticPr fontId="2"/>
  </si>
  <si>
    <t>林業産出額（千万円）</t>
    <rPh sb="0" eb="1">
      <t>リン</t>
    </rPh>
    <rPh sb="2" eb="5">
      <t>サンシュツガク</t>
    </rPh>
    <rPh sb="6" eb="8">
      <t>センマン</t>
    </rPh>
    <rPh sb="8" eb="9">
      <t>エン</t>
    </rPh>
    <phoneticPr fontId="13"/>
  </si>
  <si>
    <t>資料出所：農林水産省「林業産出額」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2">
      <t>リン</t>
    </rPh>
    <rPh sb="13" eb="16">
      <t>サンシュツガク</t>
    </rPh>
    <phoneticPr fontId="9"/>
  </si>
  <si>
    <t>－平成30年－　</t>
    <phoneticPr fontId="2"/>
  </si>
  <si>
    <t>　平成30年の県内林業産出額は1,956千万円で、前年と比べて19千万円(0.9％)増加した。全国に占める割合は4.2％となり、全国6位となっている。</t>
    <rPh sb="1" eb="3">
      <t>ヘイセイ</t>
    </rPh>
    <rPh sb="5" eb="6">
      <t>ネン</t>
    </rPh>
    <rPh sb="7" eb="9">
      <t>ケンナイ</t>
    </rPh>
    <rPh sb="9" eb="10">
      <t>ハヤシ</t>
    </rPh>
    <rPh sb="11" eb="14">
      <t>サンシュツガク</t>
    </rPh>
    <rPh sb="22" eb="23">
      <t>エン</t>
    </rPh>
    <rPh sb="25" eb="26">
      <t>マエ</t>
    </rPh>
    <rPh sb="33" eb="35">
      <t>センマン</t>
    </rPh>
    <rPh sb="35" eb="36">
      <t>エン</t>
    </rPh>
    <rPh sb="42" eb="44">
      <t>ゾウカ</t>
    </rPh>
    <rPh sb="47" eb="49">
      <t>ゼンコク</t>
    </rPh>
    <rPh sb="50" eb="51">
      <t>シ</t>
    </rPh>
    <rPh sb="53" eb="55">
      <t>ワリアイ</t>
    </rPh>
    <phoneticPr fontId="9"/>
  </si>
  <si>
    <t>調査期日：平成30年　　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</si>
  <si>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20</t>
    <phoneticPr fontId="2"/>
  </si>
  <si>
    <t>2</t>
  </si>
  <si>
    <t>3</t>
  </si>
  <si>
    <t>4</t>
  </si>
  <si>
    <t>5</t>
  </si>
  <si>
    <t>6</t>
  </si>
  <si>
    <t>7</t>
  </si>
  <si>
    <t>8</t>
  </si>
  <si>
    <t>-</t>
    <phoneticPr fontId="2"/>
  </si>
  <si>
    <t>基礎データ及び参考指標（平成30年）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ヘイセイ</t>
    </rPh>
    <rPh sb="16" eb="17">
      <t>ネン</t>
    </rPh>
    <phoneticPr fontId="2"/>
  </si>
  <si>
    <t>全　　国</t>
    <phoneticPr fontId="2"/>
  </si>
  <si>
    <t>全　　　   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</si>
</sst>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_);[Red]\(#,##0\)"/>
    <numFmt numFmtId="183" formatCode="#,##0_ ;[Red]\-#,##0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55">
    <xf numFmtId="0" fontId="0" fillId="0" borderId="0" xfId="0">
      <alignment vertical="center"/>
    </xf>
    <xf numFmtId="0" fontId="3" fillId="0" borderId="0" xfId="7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 indent="1"/>
    </xf>
    <xf numFmtId="0" fontId="3" fillId="0" borderId="0" xfId="7" applyFont="1" applyFill="1" applyBorder="1" applyAlignment="1">
      <alignment horizontal="left" vertical="center" indent="1"/>
    </xf>
    <xf numFmtId="178" fontId="3" fillId="0" borderId="0" xfId="7" applyNumberFormat="1" applyFont="1" applyFill="1" applyBorder="1" applyAlignment="1">
      <alignment vertical="center"/>
    </xf>
    <xf numFmtId="180" fontId="16" fillId="0" borderId="0" xfId="8" applyNumberFormat="1" applyFont="1" applyFill="1" applyBorder="1" applyAlignment="1">
      <alignment vertical="center"/>
    </xf>
    <xf numFmtId="178" fontId="3" fillId="0" borderId="1" xfId="7" applyNumberFormat="1" applyFont="1" applyFill="1" applyBorder="1" applyAlignment="1">
      <alignment vertical="center"/>
    </xf>
    <xf numFmtId="0" fontId="17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distributed" vertical="center"/>
    </xf>
    <xf numFmtId="0" fontId="6" fillId="0" borderId="2" xfId="7" applyFont="1" applyFill="1" applyBorder="1" applyAlignment="1">
      <alignment horizontal="distributed" vertical="center"/>
    </xf>
    <xf numFmtId="0" fontId="7" fillId="0" borderId="3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left" vertical="center"/>
    </xf>
    <xf numFmtId="0" fontId="6" fillId="0" borderId="9" xfId="7" applyFont="1" applyFill="1" applyBorder="1" applyAlignment="1">
      <alignment horizontal="center" vertical="center" wrapText="1"/>
    </xf>
    <xf numFmtId="40" fontId="6" fillId="0" borderId="9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0" fontId="18" fillId="0" borderId="10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18" fillId="0" borderId="11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19" fillId="0" borderId="12" xfId="4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5" xfId="6" applyFont="1" applyFill="1" applyBorder="1" applyAlignment="1">
      <alignment horizontal="center" vertical="center"/>
    </xf>
    <xf numFmtId="183" fontId="3" fillId="0" borderId="15" xfId="3" applyNumberFormat="1" applyFont="1" applyFill="1" applyBorder="1" applyAlignment="1">
      <alignment vertical="center"/>
    </xf>
    <xf numFmtId="0" fontId="3" fillId="0" borderId="15" xfId="4" applyFont="1" applyFill="1" applyBorder="1" applyAlignment="1">
      <alignment horizontal="center" vertical="center" wrapText="1"/>
    </xf>
    <xf numFmtId="183" fontId="3" fillId="0" borderId="15" xfId="6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0" fontId="0" fillId="0" borderId="0" xfId="9" applyFont="1" applyFill="1" applyBorder="1" applyAlignment="1">
      <alignment vertical="center"/>
    </xf>
    <xf numFmtId="176" fontId="8" fillId="0" borderId="9" xfId="6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79" fontId="6" fillId="0" borderId="19" xfId="1" applyNumberFormat="1" applyFont="1" applyFill="1" applyBorder="1" applyAlignment="1"/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7" xfId="7" applyNumberFormat="1" applyFont="1" applyFill="1" applyBorder="1" applyAlignment="1">
      <alignment horizontal="left" vertical="center" indent="1"/>
    </xf>
    <xf numFmtId="38" fontId="8" fillId="0" borderId="9" xfId="1" applyFont="1" applyFill="1" applyBorder="1" applyAlignment="1">
      <alignment horizontal="right" vertical="center"/>
    </xf>
    <xf numFmtId="49" fontId="8" fillId="0" borderId="7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right" vertical="center"/>
    </xf>
    <xf numFmtId="0" fontId="8" fillId="0" borderId="1" xfId="4" applyFont="1" applyFill="1" applyBorder="1" applyAlignment="1">
      <alignment vertical="center"/>
    </xf>
    <xf numFmtId="0" fontId="21" fillId="0" borderId="11" xfId="4" applyFont="1" applyFill="1" applyBorder="1" applyAlignment="1">
      <alignment horizontal="center" vertical="center" wrapText="1"/>
    </xf>
    <xf numFmtId="181" fontId="8" fillId="0" borderId="9" xfId="6" applyNumberFormat="1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183" fontId="3" fillId="0" borderId="0" xfId="3" applyNumberFormat="1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" fillId="0" borderId="10" xfId="4" applyBorder="1">
      <alignment vertical="center"/>
    </xf>
    <xf numFmtId="0" fontId="1" fillId="0" borderId="20" xfId="4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21" xfId="4" applyFont="1" applyFill="1" applyBorder="1" applyAlignment="1">
      <alignment vertical="center" wrapText="1"/>
    </xf>
    <xf numFmtId="0" fontId="0" fillId="0" borderId="22" xfId="9" applyFont="1" applyFill="1" applyBorder="1" applyAlignment="1">
      <alignment vertical="center"/>
    </xf>
    <xf numFmtId="0" fontId="6" fillId="0" borderId="23" xfId="9" applyFont="1" applyFill="1" applyBorder="1" applyAlignment="1">
      <alignment vertical="center" wrapText="1"/>
    </xf>
    <xf numFmtId="49" fontId="11" fillId="0" borderId="10" xfId="0" applyNumberFormat="1" applyFont="1" applyFill="1" applyBorder="1" applyAlignment="1"/>
    <xf numFmtId="0" fontId="11" fillId="0" borderId="15" xfId="0" applyFont="1" applyFill="1" applyBorder="1" applyAlignment="1"/>
    <xf numFmtId="179" fontId="6" fillId="0" borderId="22" xfId="1" applyNumberFormat="1" applyFont="1" applyFill="1" applyBorder="1" applyAlignment="1"/>
    <xf numFmtId="49" fontId="11" fillId="0" borderId="11" xfId="0" applyNumberFormat="1" applyFont="1" applyFill="1" applyBorder="1" applyAlignment="1"/>
    <xf numFmtId="0" fontId="11" fillId="0" borderId="12" xfId="0" applyFont="1" applyFill="1" applyBorder="1" applyAlignment="1"/>
    <xf numFmtId="179" fontId="6" fillId="0" borderId="23" xfId="1" applyNumberFormat="1" applyFont="1" applyFill="1" applyBorder="1" applyAlignment="1"/>
    <xf numFmtId="0" fontId="0" fillId="0" borderId="0" xfId="4" applyFont="1">
      <alignment vertical="center"/>
    </xf>
    <xf numFmtId="49" fontId="15" fillId="0" borderId="0" xfId="7" applyNumberFormat="1" applyFont="1" applyFill="1" applyBorder="1" applyAlignment="1">
      <alignment horizontal="center" vertical="center"/>
    </xf>
    <xf numFmtId="49" fontId="15" fillId="0" borderId="0" xfId="6" applyNumberFormat="1" applyFont="1" applyFill="1" applyBorder="1" applyAlignment="1">
      <alignment horizontal="center" vertical="center" wrapText="1"/>
    </xf>
    <xf numFmtId="49" fontId="15" fillId="0" borderId="0" xfId="9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4" applyNumberFormat="1" applyFont="1" applyFill="1" applyBorder="1" applyAlignment="1">
      <alignment horizontal="center" vertical="center" wrapText="1"/>
    </xf>
    <xf numFmtId="0" fontId="1" fillId="0" borderId="0" xfId="9" applyFont="1" applyFill="1" applyBorder="1" applyAlignment="1">
      <alignment vertical="center"/>
    </xf>
    <xf numFmtId="182" fontId="3" fillId="0" borderId="22" xfId="0" applyNumberFormat="1" applyFont="1" applyFill="1" applyBorder="1" applyAlignment="1">
      <alignment horizontal="right" vertical="center"/>
    </xf>
    <xf numFmtId="49" fontId="15" fillId="0" borderId="19" xfId="7" applyNumberFormat="1" applyFont="1" applyFill="1" applyBorder="1" applyAlignment="1">
      <alignment horizontal="center" vertical="center"/>
    </xf>
    <xf numFmtId="182" fontId="3" fillId="0" borderId="19" xfId="0" applyNumberFormat="1" applyFont="1" applyFill="1" applyBorder="1" applyAlignment="1">
      <alignment horizontal="right" vertical="center"/>
    </xf>
    <xf numFmtId="49" fontId="15" fillId="0" borderId="19" xfId="6" applyNumberFormat="1" applyFont="1" applyFill="1" applyBorder="1" applyAlignment="1">
      <alignment horizontal="center" vertical="center" wrapText="1"/>
    </xf>
    <xf numFmtId="49" fontId="15" fillId="0" borderId="19" xfId="9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19" xfId="4" applyNumberFormat="1" applyFont="1" applyFill="1" applyBorder="1" applyAlignment="1">
      <alignment horizontal="center" vertical="center" wrapText="1"/>
    </xf>
    <xf numFmtId="0" fontId="18" fillId="3" borderId="11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0" borderId="22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23" xfId="1" applyFont="1" applyBorder="1">
      <alignment vertical="center"/>
    </xf>
    <xf numFmtId="177" fontId="6" fillId="0" borderId="22" xfId="7" applyNumberFormat="1" applyFont="1" applyFill="1" applyBorder="1" applyAlignment="1">
      <alignment horizontal="right" vertical="center" indent="1"/>
    </xf>
    <xf numFmtId="177" fontId="6" fillId="0" borderId="19" xfId="7" applyNumberFormat="1" applyFont="1" applyFill="1" applyBorder="1" applyAlignment="1">
      <alignment horizontal="right" vertical="center" indent="1"/>
    </xf>
    <xf numFmtId="177" fontId="6" fillId="3" borderId="19" xfId="7" applyNumberFormat="1" applyFont="1" applyFill="1" applyBorder="1" applyAlignment="1">
      <alignment horizontal="right" vertical="center" indent="1"/>
    </xf>
    <xf numFmtId="177" fontId="6" fillId="0" borderId="10" xfId="7" applyNumberFormat="1" applyFont="1" applyFill="1" applyBorder="1" applyAlignment="1">
      <alignment horizontal="distributed" vertical="center"/>
    </xf>
    <xf numFmtId="177" fontId="6" fillId="0" borderId="11" xfId="7" applyNumberFormat="1" applyFont="1" applyFill="1" applyBorder="1" applyAlignment="1">
      <alignment horizontal="distributed" vertical="center"/>
    </xf>
    <xf numFmtId="177" fontId="6" fillId="3" borderId="11" xfId="7" applyNumberFormat="1" applyFont="1" applyFill="1" applyBorder="1" applyAlignment="1">
      <alignment horizontal="distributed" vertical="center"/>
    </xf>
    <xf numFmtId="0" fontId="22" fillId="0" borderId="3" xfId="4" applyFont="1" applyFill="1" applyBorder="1" applyAlignment="1">
      <alignment vertical="center" wrapText="1"/>
    </xf>
    <xf numFmtId="177" fontId="6" fillId="0" borderId="20" xfId="7" applyNumberFormat="1" applyFont="1" applyFill="1" applyBorder="1" applyAlignment="1">
      <alignment horizontal="distributed" vertical="center"/>
    </xf>
    <xf numFmtId="177" fontId="6" fillId="0" borderId="24" xfId="7" applyNumberFormat="1" applyFont="1" applyFill="1" applyBorder="1" applyAlignment="1">
      <alignment horizontal="distributed" vertical="center"/>
    </xf>
    <xf numFmtId="177" fontId="6" fillId="3" borderId="24" xfId="7" applyNumberFormat="1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 justifyLastLine="1"/>
    </xf>
    <xf numFmtId="38" fontId="0" fillId="0" borderId="15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23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38" fontId="6" fillId="0" borderId="23" xfId="1" applyFont="1" applyFill="1" applyBorder="1" applyAlignment="1">
      <alignment horizontal="right" vertical="center" inden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_Sheet2" xfId="7"/>
    <cellStyle name="標準_Sheet3" xfId="8"/>
    <cellStyle name="標準_出生児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152772523930132E-2"/>
          <c:y val="7.1670585419270127E-2"/>
          <c:w val="0.91588972790701839"/>
          <c:h val="0.906478455887716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E33-4748-AA70-9B871FF5DEDB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0E33-4748-AA70-9B871FF5DED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E33-4748-AA70-9B871FF5DEDB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E33-4748-AA70-9B871FF5DEDB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E33-4748-AA70-9B871FF5DED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E33-4748-AA70-9B871FF5DED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E33-4748-AA70-9B871FF5DED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E33-4748-AA70-9B871FF5DED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E33-4748-AA70-9B871FF5DEDB}"/>
              </c:ext>
            </c:extLst>
          </c:dPt>
          <c:cat>
            <c:strRef>
              <c:f>'30.林業産出額'!$D$5:$D$51</c:f>
              <c:strCache>
                <c:ptCount val="47"/>
                <c:pt idx="0">
                  <c:v>長 野 県</c:v>
                </c:pt>
                <c:pt idx="1">
                  <c:v>新 潟 県</c:v>
                </c:pt>
                <c:pt idx="2">
                  <c:v>北 海 道</c:v>
                </c:pt>
                <c:pt idx="3">
                  <c:v>宮 崎 県</c:v>
                </c:pt>
                <c:pt idx="4">
                  <c:v>岩 手 県</c:v>
                </c:pt>
                <c:pt idx="5">
                  <c:v>大 分 県</c:v>
                </c:pt>
                <c:pt idx="6">
                  <c:v>秋 田 県</c:v>
                </c:pt>
                <c:pt idx="7">
                  <c:v>熊 本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徳 島 県</c:v>
                </c:pt>
                <c:pt idx="11">
                  <c:v>栃 木 県</c:v>
                </c:pt>
                <c:pt idx="12">
                  <c:v>福 島 県</c:v>
                </c:pt>
                <c:pt idx="13">
                  <c:v>岐 阜 県</c:v>
                </c:pt>
                <c:pt idx="14">
                  <c:v>宮 城 県</c:v>
                </c:pt>
                <c:pt idx="15">
                  <c:v>鹿児島県</c:v>
                </c:pt>
                <c:pt idx="16">
                  <c:v>青 森 県</c:v>
                </c:pt>
                <c:pt idx="17">
                  <c:v>山 形 県</c:v>
                </c:pt>
                <c:pt idx="18">
                  <c:v>高 知 県</c:v>
                </c:pt>
                <c:pt idx="19">
                  <c:v>広 島 県</c:v>
                </c:pt>
                <c:pt idx="20">
                  <c:v>愛 媛 県</c:v>
                </c:pt>
                <c:pt idx="21">
                  <c:v>茨 城 県</c:v>
                </c:pt>
                <c:pt idx="22">
                  <c:v>長 崎 県</c:v>
                </c:pt>
                <c:pt idx="23">
                  <c:v>群 馬 県</c:v>
                </c:pt>
                <c:pt idx="24">
                  <c:v>島 根 県</c:v>
                </c:pt>
                <c:pt idx="25">
                  <c:v>岡 山 県</c:v>
                </c:pt>
                <c:pt idx="26">
                  <c:v>三 重 県</c:v>
                </c:pt>
                <c:pt idx="27">
                  <c:v>香 川 県</c:v>
                </c:pt>
                <c:pt idx="28">
                  <c:v>和歌山県</c:v>
                </c:pt>
                <c:pt idx="29">
                  <c:v>兵 庫 県</c:v>
                </c:pt>
                <c:pt idx="30">
                  <c:v>鳥 取 県</c:v>
                </c:pt>
                <c:pt idx="31">
                  <c:v>富 山 県</c:v>
                </c:pt>
                <c:pt idx="32">
                  <c:v>愛 知 県</c:v>
                </c:pt>
                <c:pt idx="33">
                  <c:v>山 口 県</c:v>
                </c:pt>
                <c:pt idx="34">
                  <c:v>奈 良 県</c:v>
                </c:pt>
                <c:pt idx="35">
                  <c:v>石 川 県</c:v>
                </c:pt>
                <c:pt idx="36">
                  <c:v>京 都 府</c:v>
                </c:pt>
                <c:pt idx="37">
                  <c:v>千 葉 県</c:v>
                </c:pt>
                <c:pt idx="38">
                  <c:v>佐 賀 県</c:v>
                </c:pt>
                <c:pt idx="39">
                  <c:v>埼 玉 県</c:v>
                </c:pt>
                <c:pt idx="40">
                  <c:v>福 井 県</c:v>
                </c:pt>
                <c:pt idx="41">
                  <c:v>山 梨 県</c:v>
                </c:pt>
                <c:pt idx="42">
                  <c:v>滋 賀 県</c:v>
                </c:pt>
                <c:pt idx="43">
                  <c:v>沖 縄 県</c:v>
                </c:pt>
                <c:pt idx="44">
                  <c:v>東 京 都</c:v>
                </c:pt>
                <c:pt idx="45">
                  <c:v>神奈川県</c:v>
                </c:pt>
                <c:pt idx="46">
                  <c:v>大 阪 府</c:v>
                </c:pt>
              </c:strCache>
            </c:strRef>
          </c:cat>
          <c:val>
            <c:numRef>
              <c:f>'30.林業産出額'!$E$5:$E$51</c:f>
              <c:numCache>
                <c:formatCode>0_);[Red]\(0\)</c:formatCode>
                <c:ptCount val="47"/>
                <c:pt idx="0">
                  <c:v>593.5</c:v>
                </c:pt>
                <c:pt idx="1">
                  <c:v>476.8</c:v>
                </c:pt>
                <c:pt idx="2">
                  <c:v>468.2</c:v>
                </c:pt>
                <c:pt idx="3">
                  <c:v>291.3</c:v>
                </c:pt>
                <c:pt idx="4">
                  <c:v>196.8</c:v>
                </c:pt>
                <c:pt idx="5">
                  <c:v>195.6</c:v>
                </c:pt>
                <c:pt idx="6">
                  <c:v>159.9</c:v>
                </c:pt>
                <c:pt idx="7">
                  <c:v>159.4</c:v>
                </c:pt>
                <c:pt idx="8">
                  <c:v>144.69999999999999</c:v>
                </c:pt>
                <c:pt idx="9">
                  <c:v>121.2</c:v>
                </c:pt>
                <c:pt idx="10">
                  <c:v>110</c:v>
                </c:pt>
                <c:pt idx="11">
                  <c:v>107.1</c:v>
                </c:pt>
                <c:pt idx="12">
                  <c:v>103.9</c:v>
                </c:pt>
                <c:pt idx="13">
                  <c:v>95</c:v>
                </c:pt>
                <c:pt idx="14">
                  <c:v>84.6</c:v>
                </c:pt>
                <c:pt idx="15">
                  <c:v>84.2</c:v>
                </c:pt>
                <c:pt idx="16">
                  <c:v>83.3</c:v>
                </c:pt>
                <c:pt idx="17">
                  <c:v>82.7</c:v>
                </c:pt>
                <c:pt idx="18">
                  <c:v>82.2</c:v>
                </c:pt>
                <c:pt idx="19">
                  <c:v>77.099999999999994</c:v>
                </c:pt>
                <c:pt idx="20">
                  <c:v>72.2</c:v>
                </c:pt>
                <c:pt idx="21">
                  <c:v>71.599999999999994</c:v>
                </c:pt>
                <c:pt idx="22">
                  <c:v>70.2</c:v>
                </c:pt>
                <c:pt idx="23">
                  <c:v>68.8</c:v>
                </c:pt>
                <c:pt idx="24">
                  <c:v>66.5</c:v>
                </c:pt>
                <c:pt idx="25">
                  <c:v>58.8</c:v>
                </c:pt>
                <c:pt idx="26">
                  <c:v>50.7</c:v>
                </c:pt>
                <c:pt idx="27">
                  <c:v>47.2</c:v>
                </c:pt>
                <c:pt idx="28">
                  <c:v>40.4</c:v>
                </c:pt>
                <c:pt idx="29">
                  <c:v>37.9</c:v>
                </c:pt>
                <c:pt idx="30">
                  <c:v>37.299999999999997</c:v>
                </c:pt>
                <c:pt idx="31">
                  <c:v>35.9</c:v>
                </c:pt>
                <c:pt idx="32">
                  <c:v>30.6</c:v>
                </c:pt>
                <c:pt idx="33">
                  <c:v>29.9</c:v>
                </c:pt>
                <c:pt idx="34">
                  <c:v>29.4</c:v>
                </c:pt>
                <c:pt idx="35">
                  <c:v>27.9</c:v>
                </c:pt>
                <c:pt idx="36">
                  <c:v>24.4</c:v>
                </c:pt>
                <c:pt idx="37">
                  <c:v>22.3</c:v>
                </c:pt>
                <c:pt idx="38">
                  <c:v>16.7</c:v>
                </c:pt>
                <c:pt idx="39">
                  <c:v>16</c:v>
                </c:pt>
                <c:pt idx="40">
                  <c:v>15.2</c:v>
                </c:pt>
                <c:pt idx="41">
                  <c:v>12.2</c:v>
                </c:pt>
                <c:pt idx="42">
                  <c:v>10.8</c:v>
                </c:pt>
                <c:pt idx="43">
                  <c:v>5.5</c:v>
                </c:pt>
                <c:pt idx="44">
                  <c:v>4.4000000000000004</c:v>
                </c:pt>
                <c:pt idx="45">
                  <c:v>4.3</c:v>
                </c:pt>
                <c:pt idx="46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33-4748-AA70-9B871FF5D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56976"/>
        <c:axId val="1"/>
      </c:barChart>
      <c:catAx>
        <c:axId val="5865569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6556976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8484824603321"/>
          <c:y val="0.12513370037759067"/>
          <c:w val="0.75703030350793354"/>
          <c:h val="0.65088307655731636"/>
        </c:manualLayout>
      </c:layout>
      <c:lineChart>
        <c:grouping val="standard"/>
        <c:varyColors val="0"/>
        <c:ser>
          <c:idx val="0"/>
          <c:order val="0"/>
          <c:tx>
            <c:strRef>
              <c:f>'30.林業産出額'!$R$80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9017882280285899E-2"/>
                  <c:y val="4.9701813589090836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67-4EF6-B6A7-E995A653CE8A}"/>
                </c:ext>
              </c:extLst>
            </c:dLbl>
            <c:dLbl>
              <c:idx val="1"/>
              <c:layout>
                <c:manualLayout>
                  <c:x val="-6.3556294217548062E-2"/>
                  <c:y val="2.54155072721173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67-4EF6-B6A7-E995A653CE8A}"/>
                </c:ext>
              </c:extLst>
            </c:dLbl>
            <c:dLbl>
              <c:idx val="2"/>
              <c:layout>
                <c:manualLayout>
                  <c:x val="-6.4233078131669522E-2"/>
                  <c:y val="4.588834290450535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67-4EF6-B6A7-E995A653CE8A}"/>
                </c:ext>
              </c:extLst>
            </c:dLbl>
            <c:dLbl>
              <c:idx val="3"/>
              <c:layout>
                <c:manualLayout>
                  <c:x val="-5.8514381204079591E-2"/>
                  <c:y val="3.970832593294259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67-4EF6-B6A7-E995A653CE8A}"/>
                </c:ext>
              </c:extLst>
            </c:dLbl>
            <c:dLbl>
              <c:idx val="4"/>
              <c:layout>
                <c:manualLayout>
                  <c:x val="-6.8241446950986676E-2"/>
                  <c:y val="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67-4EF6-B6A7-E995A653CE8A}"/>
                </c:ext>
              </c:extLst>
            </c:dLbl>
            <c:dLbl>
              <c:idx val="5"/>
              <c:layout>
                <c:manualLayout>
                  <c:x val="-6.8601839994914135E-2"/>
                  <c:y val="4.9651293588301462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67-4EF6-B6A7-E995A653CE8A}"/>
                </c:ext>
              </c:extLst>
            </c:dLbl>
            <c:dLbl>
              <c:idx val="6"/>
              <c:layout>
                <c:manualLayout>
                  <c:x val="-6.7920696764115565E-2"/>
                  <c:y val="5.059657016557141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67-4EF6-B6A7-E995A653CE8A}"/>
                </c:ext>
              </c:extLst>
            </c:dLbl>
            <c:dLbl>
              <c:idx val="7"/>
              <c:layout>
                <c:manualLayout>
                  <c:x val="-7.3038171266653948E-2"/>
                  <c:y val="4.014090343970161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67-4EF6-B6A7-E995A653CE8A}"/>
                </c:ext>
              </c:extLst>
            </c:dLbl>
            <c:dLbl>
              <c:idx val="8"/>
              <c:layout>
                <c:manualLayout>
                  <c:x val="-6.2909298967386867E-2"/>
                  <c:y val="4.0685966885718232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67-4EF6-B6A7-E995A653CE8A}"/>
                </c:ext>
              </c:extLst>
            </c:dLbl>
            <c:dLbl>
              <c:idx val="9"/>
              <c:layout>
                <c:manualLayout>
                  <c:x val="-8.182911760905201E-2"/>
                  <c:y val="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67-4EF6-B6A7-E995A653CE8A}"/>
                </c:ext>
              </c:extLst>
            </c:dLbl>
            <c:dLbl>
              <c:idx val="10"/>
              <c:layout>
                <c:manualLayout>
                  <c:x val="-7.2790886917630276E-2"/>
                  <c:y val="3.557567735876636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67-4EF6-B6A7-E995A653CE8A}"/>
                </c:ext>
              </c:extLst>
            </c:dLbl>
            <c:dLbl>
              <c:idx val="11"/>
              <c:layout>
                <c:manualLayout>
                  <c:x val="-7.7456338718905809E-2"/>
                  <c:y val="0.1060122747814417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67-4EF6-B6A7-E995A653CE8A}"/>
                </c:ext>
              </c:extLst>
            </c:dLbl>
            <c:dLbl>
              <c:idx val="12"/>
              <c:layout>
                <c:manualLayout>
                  <c:x val="-6.3812836286895644E-2"/>
                  <c:y val="7.11601652372933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67-4EF6-B6A7-E995A653CE8A}"/>
                </c:ext>
              </c:extLst>
            </c:dLbl>
            <c:dLbl>
              <c:idx val="13"/>
              <c:layout>
                <c:manualLayout>
                  <c:x val="-5.9142466362048465E-2"/>
                  <c:y val="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67-4EF6-B6A7-E995A653CE8A}"/>
                </c:ext>
              </c:extLst>
            </c:dLbl>
            <c:dLbl>
              <c:idx val="14"/>
              <c:layout>
                <c:manualLayout>
                  <c:x val="-6.3692138149727545E-2"/>
                  <c:y val="6.099706181475864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667-4EF6-B6A7-E995A653CE8A}"/>
                </c:ext>
              </c:extLst>
            </c:dLbl>
            <c:dLbl>
              <c:idx val="15"/>
              <c:layout>
                <c:manualLayout>
                  <c:x val="-5.9203448080600407E-2"/>
                  <c:y val="4.57477963610689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667-4EF6-B6A7-E995A653CE8A}"/>
                </c:ext>
              </c:extLst>
            </c:dLbl>
            <c:dLbl>
              <c:idx val="16"/>
              <c:layout>
                <c:manualLayout>
                  <c:x val="-5.4593175853018372E-2"/>
                  <c:y val="3.565212243206441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67-4EF6-B6A7-E995A653CE8A}"/>
                </c:ext>
              </c:extLst>
            </c:dLbl>
            <c:dLbl>
              <c:idx val="17"/>
              <c:layout>
                <c:manualLayout>
                  <c:x val="-6.8725785801641209E-2"/>
                  <c:y val="5.08250851516710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667-4EF6-B6A7-E995A653CE8A}"/>
                </c:ext>
              </c:extLst>
            </c:dLbl>
            <c:dLbl>
              <c:idx val="18"/>
              <c:layout>
                <c:manualLayout>
                  <c:x val="-7.247146009862962E-2"/>
                  <c:y val="8.094961813983778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667-4EF6-B6A7-E995A653CE8A}"/>
                </c:ext>
              </c:extLst>
            </c:dLbl>
            <c:dLbl>
              <c:idx val="19"/>
              <c:layout>
                <c:manualLayout>
                  <c:x val="-6.8241462294532304E-2"/>
                  <c:y val="6.099706181475864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667-4EF6-B6A7-E995A653CE8A}"/>
                </c:ext>
              </c:extLst>
            </c:dLbl>
            <c:dLbl>
              <c:idx val="20"/>
              <c:layout>
                <c:manualLayout>
                  <c:x val="-5.5547139652526133E-2"/>
                  <c:y val="4.066465376038521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667-4EF6-B6A7-E995A653CE8A}"/>
                </c:ext>
              </c:extLst>
            </c:dLbl>
            <c:dLbl>
              <c:idx val="21"/>
              <c:layout>
                <c:manualLayout>
                  <c:x val="-6.4590542099192613E-2"/>
                  <c:y val="6.01503759398496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667-4EF6-B6A7-E995A653CE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'30.林業産出額'!$Q$101:$Q$109</c:f>
              <c:strCach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'30.林業産出額'!$R$101:$R$109</c:f>
              <c:numCache>
                <c:formatCode>#,##0_);[Red]\(#,##0\)</c:formatCode>
                <c:ptCount val="9"/>
                <c:pt idx="0">
                  <c:v>172.6</c:v>
                </c:pt>
                <c:pt idx="1">
                  <c:v>180.4</c:v>
                </c:pt>
                <c:pt idx="2">
                  <c:v>175</c:v>
                </c:pt>
                <c:pt idx="3">
                  <c:v>180</c:v>
                </c:pt>
                <c:pt idx="4">
                  <c:v>190</c:v>
                </c:pt>
                <c:pt idx="5">
                  <c:v>187</c:v>
                </c:pt>
                <c:pt idx="6">
                  <c:v>188</c:v>
                </c:pt>
                <c:pt idx="7">
                  <c:v>188</c:v>
                </c:pt>
                <c:pt idx="8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667-4EF6-B6A7-E995A653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557960"/>
        <c:axId val="1"/>
      </c:lineChart>
      <c:lineChart>
        <c:grouping val="standard"/>
        <c:varyColors val="0"/>
        <c:ser>
          <c:idx val="1"/>
          <c:order val="1"/>
          <c:tx>
            <c:strRef>
              <c:f>'30.林業産出額'!$S$80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5315369315859737E-2"/>
                  <c:y val="-4.468928226077003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667-4EF6-B6A7-E995A653CE8A}"/>
                </c:ext>
              </c:extLst>
            </c:dLbl>
            <c:dLbl>
              <c:idx val="1"/>
              <c:layout>
                <c:manualLayout>
                  <c:x val="-3.6879420267128968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667-4EF6-B6A7-E995A653CE8A}"/>
                </c:ext>
              </c:extLst>
            </c:dLbl>
            <c:dLbl>
              <c:idx val="2"/>
              <c:layout>
                <c:manualLayout>
                  <c:x val="-4.148971078694004E-2"/>
                  <c:y val="-3.04985309073793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667-4EF6-B6A7-E995A653CE8A}"/>
                </c:ext>
              </c:extLst>
            </c:dLbl>
            <c:dLbl>
              <c:idx val="3"/>
              <c:layout>
                <c:manualLayout>
                  <c:x val="-3.2269492733737845E-2"/>
                  <c:y val="-3.0498530907379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667-4EF6-B6A7-E995A653CE8A}"/>
                </c:ext>
              </c:extLst>
            </c:dLbl>
            <c:dLbl>
              <c:idx val="4"/>
              <c:layout>
                <c:manualLayout>
                  <c:x val="-3.6868194243885606E-2"/>
                  <c:y val="-3.967675093244918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667-4EF6-B6A7-E995A653CE8A}"/>
                </c:ext>
              </c:extLst>
            </c:dLbl>
            <c:dLbl>
              <c:idx val="5"/>
              <c:layout>
                <c:manualLayout>
                  <c:x val="-4.6099275333911165E-2"/>
                  <c:y val="-4.06651081196935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667-4EF6-B6A7-E995A653CE8A}"/>
                </c:ext>
              </c:extLst>
            </c:dLbl>
            <c:dLbl>
              <c:idx val="6"/>
              <c:layout>
                <c:manualLayout>
                  <c:x val="-4.1489347800520084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7667-4EF6-B6A7-E995A653CE8A}"/>
                </c:ext>
              </c:extLst>
            </c:dLbl>
            <c:dLbl>
              <c:idx val="7"/>
              <c:layout>
                <c:manualLayout>
                  <c:x val="-4.1489347800520084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7667-4EF6-B6A7-E995A653CE8A}"/>
                </c:ext>
              </c:extLst>
            </c:dLbl>
            <c:dLbl>
              <c:idx val="8"/>
              <c:layout>
                <c:manualLayout>
                  <c:x val="-4.6099275333911206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7667-4EF6-B6A7-E995A653CE8A}"/>
                </c:ext>
              </c:extLst>
            </c:dLbl>
            <c:dLbl>
              <c:idx val="9"/>
              <c:layout>
                <c:manualLayout>
                  <c:x val="-4.1489347800520084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667-4EF6-B6A7-E995A653CE8A}"/>
                </c:ext>
              </c:extLst>
            </c:dLbl>
            <c:dLbl>
              <c:idx val="10"/>
              <c:layout>
                <c:manualLayout>
                  <c:x val="-4.1489347800520084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667-4EF6-B6A7-E995A653CE8A}"/>
                </c:ext>
              </c:extLst>
            </c:dLbl>
            <c:dLbl>
              <c:idx val="11"/>
              <c:layout>
                <c:manualLayout>
                  <c:x val="-4.6099275333911206E-2"/>
                  <c:y val="-4.066470787650571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667-4EF6-B6A7-E995A653CE8A}"/>
                </c:ext>
              </c:extLst>
            </c:dLbl>
            <c:dLbl>
              <c:idx val="12"/>
              <c:layout>
                <c:manualLayout>
                  <c:x val="-5.0709202867302329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667-4EF6-B6A7-E995A653CE8A}"/>
                </c:ext>
              </c:extLst>
            </c:dLbl>
            <c:dLbl>
              <c:idx val="13"/>
              <c:layout>
                <c:manualLayout>
                  <c:x val="-4.6099275333911206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667-4EF6-B6A7-E995A653CE8A}"/>
                </c:ext>
              </c:extLst>
            </c:dLbl>
            <c:dLbl>
              <c:idx val="14"/>
              <c:layout>
                <c:manualLayout>
                  <c:x val="-4.1489347800520084E-2"/>
                  <c:y val="-2.541544242281610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667-4EF6-B6A7-E995A653CE8A}"/>
                </c:ext>
              </c:extLst>
            </c:dLbl>
            <c:dLbl>
              <c:idx val="15"/>
              <c:layout>
                <c:manualLayout>
                  <c:x val="-5.0709202867302246E-2"/>
                  <c:y val="-4.066470787650576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667-4EF6-B6A7-E995A653CE8A}"/>
                </c:ext>
              </c:extLst>
            </c:dLbl>
            <c:dLbl>
              <c:idx val="16"/>
              <c:layout>
                <c:manualLayout>
                  <c:x val="-4.609927533391036E-3"/>
                  <c:y val="-4.5747796361069029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667-4EF6-B6A7-E995A653CE8A}"/>
                </c:ext>
              </c:extLst>
            </c:dLbl>
            <c:dLbl>
              <c:idx val="17"/>
              <c:layout>
                <c:manualLayout>
                  <c:x val="-8.2978695601040264E-2"/>
                  <c:y val="-4.574779636106898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667-4EF6-B6A7-E995A653CE8A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667-4EF6-B6A7-E995A653CE8A}"/>
                </c:ext>
              </c:extLst>
            </c:dLbl>
            <c:dLbl>
              <c:idx val="19"/>
              <c:layout>
                <c:manualLayout>
                  <c:x val="-5.5319130400693452E-2"/>
                  <c:y val="-4.574819660425674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667-4EF6-B6A7-E995A653CE8A}"/>
                </c:ext>
              </c:extLst>
            </c:dLbl>
            <c:dLbl>
              <c:idx val="20"/>
              <c:layout>
                <c:manualLayout>
                  <c:x val="-5.5319130400693452E-2"/>
                  <c:y val="-3.5581619391942543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667-4EF6-B6A7-E995A653CE8A}"/>
                </c:ext>
              </c:extLst>
            </c:dLbl>
            <c:dLbl>
              <c:idx val="21"/>
              <c:layout>
                <c:manualLayout>
                  <c:x val="-5.0749711649365627E-2"/>
                  <c:y val="-6.0150375939849621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667-4EF6-B6A7-E995A653CE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'30.林業産出額'!$Q$101:$Q$109</c:f>
              <c:strCache>
                <c:ptCount val="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'30.林業産出額'!$S$101:$S$109</c:f>
              <c:numCache>
                <c:formatCode>#,##0_);[Red]\(#,##0\)</c:formatCode>
                <c:ptCount val="9"/>
                <c:pt idx="0">
                  <c:v>42.168999999999997</c:v>
                </c:pt>
                <c:pt idx="1">
                  <c:v>41.658999999999999</c:v>
                </c:pt>
                <c:pt idx="2">
                  <c:v>39</c:v>
                </c:pt>
                <c:pt idx="3">
                  <c:v>42</c:v>
                </c:pt>
                <c:pt idx="4">
                  <c:v>45</c:v>
                </c:pt>
                <c:pt idx="5">
                  <c:v>43</c:v>
                </c:pt>
                <c:pt idx="6">
                  <c:v>44</c:v>
                </c:pt>
                <c:pt idx="7">
                  <c:v>44</c:v>
                </c:pt>
                <c:pt idx="8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7667-4EF6-B6A7-E995A653C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655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58655796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2669591041604228"/>
          <c:y val="0.90511238726738108"/>
          <c:w val="0.74200110799298868"/>
          <c:h val="8.4721646636275794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57150</xdr:rowOff>
    </xdr:from>
    <xdr:to>
      <xdr:col>13</xdr:col>
      <xdr:colOff>9525</xdr:colOff>
      <xdr:row>52</xdr:row>
      <xdr:rowOff>38100</xdr:rowOff>
    </xdr:to>
    <xdr:graphicFrame macro="">
      <xdr:nvGraphicFramePr>
        <xdr:cNvPr id="1170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53</xdr:row>
      <xdr:rowOff>47625</xdr:rowOff>
    </xdr:from>
    <xdr:to>
      <xdr:col>6</xdr:col>
      <xdr:colOff>590550</xdr:colOff>
      <xdr:row>73</xdr:row>
      <xdr:rowOff>104775</xdr:rowOff>
    </xdr:to>
    <xdr:graphicFrame macro="">
      <xdr:nvGraphicFramePr>
        <xdr:cNvPr id="11704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</cdr:x>
      <cdr:y>0.00876</cdr:y>
    </cdr:from>
    <cdr:to>
      <cdr:x>0.87705</cdr:x>
      <cdr:y>0.03652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790092" y="60081"/>
          <a:ext cx="622788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0.83939</cdr:x>
      <cdr:y>0.00235</cdr:y>
    </cdr:from>
    <cdr:to>
      <cdr:x>0.98249</cdr:x>
      <cdr:y>0.03012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66342" y="16119"/>
          <a:ext cx="55684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（億円）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0.11857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（県：億円）</a:t>
          </a:r>
        </a:p>
      </cdr:txBody>
    </cdr:sp>
  </cdr:relSizeAnchor>
  <cdr:relSizeAnchor xmlns:cdr="http://schemas.openxmlformats.org/drawingml/2006/chartDrawing">
    <cdr:from>
      <cdr:x>0.6891</cdr:x>
      <cdr:y>0.04059</cdr:y>
    </cdr:from>
    <cdr:to>
      <cdr:x>0.96795</cdr:x>
      <cdr:y>0.14678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（全国：百億円）</a:t>
          </a:r>
        </a:p>
      </cdr:txBody>
    </cdr:sp>
  </cdr:relSizeAnchor>
  <cdr:relSizeAnchor xmlns:cdr="http://schemas.openxmlformats.org/drawingml/2006/chartDrawing">
    <cdr:from>
      <cdr:x>0.03083</cdr:x>
      <cdr:y>0.85121</cdr:y>
    </cdr:from>
    <cdr:to>
      <cdr:x>0.16108</cdr:x>
      <cdr:y>0.92528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84992" y="2128471"/>
          <a:ext cx="359020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0.05476</cdr:x>
      <cdr:y>0.88175</cdr:y>
    </cdr:from>
    <cdr:to>
      <cdr:x>0.19564</cdr:x>
      <cdr:y>0.98151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150935" y="2201740"/>
          <a:ext cx="388327" cy="249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0.81233</cdr:x>
      <cdr:y>0.87588</cdr:y>
    </cdr:from>
    <cdr:to>
      <cdr:x>0.95056</cdr:x>
      <cdr:y>0.94924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2239108" y="2187086"/>
          <a:ext cx="381000" cy="1831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0.03576</cdr:x>
      <cdr:y>0.79113</cdr:y>
    </cdr:from>
    <cdr:to>
      <cdr:x>0.92676</cdr:x>
      <cdr:y>0.89431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98425" y="2014176"/>
          <a:ext cx="2452688" cy="25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平成　　　　　　　　　　　　　　　　　　　　　　　　　　　　　　　　　　　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3"/>
  <sheetViews>
    <sheetView tabSelected="1" view="pageBreakPreview" topLeftCell="A52" zoomScale="120" zoomScaleNormal="100" zoomScaleSheetLayoutView="120" workbookViewId="0">
      <selection activeCell="E43" sqref="E43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7" width="8.125" customWidth="1"/>
    <col min="8" max="8" width="4.25" customWidth="1"/>
    <col min="9" max="9" width="2.625" customWidth="1"/>
    <col min="10" max="10" width="14.125" customWidth="1"/>
    <col min="11" max="12" width="7.625" customWidth="1"/>
    <col min="13" max="13" width="7.125" customWidth="1"/>
    <col min="14" max="14" width="1.375" customWidth="1"/>
    <col min="16" max="16" width="4.25" customWidth="1"/>
  </cols>
  <sheetData>
    <row r="1" spans="2:20" ht="19.5" customHeight="1" x14ac:dyDescent="0.15">
      <c r="B1" s="5" t="s">
        <v>105</v>
      </c>
      <c r="C1" s="13"/>
      <c r="E1" s="14"/>
      <c r="G1" s="13"/>
      <c r="I1" s="74"/>
      <c r="M1" s="94" t="s">
        <v>133</v>
      </c>
      <c r="N1" s="13"/>
      <c r="O1" s="13"/>
    </row>
    <row r="2" spans="2:2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6"/>
      <c r="M2" s="13"/>
      <c r="N2" s="13"/>
      <c r="O2" s="13"/>
      <c r="P2" s="109" t="s">
        <v>126</v>
      </c>
      <c r="Q2" s="13"/>
    </row>
    <row r="3" spans="2:20" ht="12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21"/>
      <c r="M3" s="19"/>
      <c r="N3" s="23"/>
      <c r="O3" s="13"/>
      <c r="P3" s="97"/>
      <c r="Q3" s="98"/>
      <c r="R3" s="101"/>
      <c r="S3" s="101"/>
    </row>
    <row r="4" spans="2:20" ht="30" customHeight="1" x14ac:dyDescent="0.15">
      <c r="B4" s="24"/>
      <c r="C4" s="25"/>
      <c r="D4" s="26" t="s">
        <v>8</v>
      </c>
      <c r="E4" s="27" t="s">
        <v>130</v>
      </c>
      <c r="F4" s="28" t="s">
        <v>0</v>
      </c>
      <c r="G4" s="29"/>
      <c r="H4" s="30"/>
      <c r="I4" s="30"/>
      <c r="J4" s="30"/>
      <c r="K4" s="30"/>
      <c r="L4" s="30"/>
      <c r="M4" s="31"/>
      <c r="N4" s="32"/>
      <c r="O4" s="33"/>
      <c r="P4" s="99"/>
      <c r="Q4" s="100"/>
      <c r="R4" s="102" t="s">
        <v>131</v>
      </c>
      <c r="S4" s="102" t="s">
        <v>129</v>
      </c>
      <c r="T4" s="124" t="s">
        <v>0</v>
      </c>
    </row>
    <row r="5" spans="2:20" ht="12" customHeight="1" x14ac:dyDescent="0.15">
      <c r="B5" s="36"/>
      <c r="C5" s="132" t="str">
        <f>INDEX($P$5:$P$51, MATCH(F5, $T$5:$T$51, 0))</f>
        <v>20</v>
      </c>
      <c r="D5" s="136" t="str">
        <f>INDEX($Q$5:$Q$51, MATCH(F5, $T$5:$T$51, 0))</f>
        <v>長 野 県</v>
      </c>
      <c r="E5" s="129">
        <f>INDEX($S$5:$S$51, MATCH(F5, $T$5:$T$51, 0))</f>
        <v>593.5</v>
      </c>
      <c r="F5" s="37">
        <v>1</v>
      </c>
      <c r="G5" s="29"/>
      <c r="H5" s="2"/>
      <c r="I5" s="29"/>
      <c r="J5" s="29"/>
      <c r="K5" s="29"/>
      <c r="L5" s="29"/>
      <c r="M5" s="38"/>
      <c r="N5" s="39"/>
      <c r="O5" s="40"/>
      <c r="P5" s="103" t="s">
        <v>9</v>
      </c>
      <c r="Q5" s="104" t="s">
        <v>56</v>
      </c>
      <c r="R5" s="126">
        <v>4682</v>
      </c>
      <c r="S5" s="105">
        <f t="shared" ref="S5:S52" si="0">+R5/10</f>
        <v>468.2</v>
      </c>
      <c r="T5" s="125">
        <f>RANK(R5,$R$5:$R$51)</f>
        <v>3</v>
      </c>
    </row>
    <row r="6" spans="2:20" ht="10.5" customHeight="1" x14ac:dyDescent="0.15">
      <c r="B6" s="41"/>
      <c r="C6" s="133" t="str">
        <f t="shared" ref="C6:C51" si="1">INDEX($P$5:$P$51, MATCH(F6, $T$5:$T$51, 0))</f>
        <v>15</v>
      </c>
      <c r="D6" s="137" t="str">
        <f t="shared" ref="D6:D51" si="2">INDEX($Q$5:$Q$51, MATCH(F6, $T$5:$T$51, 0))</f>
        <v>新 潟 県</v>
      </c>
      <c r="E6" s="130">
        <f t="shared" ref="E6:E51" si="3">INDEX($S$5:$S$51, MATCH(F6, $T$5:$T$51, 0))</f>
        <v>476.8</v>
      </c>
      <c r="F6" s="42">
        <v>2</v>
      </c>
      <c r="G6" s="29"/>
      <c r="H6" s="43"/>
      <c r="I6" s="29"/>
      <c r="J6" s="29"/>
      <c r="K6" s="29"/>
      <c r="L6" s="29"/>
      <c r="M6" s="38"/>
      <c r="N6" s="39"/>
      <c r="O6" s="40"/>
      <c r="P6" s="106" t="s">
        <v>10</v>
      </c>
      <c r="Q6" s="67" t="s">
        <v>57</v>
      </c>
      <c r="R6" s="127">
        <v>833</v>
      </c>
      <c r="S6" s="78">
        <f t="shared" si="0"/>
        <v>83.3</v>
      </c>
      <c r="T6" s="125">
        <f t="shared" ref="T6:T51" si="4">RANK(R6,$R$5:$R$51)</f>
        <v>17</v>
      </c>
    </row>
    <row r="7" spans="2:20" ht="10.5" customHeight="1" x14ac:dyDescent="0.15">
      <c r="B7" s="36"/>
      <c r="C7" s="133" t="str">
        <f t="shared" si="1"/>
        <v>01</v>
      </c>
      <c r="D7" s="137" t="str">
        <f t="shared" si="2"/>
        <v>北 海 道</v>
      </c>
      <c r="E7" s="130">
        <f t="shared" si="3"/>
        <v>468.2</v>
      </c>
      <c r="F7" s="42">
        <v>3</v>
      </c>
      <c r="G7" s="29"/>
      <c r="H7" s="2"/>
      <c r="I7" s="29"/>
      <c r="J7" s="29"/>
      <c r="K7" s="29"/>
      <c r="L7" s="29"/>
      <c r="M7" s="38"/>
      <c r="N7" s="39"/>
      <c r="O7" s="40"/>
      <c r="P7" s="106" t="s">
        <v>11</v>
      </c>
      <c r="Q7" s="67" t="s">
        <v>58</v>
      </c>
      <c r="R7" s="127">
        <v>1968</v>
      </c>
      <c r="S7" s="78">
        <f t="shared" si="0"/>
        <v>196.8</v>
      </c>
      <c r="T7" s="125">
        <f t="shared" si="4"/>
        <v>5</v>
      </c>
    </row>
    <row r="8" spans="2:20" ht="10.5" customHeight="1" x14ac:dyDescent="0.15">
      <c r="B8" s="9"/>
      <c r="C8" s="133" t="str">
        <f t="shared" si="1"/>
        <v>45</v>
      </c>
      <c r="D8" s="137" t="str">
        <f t="shared" si="2"/>
        <v>宮 崎 県</v>
      </c>
      <c r="E8" s="130">
        <f t="shared" si="3"/>
        <v>291.3</v>
      </c>
      <c r="F8" s="42">
        <v>4</v>
      </c>
      <c r="G8" s="29"/>
      <c r="H8" s="43"/>
      <c r="I8" s="29"/>
      <c r="J8" s="29"/>
      <c r="K8" s="29"/>
      <c r="L8" s="29"/>
      <c r="M8" s="38"/>
      <c r="N8" s="39"/>
      <c r="O8" s="40"/>
      <c r="P8" s="106" t="s">
        <v>12</v>
      </c>
      <c r="Q8" s="67" t="s">
        <v>59</v>
      </c>
      <c r="R8" s="127">
        <v>846</v>
      </c>
      <c r="S8" s="78">
        <f t="shared" si="0"/>
        <v>84.6</v>
      </c>
      <c r="T8" s="125">
        <f t="shared" si="4"/>
        <v>15</v>
      </c>
    </row>
    <row r="9" spans="2:20" ht="10.5" customHeight="1" x14ac:dyDescent="0.15">
      <c r="B9" s="36"/>
      <c r="C9" s="133" t="str">
        <f t="shared" si="1"/>
        <v>03</v>
      </c>
      <c r="D9" s="137" t="str">
        <f t="shared" si="2"/>
        <v>岩 手 県</v>
      </c>
      <c r="E9" s="130">
        <f t="shared" si="3"/>
        <v>196.8</v>
      </c>
      <c r="F9" s="42">
        <v>5</v>
      </c>
      <c r="G9" s="29"/>
      <c r="H9" s="2"/>
      <c r="I9" s="29"/>
      <c r="J9" s="29"/>
      <c r="K9" s="29"/>
      <c r="L9" s="29"/>
      <c r="M9" s="38"/>
      <c r="N9" s="39"/>
      <c r="O9" s="40"/>
      <c r="P9" s="106" t="s">
        <v>13</v>
      </c>
      <c r="Q9" s="67" t="s">
        <v>60</v>
      </c>
      <c r="R9" s="127">
        <v>1599</v>
      </c>
      <c r="S9" s="78">
        <f t="shared" si="0"/>
        <v>159.9</v>
      </c>
      <c r="T9" s="125">
        <f t="shared" si="4"/>
        <v>7</v>
      </c>
    </row>
    <row r="10" spans="2:20" ht="10.5" customHeight="1" x14ac:dyDescent="0.15">
      <c r="B10" s="10"/>
      <c r="C10" s="134" t="str">
        <f t="shared" si="1"/>
        <v>44</v>
      </c>
      <c r="D10" s="138" t="str">
        <f t="shared" si="2"/>
        <v>大 分 県</v>
      </c>
      <c r="E10" s="131">
        <f t="shared" si="3"/>
        <v>195.6</v>
      </c>
      <c r="F10" s="123">
        <v>6</v>
      </c>
      <c r="G10" s="29"/>
      <c r="H10" s="43"/>
      <c r="I10" s="29"/>
      <c r="J10" s="29"/>
      <c r="K10" s="29"/>
      <c r="L10" s="29"/>
      <c r="M10" s="38"/>
      <c r="N10" s="39"/>
      <c r="O10" s="40"/>
      <c r="P10" s="106" t="s">
        <v>14</v>
      </c>
      <c r="Q10" s="67" t="s">
        <v>61</v>
      </c>
      <c r="R10" s="127">
        <v>827</v>
      </c>
      <c r="S10" s="78">
        <f t="shared" si="0"/>
        <v>82.7</v>
      </c>
      <c r="T10" s="125">
        <f t="shared" si="4"/>
        <v>18</v>
      </c>
    </row>
    <row r="11" spans="2:20" ht="10.5" customHeight="1" x14ac:dyDescent="0.15">
      <c r="B11" s="9"/>
      <c r="C11" s="133" t="str">
        <f t="shared" si="1"/>
        <v>05</v>
      </c>
      <c r="D11" s="137" t="str">
        <f t="shared" si="2"/>
        <v>秋 田 県</v>
      </c>
      <c r="E11" s="130">
        <f t="shared" si="3"/>
        <v>159.9</v>
      </c>
      <c r="F11" s="42">
        <v>7</v>
      </c>
      <c r="G11" s="29"/>
      <c r="H11" s="2"/>
      <c r="I11" s="29"/>
      <c r="J11" s="29"/>
      <c r="K11" s="29"/>
      <c r="L11" s="29"/>
      <c r="M11" s="38"/>
      <c r="N11" s="39"/>
      <c r="O11" s="40"/>
      <c r="P11" s="106" t="s">
        <v>15</v>
      </c>
      <c r="Q11" s="67" t="s">
        <v>62</v>
      </c>
      <c r="R11" s="127">
        <v>1039</v>
      </c>
      <c r="S11" s="78">
        <f t="shared" si="0"/>
        <v>103.9</v>
      </c>
      <c r="T11" s="125">
        <f t="shared" si="4"/>
        <v>13</v>
      </c>
    </row>
    <row r="12" spans="2:20" ht="10.5" customHeight="1" x14ac:dyDescent="0.15">
      <c r="B12" s="9"/>
      <c r="C12" s="133" t="str">
        <f t="shared" si="1"/>
        <v>43</v>
      </c>
      <c r="D12" s="137" t="str">
        <f t="shared" si="2"/>
        <v>熊 本 県</v>
      </c>
      <c r="E12" s="130">
        <f t="shared" si="3"/>
        <v>159.4</v>
      </c>
      <c r="F12" s="42">
        <v>8</v>
      </c>
      <c r="G12" s="29"/>
      <c r="H12" s="43"/>
      <c r="I12" s="29"/>
      <c r="J12" s="29"/>
      <c r="K12" s="29"/>
      <c r="L12" s="29"/>
      <c r="M12" s="38"/>
      <c r="N12" s="39"/>
      <c r="O12" s="40"/>
      <c r="P12" s="106" t="s">
        <v>16</v>
      </c>
      <c r="Q12" s="67" t="s">
        <v>63</v>
      </c>
      <c r="R12" s="127">
        <v>716</v>
      </c>
      <c r="S12" s="78">
        <f t="shared" si="0"/>
        <v>71.599999999999994</v>
      </c>
      <c r="T12" s="125">
        <f t="shared" si="4"/>
        <v>22</v>
      </c>
    </row>
    <row r="13" spans="2:20" ht="10.5" customHeight="1" x14ac:dyDescent="0.15">
      <c r="B13" s="9"/>
      <c r="C13" s="133" t="str">
        <f t="shared" si="1"/>
        <v>40</v>
      </c>
      <c r="D13" s="137" t="str">
        <f t="shared" si="2"/>
        <v>福 岡 県</v>
      </c>
      <c r="E13" s="130">
        <f t="shared" si="3"/>
        <v>144.69999999999999</v>
      </c>
      <c r="F13" s="42">
        <v>9</v>
      </c>
      <c r="G13" s="29"/>
      <c r="H13" s="2"/>
      <c r="I13" s="29"/>
      <c r="J13" s="29"/>
      <c r="K13" s="29"/>
      <c r="L13" s="29"/>
      <c r="M13" s="38"/>
      <c r="N13" s="39"/>
      <c r="O13" s="40"/>
      <c r="P13" s="106" t="s">
        <v>17</v>
      </c>
      <c r="Q13" s="67" t="s">
        <v>64</v>
      </c>
      <c r="R13" s="127">
        <v>1071</v>
      </c>
      <c r="S13" s="78">
        <f t="shared" si="0"/>
        <v>107.1</v>
      </c>
      <c r="T13" s="125">
        <f t="shared" si="4"/>
        <v>12</v>
      </c>
    </row>
    <row r="14" spans="2:20" ht="10.5" customHeight="1" x14ac:dyDescent="0.15">
      <c r="B14" s="9"/>
      <c r="C14" s="133" t="str">
        <f t="shared" si="1"/>
        <v>22</v>
      </c>
      <c r="D14" s="137" t="str">
        <f t="shared" si="2"/>
        <v>静 岡 県</v>
      </c>
      <c r="E14" s="130">
        <f t="shared" si="3"/>
        <v>121.2</v>
      </c>
      <c r="F14" s="42">
        <v>10</v>
      </c>
      <c r="G14" s="29"/>
      <c r="H14" s="43"/>
      <c r="I14" s="29"/>
      <c r="J14" s="29"/>
      <c r="K14" s="29"/>
      <c r="L14" s="29"/>
      <c r="M14" s="38"/>
      <c r="N14" s="39"/>
      <c r="O14" s="40"/>
      <c r="P14" s="106" t="s">
        <v>18</v>
      </c>
      <c r="Q14" s="67" t="s">
        <v>65</v>
      </c>
      <c r="R14" s="127">
        <v>688</v>
      </c>
      <c r="S14" s="78">
        <f t="shared" si="0"/>
        <v>68.8</v>
      </c>
      <c r="T14" s="125">
        <f t="shared" si="4"/>
        <v>24</v>
      </c>
    </row>
    <row r="15" spans="2:20" ht="10.5" customHeight="1" x14ac:dyDescent="0.15">
      <c r="B15" s="9"/>
      <c r="C15" s="133" t="str">
        <f t="shared" si="1"/>
        <v>36</v>
      </c>
      <c r="D15" s="137" t="str">
        <f t="shared" si="2"/>
        <v>徳 島 県</v>
      </c>
      <c r="E15" s="130">
        <f t="shared" si="3"/>
        <v>110</v>
      </c>
      <c r="F15" s="42">
        <v>11</v>
      </c>
      <c r="G15" s="29"/>
      <c r="H15" s="2"/>
      <c r="I15" s="29"/>
      <c r="J15" s="29"/>
      <c r="K15" s="29"/>
      <c r="L15" s="29"/>
      <c r="M15" s="38"/>
      <c r="N15" s="39"/>
      <c r="O15" s="40"/>
      <c r="P15" s="106" t="s">
        <v>19</v>
      </c>
      <c r="Q15" s="67" t="s">
        <v>66</v>
      </c>
      <c r="R15" s="127">
        <v>160</v>
      </c>
      <c r="S15" s="78">
        <f t="shared" si="0"/>
        <v>16</v>
      </c>
      <c r="T15" s="125">
        <f t="shared" si="4"/>
        <v>40</v>
      </c>
    </row>
    <row r="16" spans="2:20" ht="10.5" customHeight="1" x14ac:dyDescent="0.15">
      <c r="B16" s="41"/>
      <c r="C16" s="133" t="str">
        <f t="shared" si="1"/>
        <v>09</v>
      </c>
      <c r="D16" s="137" t="str">
        <f t="shared" si="2"/>
        <v>栃 木 県</v>
      </c>
      <c r="E16" s="130">
        <f t="shared" si="3"/>
        <v>107.1</v>
      </c>
      <c r="F16" s="42">
        <v>12</v>
      </c>
      <c r="G16" s="29"/>
      <c r="H16" s="43"/>
      <c r="I16" s="29"/>
      <c r="J16" s="29"/>
      <c r="K16" s="29"/>
      <c r="L16" s="29"/>
      <c r="M16" s="38"/>
      <c r="N16" s="39"/>
      <c r="O16" s="40"/>
      <c r="P16" s="106" t="s">
        <v>20</v>
      </c>
      <c r="Q16" s="67" t="s">
        <v>67</v>
      </c>
      <c r="R16" s="127">
        <v>223</v>
      </c>
      <c r="S16" s="78">
        <f t="shared" si="0"/>
        <v>22.3</v>
      </c>
      <c r="T16" s="125">
        <f t="shared" si="4"/>
        <v>38</v>
      </c>
    </row>
    <row r="17" spans="2:20" ht="10.5" customHeight="1" x14ac:dyDescent="0.15">
      <c r="B17" s="9"/>
      <c r="C17" s="133" t="str">
        <f t="shared" si="1"/>
        <v>07</v>
      </c>
      <c r="D17" s="137" t="str">
        <f t="shared" si="2"/>
        <v>福 島 県</v>
      </c>
      <c r="E17" s="130">
        <f t="shared" si="3"/>
        <v>103.9</v>
      </c>
      <c r="F17" s="42">
        <v>13</v>
      </c>
      <c r="G17" s="29"/>
      <c r="H17" s="2"/>
      <c r="I17" s="29"/>
      <c r="J17" s="29"/>
      <c r="K17" s="29"/>
      <c r="L17" s="29"/>
      <c r="M17" s="38"/>
      <c r="N17" s="39"/>
      <c r="O17" s="40"/>
      <c r="P17" s="106" t="s">
        <v>21</v>
      </c>
      <c r="Q17" s="67" t="s">
        <v>68</v>
      </c>
      <c r="R17" s="127">
        <v>44</v>
      </c>
      <c r="S17" s="78">
        <f t="shared" si="0"/>
        <v>4.4000000000000004</v>
      </c>
      <c r="T17" s="125">
        <f t="shared" si="4"/>
        <v>45</v>
      </c>
    </row>
    <row r="18" spans="2:20" ht="10.5" customHeight="1" x14ac:dyDescent="0.15">
      <c r="B18" s="10"/>
      <c r="C18" s="133" t="str">
        <f t="shared" si="1"/>
        <v>21</v>
      </c>
      <c r="D18" s="137" t="str">
        <f t="shared" si="2"/>
        <v>岐 阜 県</v>
      </c>
      <c r="E18" s="130">
        <f t="shared" si="3"/>
        <v>95</v>
      </c>
      <c r="F18" s="42">
        <v>14</v>
      </c>
      <c r="G18" s="29"/>
      <c r="H18" s="43"/>
      <c r="I18" s="29"/>
      <c r="J18" s="29"/>
      <c r="K18" s="29"/>
      <c r="L18" s="29"/>
      <c r="M18" s="38"/>
      <c r="N18" s="39"/>
      <c r="O18" s="40"/>
      <c r="P18" s="106" t="s">
        <v>22</v>
      </c>
      <c r="Q18" s="67" t="s">
        <v>69</v>
      </c>
      <c r="R18" s="127">
        <v>43</v>
      </c>
      <c r="S18" s="78">
        <f t="shared" si="0"/>
        <v>4.3</v>
      </c>
      <c r="T18" s="125">
        <f t="shared" si="4"/>
        <v>46</v>
      </c>
    </row>
    <row r="19" spans="2:20" ht="10.5" customHeight="1" x14ac:dyDescent="0.15">
      <c r="B19" s="9"/>
      <c r="C19" s="133" t="str">
        <f t="shared" si="1"/>
        <v>04</v>
      </c>
      <c r="D19" s="137" t="str">
        <f t="shared" si="2"/>
        <v>宮 城 県</v>
      </c>
      <c r="E19" s="130">
        <f t="shared" si="3"/>
        <v>84.6</v>
      </c>
      <c r="F19" s="42">
        <v>15</v>
      </c>
      <c r="G19" s="29"/>
      <c r="H19" s="2"/>
      <c r="I19" s="29"/>
      <c r="J19" s="29"/>
      <c r="K19" s="29"/>
      <c r="L19" s="29"/>
      <c r="M19" s="38"/>
      <c r="N19" s="39"/>
      <c r="O19" s="40"/>
      <c r="P19" s="106" t="s">
        <v>23</v>
      </c>
      <c r="Q19" s="67" t="s">
        <v>70</v>
      </c>
      <c r="R19" s="127">
        <v>4768</v>
      </c>
      <c r="S19" s="78">
        <f t="shared" si="0"/>
        <v>476.8</v>
      </c>
      <c r="T19" s="125">
        <f t="shared" si="4"/>
        <v>2</v>
      </c>
    </row>
    <row r="20" spans="2:20" ht="10.5" customHeight="1" x14ac:dyDescent="0.15">
      <c r="B20" s="9"/>
      <c r="C20" s="133" t="str">
        <f t="shared" si="1"/>
        <v>46</v>
      </c>
      <c r="D20" s="137" t="str">
        <f t="shared" si="2"/>
        <v>鹿児島県</v>
      </c>
      <c r="E20" s="130">
        <f t="shared" si="3"/>
        <v>84.2</v>
      </c>
      <c r="F20" s="42">
        <v>16</v>
      </c>
      <c r="G20" s="29"/>
      <c r="H20" s="43"/>
      <c r="I20" s="29"/>
      <c r="J20" s="29"/>
      <c r="K20" s="29"/>
      <c r="L20" s="29"/>
      <c r="M20" s="38"/>
      <c r="N20" s="39"/>
      <c r="O20" s="40"/>
      <c r="P20" s="106" t="s">
        <v>24</v>
      </c>
      <c r="Q20" s="67" t="s">
        <v>71</v>
      </c>
      <c r="R20" s="127">
        <v>359</v>
      </c>
      <c r="S20" s="78">
        <f t="shared" si="0"/>
        <v>35.9</v>
      </c>
      <c r="T20" s="125">
        <f t="shared" si="4"/>
        <v>32</v>
      </c>
    </row>
    <row r="21" spans="2:20" ht="10.5" customHeight="1" x14ac:dyDescent="0.15">
      <c r="B21" s="9"/>
      <c r="C21" s="133" t="str">
        <f t="shared" si="1"/>
        <v>02</v>
      </c>
      <c r="D21" s="137" t="str">
        <f t="shared" si="2"/>
        <v>青 森 県</v>
      </c>
      <c r="E21" s="130">
        <f t="shared" si="3"/>
        <v>83.3</v>
      </c>
      <c r="F21" s="42">
        <v>17</v>
      </c>
      <c r="G21" s="29"/>
      <c r="H21" s="2"/>
      <c r="I21" s="29"/>
      <c r="J21" s="29"/>
      <c r="K21" s="29"/>
      <c r="L21" s="29"/>
      <c r="M21" s="38"/>
      <c r="N21" s="39"/>
      <c r="O21" s="40"/>
      <c r="P21" s="106" t="s">
        <v>25</v>
      </c>
      <c r="Q21" s="67" t="s">
        <v>72</v>
      </c>
      <c r="R21" s="127">
        <v>279</v>
      </c>
      <c r="S21" s="78">
        <f t="shared" si="0"/>
        <v>27.9</v>
      </c>
      <c r="T21" s="125">
        <f t="shared" si="4"/>
        <v>36</v>
      </c>
    </row>
    <row r="22" spans="2:20" ht="10.5" customHeight="1" x14ac:dyDescent="0.15">
      <c r="B22" s="36"/>
      <c r="C22" s="133" t="str">
        <f t="shared" si="1"/>
        <v>06</v>
      </c>
      <c r="D22" s="137" t="str">
        <f t="shared" si="2"/>
        <v>山 形 県</v>
      </c>
      <c r="E22" s="130">
        <f t="shared" si="3"/>
        <v>82.7</v>
      </c>
      <c r="F22" s="42">
        <v>18</v>
      </c>
      <c r="G22" s="29"/>
      <c r="H22" s="43"/>
      <c r="I22" s="29"/>
      <c r="J22" s="29"/>
      <c r="K22" s="29"/>
      <c r="L22" s="29"/>
      <c r="M22" s="38"/>
      <c r="N22" s="39"/>
      <c r="O22" s="40"/>
      <c r="P22" s="106" t="s">
        <v>26</v>
      </c>
      <c r="Q22" s="67" t="s">
        <v>73</v>
      </c>
      <c r="R22" s="127">
        <v>152</v>
      </c>
      <c r="S22" s="78">
        <f t="shared" si="0"/>
        <v>15.2</v>
      </c>
      <c r="T22" s="125">
        <f t="shared" si="4"/>
        <v>41</v>
      </c>
    </row>
    <row r="23" spans="2:20" ht="10.5" customHeight="1" x14ac:dyDescent="0.15">
      <c r="B23" s="9"/>
      <c r="C23" s="133" t="str">
        <f t="shared" si="1"/>
        <v>39</v>
      </c>
      <c r="D23" s="137" t="str">
        <f t="shared" si="2"/>
        <v>高 知 県</v>
      </c>
      <c r="E23" s="130">
        <f t="shared" si="3"/>
        <v>82.2</v>
      </c>
      <c r="F23" s="42">
        <v>19</v>
      </c>
      <c r="G23" s="29"/>
      <c r="H23" s="2"/>
      <c r="I23" s="29"/>
      <c r="J23" s="29"/>
      <c r="K23" s="29"/>
      <c r="L23" s="29"/>
      <c r="M23" s="38"/>
      <c r="N23" s="39"/>
      <c r="O23" s="40"/>
      <c r="P23" s="106" t="s">
        <v>27</v>
      </c>
      <c r="Q23" s="67" t="s">
        <v>74</v>
      </c>
      <c r="R23" s="127">
        <v>122</v>
      </c>
      <c r="S23" s="78">
        <f t="shared" si="0"/>
        <v>12.2</v>
      </c>
      <c r="T23" s="125">
        <f t="shared" si="4"/>
        <v>42</v>
      </c>
    </row>
    <row r="24" spans="2:20" ht="10.5" customHeight="1" x14ac:dyDescent="0.15">
      <c r="B24" s="10"/>
      <c r="C24" s="133" t="str">
        <f t="shared" si="1"/>
        <v>34</v>
      </c>
      <c r="D24" s="137" t="str">
        <f t="shared" si="2"/>
        <v>広 島 県</v>
      </c>
      <c r="E24" s="130">
        <f t="shared" si="3"/>
        <v>77.099999999999994</v>
      </c>
      <c r="F24" s="42">
        <v>20</v>
      </c>
      <c r="G24" s="29"/>
      <c r="H24" s="43"/>
      <c r="I24" s="29"/>
      <c r="J24" s="29"/>
      <c r="K24" s="29"/>
      <c r="L24" s="29"/>
      <c r="M24" s="38"/>
      <c r="N24" s="39"/>
      <c r="O24" s="40"/>
      <c r="P24" s="106" t="s">
        <v>28</v>
      </c>
      <c r="Q24" s="67" t="s">
        <v>75</v>
      </c>
      <c r="R24" s="127">
        <v>5935</v>
      </c>
      <c r="S24" s="78">
        <f t="shared" si="0"/>
        <v>593.5</v>
      </c>
      <c r="T24" s="125">
        <f t="shared" si="4"/>
        <v>1</v>
      </c>
    </row>
    <row r="25" spans="2:20" ht="10.5" customHeight="1" x14ac:dyDescent="0.15">
      <c r="B25" s="41"/>
      <c r="C25" s="133" t="str">
        <f t="shared" si="1"/>
        <v>38</v>
      </c>
      <c r="D25" s="137" t="str">
        <f t="shared" si="2"/>
        <v>愛 媛 県</v>
      </c>
      <c r="E25" s="130">
        <f t="shared" si="3"/>
        <v>72.2</v>
      </c>
      <c r="F25" s="42">
        <v>21</v>
      </c>
      <c r="G25" s="29"/>
      <c r="H25" s="2"/>
      <c r="I25" s="29"/>
      <c r="J25" s="29"/>
      <c r="K25" s="29"/>
      <c r="L25" s="29"/>
      <c r="M25" s="38"/>
      <c r="N25" s="39"/>
      <c r="O25" s="40"/>
      <c r="P25" s="106" t="s">
        <v>29</v>
      </c>
      <c r="Q25" s="67" t="s">
        <v>76</v>
      </c>
      <c r="R25" s="127">
        <v>950</v>
      </c>
      <c r="S25" s="78">
        <f t="shared" si="0"/>
        <v>95</v>
      </c>
      <c r="T25" s="125">
        <f t="shared" si="4"/>
        <v>14</v>
      </c>
    </row>
    <row r="26" spans="2:20" ht="10.5" customHeight="1" x14ac:dyDescent="0.15">
      <c r="B26" s="41"/>
      <c r="C26" s="133" t="str">
        <f t="shared" si="1"/>
        <v>08</v>
      </c>
      <c r="D26" s="137" t="str">
        <f t="shared" si="2"/>
        <v>茨 城 県</v>
      </c>
      <c r="E26" s="130">
        <f t="shared" si="3"/>
        <v>71.599999999999994</v>
      </c>
      <c r="F26" s="42">
        <v>22</v>
      </c>
      <c r="G26" s="29"/>
      <c r="H26" s="43"/>
      <c r="I26" s="29"/>
      <c r="J26" s="29"/>
      <c r="K26" s="29"/>
      <c r="L26" s="29"/>
      <c r="M26" s="38"/>
      <c r="N26" s="39"/>
      <c r="O26" s="40"/>
      <c r="P26" s="106" t="s">
        <v>30</v>
      </c>
      <c r="Q26" s="67" t="s">
        <v>77</v>
      </c>
      <c r="R26" s="127">
        <v>1212</v>
      </c>
      <c r="S26" s="78">
        <f t="shared" si="0"/>
        <v>121.2</v>
      </c>
      <c r="T26" s="125">
        <f t="shared" si="4"/>
        <v>10</v>
      </c>
    </row>
    <row r="27" spans="2:20" ht="10.5" customHeight="1" x14ac:dyDescent="0.15">
      <c r="B27" s="36"/>
      <c r="C27" s="133" t="str">
        <f t="shared" si="1"/>
        <v>42</v>
      </c>
      <c r="D27" s="137" t="str">
        <f t="shared" si="2"/>
        <v>長 崎 県</v>
      </c>
      <c r="E27" s="130">
        <f t="shared" si="3"/>
        <v>70.2</v>
      </c>
      <c r="F27" s="42">
        <v>23</v>
      </c>
      <c r="G27" s="29"/>
      <c r="H27" s="35"/>
      <c r="I27" s="35"/>
      <c r="J27" s="35"/>
      <c r="K27" s="35"/>
      <c r="L27" s="35"/>
      <c r="M27" s="38"/>
      <c r="N27" s="39"/>
      <c r="O27" s="40"/>
      <c r="P27" s="106" t="s">
        <v>31</v>
      </c>
      <c r="Q27" s="67" t="s">
        <v>78</v>
      </c>
      <c r="R27" s="127">
        <v>306</v>
      </c>
      <c r="S27" s="78">
        <f t="shared" si="0"/>
        <v>30.6</v>
      </c>
      <c r="T27" s="125">
        <f t="shared" si="4"/>
        <v>33</v>
      </c>
    </row>
    <row r="28" spans="2:20" ht="10.5" customHeight="1" x14ac:dyDescent="0.15">
      <c r="B28" s="9"/>
      <c r="C28" s="133" t="str">
        <f t="shared" si="1"/>
        <v>10</v>
      </c>
      <c r="D28" s="137" t="str">
        <f t="shared" si="2"/>
        <v>群 馬 県</v>
      </c>
      <c r="E28" s="130">
        <f t="shared" si="3"/>
        <v>68.8</v>
      </c>
      <c r="F28" s="42">
        <v>24</v>
      </c>
      <c r="G28" s="29"/>
      <c r="H28" s="35"/>
      <c r="I28" s="35"/>
      <c r="J28" s="35"/>
      <c r="K28" s="35"/>
      <c r="L28" s="35"/>
      <c r="M28" s="38"/>
      <c r="N28" s="39"/>
      <c r="O28" s="40"/>
      <c r="P28" s="106" t="s">
        <v>32</v>
      </c>
      <c r="Q28" s="67" t="s">
        <v>79</v>
      </c>
      <c r="R28" s="127">
        <v>507</v>
      </c>
      <c r="S28" s="78">
        <f t="shared" si="0"/>
        <v>50.7</v>
      </c>
      <c r="T28" s="125">
        <f t="shared" si="4"/>
        <v>27</v>
      </c>
    </row>
    <row r="29" spans="2:20" ht="10.5" customHeight="1" x14ac:dyDescent="0.15">
      <c r="B29" s="41"/>
      <c r="C29" s="133" t="str">
        <f t="shared" si="1"/>
        <v>32</v>
      </c>
      <c r="D29" s="137" t="str">
        <f t="shared" si="2"/>
        <v>島 根 県</v>
      </c>
      <c r="E29" s="130">
        <f t="shared" si="3"/>
        <v>66.5</v>
      </c>
      <c r="F29" s="42">
        <v>25</v>
      </c>
      <c r="G29" s="29"/>
      <c r="H29" s="35"/>
      <c r="I29" s="35"/>
      <c r="J29" s="35"/>
      <c r="K29" s="35"/>
      <c r="L29" s="35"/>
      <c r="M29" s="38"/>
      <c r="N29" s="39"/>
      <c r="O29" s="40"/>
      <c r="P29" s="106" t="s">
        <v>33</v>
      </c>
      <c r="Q29" s="67" t="s">
        <v>80</v>
      </c>
      <c r="R29" s="127">
        <v>108</v>
      </c>
      <c r="S29" s="78">
        <f t="shared" si="0"/>
        <v>10.8</v>
      </c>
      <c r="T29" s="125">
        <f t="shared" si="4"/>
        <v>43</v>
      </c>
    </row>
    <row r="30" spans="2:20" ht="10.5" customHeight="1" x14ac:dyDescent="0.15">
      <c r="B30" s="9"/>
      <c r="C30" s="133" t="str">
        <f t="shared" si="1"/>
        <v>33</v>
      </c>
      <c r="D30" s="137" t="str">
        <f t="shared" si="2"/>
        <v>岡 山 県</v>
      </c>
      <c r="E30" s="130">
        <f t="shared" si="3"/>
        <v>58.8</v>
      </c>
      <c r="F30" s="42">
        <v>26</v>
      </c>
      <c r="G30" s="29"/>
      <c r="H30" s="35"/>
      <c r="I30" s="35"/>
      <c r="J30" s="35"/>
      <c r="K30" s="35"/>
      <c r="L30" s="35"/>
      <c r="M30" s="38"/>
      <c r="N30" s="39"/>
      <c r="O30" s="40"/>
      <c r="P30" s="106" t="s">
        <v>34</v>
      </c>
      <c r="Q30" s="67" t="s">
        <v>81</v>
      </c>
      <c r="R30" s="127">
        <v>244</v>
      </c>
      <c r="S30" s="78">
        <f t="shared" si="0"/>
        <v>24.4</v>
      </c>
      <c r="T30" s="125">
        <f t="shared" si="4"/>
        <v>37</v>
      </c>
    </row>
    <row r="31" spans="2:20" ht="10.5" customHeight="1" x14ac:dyDescent="0.15">
      <c r="B31" s="9"/>
      <c r="C31" s="133" t="str">
        <f t="shared" si="1"/>
        <v>24</v>
      </c>
      <c r="D31" s="137" t="str">
        <f t="shared" si="2"/>
        <v>三 重 県</v>
      </c>
      <c r="E31" s="130">
        <f t="shared" si="3"/>
        <v>50.7</v>
      </c>
      <c r="F31" s="42">
        <v>27</v>
      </c>
      <c r="G31" s="29"/>
      <c r="H31" s="35"/>
      <c r="I31" s="35"/>
      <c r="J31" s="35"/>
      <c r="K31" s="35"/>
      <c r="L31" s="35"/>
      <c r="M31" s="38"/>
      <c r="N31" s="39"/>
      <c r="O31" s="40"/>
      <c r="P31" s="106" t="s">
        <v>35</v>
      </c>
      <c r="Q31" s="67" t="s">
        <v>82</v>
      </c>
      <c r="R31" s="127">
        <v>38</v>
      </c>
      <c r="S31" s="78">
        <f t="shared" si="0"/>
        <v>3.8</v>
      </c>
      <c r="T31" s="125">
        <f t="shared" si="4"/>
        <v>47</v>
      </c>
    </row>
    <row r="32" spans="2:20" ht="10.5" customHeight="1" x14ac:dyDescent="0.15">
      <c r="B32" s="41"/>
      <c r="C32" s="133" t="str">
        <f t="shared" si="1"/>
        <v>37</v>
      </c>
      <c r="D32" s="137" t="str">
        <f t="shared" si="2"/>
        <v>香 川 県</v>
      </c>
      <c r="E32" s="130">
        <f t="shared" si="3"/>
        <v>47.2</v>
      </c>
      <c r="F32" s="42">
        <v>28</v>
      </c>
      <c r="G32" s="29"/>
      <c r="H32" s="35"/>
      <c r="I32" s="35"/>
      <c r="J32" s="35"/>
      <c r="K32" s="35"/>
      <c r="L32" s="35"/>
      <c r="M32" s="38"/>
      <c r="N32" s="39"/>
      <c r="O32" s="40"/>
      <c r="P32" s="106" t="s">
        <v>36</v>
      </c>
      <c r="Q32" s="67" t="s">
        <v>83</v>
      </c>
      <c r="R32" s="127">
        <v>379</v>
      </c>
      <c r="S32" s="78">
        <f t="shared" si="0"/>
        <v>37.9</v>
      </c>
      <c r="T32" s="125">
        <f t="shared" si="4"/>
        <v>30</v>
      </c>
    </row>
    <row r="33" spans="2:20" ht="10.5" customHeight="1" x14ac:dyDescent="0.15">
      <c r="B33" s="36"/>
      <c r="C33" s="133" t="str">
        <f t="shared" si="1"/>
        <v>30</v>
      </c>
      <c r="D33" s="137" t="str">
        <f t="shared" si="2"/>
        <v>和歌山県</v>
      </c>
      <c r="E33" s="130">
        <f t="shared" si="3"/>
        <v>40.4</v>
      </c>
      <c r="F33" s="42">
        <v>29</v>
      </c>
      <c r="G33" s="29"/>
      <c r="H33" s="45"/>
      <c r="I33" s="29"/>
      <c r="J33" s="29"/>
      <c r="K33" s="29"/>
      <c r="L33" s="29"/>
      <c r="M33" s="38"/>
      <c r="N33" s="39"/>
      <c r="O33" s="40"/>
      <c r="P33" s="106" t="s">
        <v>37</v>
      </c>
      <c r="Q33" s="67" t="s">
        <v>84</v>
      </c>
      <c r="R33" s="127">
        <v>294</v>
      </c>
      <c r="S33" s="78">
        <f t="shared" si="0"/>
        <v>29.4</v>
      </c>
      <c r="T33" s="125">
        <f t="shared" si="4"/>
        <v>35</v>
      </c>
    </row>
    <row r="34" spans="2:20" ht="10.5" customHeight="1" x14ac:dyDescent="0.15">
      <c r="B34" s="36"/>
      <c r="C34" s="133" t="str">
        <f t="shared" si="1"/>
        <v>28</v>
      </c>
      <c r="D34" s="137" t="str">
        <f t="shared" si="2"/>
        <v>兵 庫 県</v>
      </c>
      <c r="E34" s="130">
        <f t="shared" si="3"/>
        <v>37.9</v>
      </c>
      <c r="F34" s="42">
        <v>30</v>
      </c>
      <c r="G34" s="29"/>
      <c r="H34" s="2"/>
      <c r="I34" s="29"/>
      <c r="J34" s="29"/>
      <c r="K34" s="29"/>
      <c r="L34" s="29"/>
      <c r="M34" s="38"/>
      <c r="N34" s="39"/>
      <c r="O34" s="40"/>
      <c r="P34" s="106" t="s">
        <v>38</v>
      </c>
      <c r="Q34" s="67" t="s">
        <v>85</v>
      </c>
      <c r="R34" s="127">
        <v>404</v>
      </c>
      <c r="S34" s="78">
        <f t="shared" si="0"/>
        <v>40.4</v>
      </c>
      <c r="T34" s="125">
        <f t="shared" si="4"/>
        <v>29</v>
      </c>
    </row>
    <row r="35" spans="2:20" ht="10.5" customHeight="1" x14ac:dyDescent="0.15">
      <c r="B35" s="36"/>
      <c r="C35" s="133" t="str">
        <f t="shared" si="1"/>
        <v>31</v>
      </c>
      <c r="D35" s="137" t="str">
        <f t="shared" si="2"/>
        <v>鳥 取 県</v>
      </c>
      <c r="E35" s="130">
        <f t="shared" si="3"/>
        <v>37.299999999999997</v>
      </c>
      <c r="F35" s="42">
        <v>31</v>
      </c>
      <c r="G35" s="29"/>
      <c r="H35" s="45"/>
      <c r="I35" s="29"/>
      <c r="J35" s="29"/>
      <c r="K35" s="29"/>
      <c r="L35" s="29"/>
      <c r="M35" s="38"/>
      <c r="N35" s="39"/>
      <c r="O35" s="40"/>
      <c r="P35" s="106" t="s">
        <v>39</v>
      </c>
      <c r="Q35" s="67" t="s">
        <v>86</v>
      </c>
      <c r="R35" s="127">
        <v>373</v>
      </c>
      <c r="S35" s="78">
        <f t="shared" si="0"/>
        <v>37.299999999999997</v>
      </c>
      <c r="T35" s="125">
        <f t="shared" si="4"/>
        <v>31</v>
      </c>
    </row>
    <row r="36" spans="2:20" ht="10.5" customHeight="1" x14ac:dyDescent="0.15">
      <c r="B36" s="36"/>
      <c r="C36" s="133" t="str">
        <f t="shared" si="1"/>
        <v>16</v>
      </c>
      <c r="D36" s="137" t="str">
        <f t="shared" si="2"/>
        <v>富 山 県</v>
      </c>
      <c r="E36" s="130">
        <f t="shared" si="3"/>
        <v>35.9</v>
      </c>
      <c r="F36" s="42">
        <v>32</v>
      </c>
      <c r="G36" s="29"/>
      <c r="H36" s="2"/>
      <c r="I36" s="29"/>
      <c r="J36" s="29"/>
      <c r="K36" s="29"/>
      <c r="L36" s="29"/>
      <c r="M36" s="38"/>
      <c r="N36" s="39"/>
      <c r="O36" s="40"/>
      <c r="P36" s="106" t="s">
        <v>40</v>
      </c>
      <c r="Q36" s="67" t="s">
        <v>87</v>
      </c>
      <c r="R36" s="127">
        <v>665</v>
      </c>
      <c r="S36" s="78">
        <f t="shared" si="0"/>
        <v>66.5</v>
      </c>
      <c r="T36" s="125">
        <f t="shared" si="4"/>
        <v>25</v>
      </c>
    </row>
    <row r="37" spans="2:20" ht="10.5" customHeight="1" x14ac:dyDescent="0.15">
      <c r="B37" s="12"/>
      <c r="C37" s="133" t="str">
        <f t="shared" si="1"/>
        <v>23</v>
      </c>
      <c r="D37" s="137" t="str">
        <f t="shared" si="2"/>
        <v>愛 知 県</v>
      </c>
      <c r="E37" s="130">
        <f t="shared" si="3"/>
        <v>30.6</v>
      </c>
      <c r="F37" s="42">
        <v>33</v>
      </c>
      <c r="G37" s="29"/>
      <c r="H37" s="45"/>
      <c r="I37" s="29"/>
      <c r="J37" s="29"/>
      <c r="K37" s="29"/>
      <c r="L37" s="29"/>
      <c r="M37" s="38"/>
      <c r="N37" s="39"/>
      <c r="O37" s="40"/>
      <c r="P37" s="106" t="s">
        <v>41</v>
      </c>
      <c r="Q37" s="67" t="s">
        <v>88</v>
      </c>
      <c r="R37" s="127">
        <v>588</v>
      </c>
      <c r="S37" s="78">
        <f t="shared" si="0"/>
        <v>58.8</v>
      </c>
      <c r="T37" s="125">
        <f t="shared" si="4"/>
        <v>26</v>
      </c>
    </row>
    <row r="38" spans="2:20" ht="10.5" customHeight="1" x14ac:dyDescent="0.15">
      <c r="B38" s="9"/>
      <c r="C38" s="133" t="str">
        <f t="shared" si="1"/>
        <v>35</v>
      </c>
      <c r="D38" s="137" t="str">
        <f t="shared" si="2"/>
        <v>山 口 県</v>
      </c>
      <c r="E38" s="130">
        <f t="shared" si="3"/>
        <v>29.9</v>
      </c>
      <c r="F38" s="42">
        <v>34</v>
      </c>
      <c r="G38" s="29"/>
      <c r="H38" s="2"/>
      <c r="I38" s="29"/>
      <c r="J38" s="29"/>
      <c r="K38" s="29"/>
      <c r="L38" s="29"/>
      <c r="M38" s="38"/>
      <c r="N38" s="39"/>
      <c r="O38" s="40"/>
      <c r="P38" s="106" t="s">
        <v>42</v>
      </c>
      <c r="Q38" s="67" t="s">
        <v>89</v>
      </c>
      <c r="R38" s="127">
        <v>771</v>
      </c>
      <c r="S38" s="78">
        <f t="shared" si="0"/>
        <v>77.099999999999994</v>
      </c>
      <c r="T38" s="125">
        <f t="shared" si="4"/>
        <v>20</v>
      </c>
    </row>
    <row r="39" spans="2:20" ht="10.5" customHeight="1" x14ac:dyDescent="0.15">
      <c r="B39" s="36"/>
      <c r="C39" s="133" t="str">
        <f t="shared" si="1"/>
        <v>29</v>
      </c>
      <c r="D39" s="137" t="str">
        <f t="shared" si="2"/>
        <v>奈 良 県</v>
      </c>
      <c r="E39" s="130">
        <f t="shared" si="3"/>
        <v>29.4</v>
      </c>
      <c r="F39" s="42">
        <v>35</v>
      </c>
      <c r="G39" s="29"/>
      <c r="H39" s="45"/>
      <c r="I39" s="29"/>
      <c r="J39" s="29"/>
      <c r="K39" s="29"/>
      <c r="L39" s="29"/>
      <c r="M39" s="38"/>
      <c r="N39" s="39"/>
      <c r="O39" s="40"/>
      <c r="P39" s="106" t="s">
        <v>43</v>
      </c>
      <c r="Q39" s="67" t="s">
        <v>90</v>
      </c>
      <c r="R39" s="127">
        <v>299</v>
      </c>
      <c r="S39" s="78">
        <f t="shared" si="0"/>
        <v>29.9</v>
      </c>
      <c r="T39" s="125">
        <f t="shared" si="4"/>
        <v>34</v>
      </c>
    </row>
    <row r="40" spans="2:20" ht="10.5" customHeight="1" x14ac:dyDescent="0.15">
      <c r="B40" s="10"/>
      <c r="C40" s="133" t="str">
        <f t="shared" si="1"/>
        <v>17</v>
      </c>
      <c r="D40" s="137" t="str">
        <f t="shared" si="2"/>
        <v>石 川 県</v>
      </c>
      <c r="E40" s="130">
        <f t="shared" si="3"/>
        <v>27.9</v>
      </c>
      <c r="F40" s="42">
        <v>36</v>
      </c>
      <c r="G40" s="29"/>
      <c r="H40" s="3"/>
      <c r="I40" s="29"/>
      <c r="J40" s="29"/>
      <c r="K40" s="29"/>
      <c r="L40" s="29"/>
      <c r="M40" s="38"/>
      <c r="N40" s="39"/>
      <c r="O40" s="40"/>
      <c r="P40" s="106" t="s">
        <v>44</v>
      </c>
      <c r="Q40" s="67" t="s">
        <v>91</v>
      </c>
      <c r="R40" s="127">
        <v>1100</v>
      </c>
      <c r="S40" s="78">
        <f t="shared" si="0"/>
        <v>110</v>
      </c>
      <c r="T40" s="125">
        <f t="shared" si="4"/>
        <v>11</v>
      </c>
    </row>
    <row r="41" spans="2:20" ht="10.5" customHeight="1" x14ac:dyDescent="0.15">
      <c r="B41" s="9"/>
      <c r="C41" s="133" t="str">
        <f t="shared" si="1"/>
        <v>26</v>
      </c>
      <c r="D41" s="137" t="str">
        <f t="shared" si="2"/>
        <v>京 都 府</v>
      </c>
      <c r="E41" s="130">
        <f t="shared" si="3"/>
        <v>24.4</v>
      </c>
      <c r="F41" s="42">
        <v>37</v>
      </c>
      <c r="G41" s="29"/>
      <c r="H41" s="3"/>
      <c r="I41" s="29"/>
      <c r="J41" s="29"/>
      <c r="K41" s="29"/>
      <c r="L41" s="29"/>
      <c r="M41" s="38"/>
      <c r="N41" s="39"/>
      <c r="O41" s="40"/>
      <c r="P41" s="106" t="s">
        <v>45</v>
      </c>
      <c r="Q41" s="67" t="s">
        <v>92</v>
      </c>
      <c r="R41" s="127">
        <v>472</v>
      </c>
      <c r="S41" s="78">
        <f t="shared" si="0"/>
        <v>47.2</v>
      </c>
      <c r="T41" s="125">
        <f t="shared" si="4"/>
        <v>28</v>
      </c>
    </row>
    <row r="42" spans="2:20" ht="10.5" customHeight="1" x14ac:dyDescent="0.15">
      <c r="B42" s="10"/>
      <c r="C42" s="133" t="str">
        <f t="shared" si="1"/>
        <v>12</v>
      </c>
      <c r="D42" s="137" t="str">
        <f t="shared" si="2"/>
        <v>千 葉 県</v>
      </c>
      <c r="E42" s="130">
        <f t="shared" si="3"/>
        <v>22.3</v>
      </c>
      <c r="F42" s="42">
        <v>38</v>
      </c>
      <c r="G42" s="35"/>
      <c r="H42" s="3"/>
      <c r="I42" s="29"/>
      <c r="J42" s="29"/>
      <c r="K42" s="29"/>
      <c r="L42" s="29"/>
      <c r="M42" s="38"/>
      <c r="N42" s="39"/>
      <c r="O42" s="40"/>
      <c r="P42" s="106" t="s">
        <v>46</v>
      </c>
      <c r="Q42" s="67" t="s">
        <v>93</v>
      </c>
      <c r="R42" s="127">
        <v>722</v>
      </c>
      <c r="S42" s="78">
        <f t="shared" si="0"/>
        <v>72.2</v>
      </c>
      <c r="T42" s="125">
        <f t="shared" si="4"/>
        <v>21</v>
      </c>
    </row>
    <row r="43" spans="2:20" ht="10.5" customHeight="1" x14ac:dyDescent="0.15">
      <c r="B43" s="10"/>
      <c r="C43" s="133" t="str">
        <f t="shared" si="1"/>
        <v>41</v>
      </c>
      <c r="D43" s="137" t="str">
        <f t="shared" si="2"/>
        <v>佐 賀 県</v>
      </c>
      <c r="E43" s="130">
        <f t="shared" si="3"/>
        <v>16.7</v>
      </c>
      <c r="F43" s="42">
        <v>39</v>
      </c>
      <c r="G43" s="29"/>
      <c r="H43" s="35"/>
      <c r="I43" s="35"/>
      <c r="J43" s="35"/>
      <c r="K43" s="35"/>
      <c r="L43" s="35"/>
      <c r="M43" s="46"/>
      <c r="N43" s="39"/>
      <c r="O43" s="40"/>
      <c r="P43" s="106" t="s">
        <v>47</v>
      </c>
      <c r="Q43" s="67" t="s">
        <v>94</v>
      </c>
      <c r="R43" s="127">
        <v>822</v>
      </c>
      <c r="S43" s="78">
        <f t="shared" si="0"/>
        <v>82.2</v>
      </c>
      <c r="T43" s="125">
        <f t="shared" si="4"/>
        <v>19</v>
      </c>
    </row>
    <row r="44" spans="2:20" ht="10.5" customHeight="1" x14ac:dyDescent="0.15">
      <c r="B44" s="10"/>
      <c r="C44" s="133" t="str">
        <f t="shared" si="1"/>
        <v>11</v>
      </c>
      <c r="D44" s="137" t="str">
        <f t="shared" si="2"/>
        <v>埼 玉 県</v>
      </c>
      <c r="E44" s="130">
        <f t="shared" si="3"/>
        <v>16</v>
      </c>
      <c r="F44" s="42">
        <v>40</v>
      </c>
      <c r="G44" s="29"/>
      <c r="H44" s="35"/>
      <c r="I44" s="35"/>
      <c r="J44" s="35"/>
      <c r="K44" s="35"/>
      <c r="L44" s="35"/>
      <c r="M44" s="38"/>
      <c r="N44" s="39"/>
      <c r="O44" s="40"/>
      <c r="P44" s="106" t="s">
        <v>48</v>
      </c>
      <c r="Q44" s="67" t="s">
        <v>95</v>
      </c>
      <c r="R44" s="127">
        <v>1447</v>
      </c>
      <c r="S44" s="78">
        <f t="shared" si="0"/>
        <v>144.69999999999999</v>
      </c>
      <c r="T44" s="125">
        <f t="shared" si="4"/>
        <v>9</v>
      </c>
    </row>
    <row r="45" spans="2:20" ht="10.5" customHeight="1" x14ac:dyDescent="0.15">
      <c r="B45" s="9"/>
      <c r="C45" s="133" t="str">
        <f t="shared" si="1"/>
        <v>18</v>
      </c>
      <c r="D45" s="137" t="str">
        <f t="shared" si="2"/>
        <v>福 井 県</v>
      </c>
      <c r="E45" s="130">
        <f t="shared" si="3"/>
        <v>15.2</v>
      </c>
      <c r="F45" s="42">
        <v>41</v>
      </c>
      <c r="G45" s="29"/>
      <c r="H45" s="35"/>
      <c r="I45" s="35"/>
      <c r="J45" s="35"/>
      <c r="K45" s="35"/>
      <c r="L45" s="35"/>
      <c r="M45" s="38"/>
      <c r="N45" s="39"/>
      <c r="O45" s="40"/>
      <c r="P45" s="106" t="s">
        <v>49</v>
      </c>
      <c r="Q45" s="67" t="s">
        <v>96</v>
      </c>
      <c r="R45" s="127">
        <v>167</v>
      </c>
      <c r="S45" s="78">
        <f t="shared" si="0"/>
        <v>16.7</v>
      </c>
      <c r="T45" s="125">
        <f t="shared" si="4"/>
        <v>39</v>
      </c>
    </row>
    <row r="46" spans="2:20" ht="10.5" customHeight="1" x14ac:dyDescent="0.15">
      <c r="B46" s="36"/>
      <c r="C46" s="133" t="str">
        <f t="shared" si="1"/>
        <v>19</v>
      </c>
      <c r="D46" s="137" t="str">
        <f t="shared" si="2"/>
        <v>山 梨 県</v>
      </c>
      <c r="E46" s="130">
        <f t="shared" si="3"/>
        <v>12.2</v>
      </c>
      <c r="F46" s="42">
        <v>42</v>
      </c>
      <c r="G46" s="29"/>
      <c r="H46" s="35"/>
      <c r="I46" s="35"/>
      <c r="J46" s="35"/>
      <c r="K46" s="35"/>
      <c r="L46" s="35"/>
      <c r="M46" s="38"/>
      <c r="N46" s="39"/>
      <c r="O46" s="40"/>
      <c r="P46" s="106" t="s">
        <v>50</v>
      </c>
      <c r="Q46" s="67" t="s">
        <v>97</v>
      </c>
      <c r="R46" s="127">
        <v>702</v>
      </c>
      <c r="S46" s="78">
        <f t="shared" si="0"/>
        <v>70.2</v>
      </c>
      <c r="T46" s="125">
        <f t="shared" si="4"/>
        <v>23</v>
      </c>
    </row>
    <row r="47" spans="2:20" ht="10.5" customHeight="1" x14ac:dyDescent="0.15">
      <c r="B47" s="36"/>
      <c r="C47" s="133" t="str">
        <f t="shared" si="1"/>
        <v>25</v>
      </c>
      <c r="D47" s="137" t="str">
        <f t="shared" si="2"/>
        <v>滋 賀 県</v>
      </c>
      <c r="E47" s="130">
        <f t="shared" si="3"/>
        <v>10.8</v>
      </c>
      <c r="F47" s="42">
        <v>43</v>
      </c>
      <c r="G47" s="29"/>
      <c r="H47" s="35"/>
      <c r="I47" s="35"/>
      <c r="J47" s="35"/>
      <c r="K47" s="35"/>
      <c r="L47" s="35"/>
      <c r="M47" s="38"/>
      <c r="N47" s="39"/>
      <c r="O47" s="40"/>
      <c r="P47" s="106" t="s">
        <v>51</v>
      </c>
      <c r="Q47" s="67" t="s">
        <v>98</v>
      </c>
      <c r="R47" s="127">
        <v>1594</v>
      </c>
      <c r="S47" s="78">
        <f t="shared" si="0"/>
        <v>159.4</v>
      </c>
      <c r="T47" s="125">
        <f t="shared" si="4"/>
        <v>8</v>
      </c>
    </row>
    <row r="48" spans="2:20" ht="10.5" customHeight="1" x14ac:dyDescent="0.15">
      <c r="B48" s="41"/>
      <c r="C48" s="133" t="str">
        <f t="shared" si="1"/>
        <v>47</v>
      </c>
      <c r="D48" s="137" t="str">
        <f t="shared" si="2"/>
        <v>沖 縄 県</v>
      </c>
      <c r="E48" s="130">
        <f t="shared" si="3"/>
        <v>5.5</v>
      </c>
      <c r="F48" s="42">
        <v>44</v>
      </c>
      <c r="G48" s="29"/>
      <c r="H48" s="35"/>
      <c r="I48" s="35"/>
      <c r="J48" s="35"/>
      <c r="K48" s="35"/>
      <c r="L48" s="35"/>
      <c r="M48" s="38"/>
      <c r="N48" s="39"/>
      <c r="O48" s="40"/>
      <c r="P48" s="106" t="s">
        <v>52</v>
      </c>
      <c r="Q48" s="67" t="s">
        <v>99</v>
      </c>
      <c r="R48" s="127">
        <v>1956</v>
      </c>
      <c r="S48" s="78">
        <f t="shared" si="0"/>
        <v>195.6</v>
      </c>
      <c r="T48" s="125">
        <f t="shared" si="4"/>
        <v>6</v>
      </c>
    </row>
    <row r="49" spans="2:20" ht="10.5" customHeight="1" x14ac:dyDescent="0.15">
      <c r="B49" s="10"/>
      <c r="C49" s="133" t="str">
        <f t="shared" si="1"/>
        <v>13</v>
      </c>
      <c r="D49" s="137" t="str">
        <f t="shared" si="2"/>
        <v>東 京 都</v>
      </c>
      <c r="E49" s="130">
        <f t="shared" si="3"/>
        <v>4.4000000000000004</v>
      </c>
      <c r="F49" s="42">
        <v>45</v>
      </c>
      <c r="G49" s="29"/>
      <c r="H49" s="35"/>
      <c r="I49" s="35"/>
      <c r="J49" s="35"/>
      <c r="K49" s="35"/>
      <c r="L49" s="35"/>
      <c r="M49" s="38"/>
      <c r="N49" s="39"/>
      <c r="O49" s="40"/>
      <c r="P49" s="106" t="s">
        <v>53</v>
      </c>
      <c r="Q49" s="67" t="s">
        <v>100</v>
      </c>
      <c r="R49" s="127">
        <v>2913</v>
      </c>
      <c r="S49" s="78">
        <f t="shared" si="0"/>
        <v>291.3</v>
      </c>
      <c r="T49" s="125">
        <f t="shared" si="4"/>
        <v>4</v>
      </c>
    </row>
    <row r="50" spans="2:20" ht="10.5" customHeight="1" x14ac:dyDescent="0.15">
      <c r="B50" s="9"/>
      <c r="C50" s="133" t="str">
        <f t="shared" si="1"/>
        <v>14</v>
      </c>
      <c r="D50" s="137" t="str">
        <f t="shared" si="2"/>
        <v>神奈川県</v>
      </c>
      <c r="E50" s="130">
        <f t="shared" si="3"/>
        <v>4.3</v>
      </c>
      <c r="F50" s="42">
        <v>46</v>
      </c>
      <c r="G50" s="29"/>
      <c r="H50" s="35"/>
      <c r="I50" s="35"/>
      <c r="J50" s="35"/>
      <c r="K50" s="35"/>
      <c r="L50" s="35"/>
      <c r="M50" s="38"/>
      <c r="N50" s="39"/>
      <c r="O50" s="40"/>
      <c r="P50" s="106" t="s">
        <v>54</v>
      </c>
      <c r="Q50" s="67" t="s">
        <v>101</v>
      </c>
      <c r="R50" s="127">
        <v>842</v>
      </c>
      <c r="S50" s="78">
        <f t="shared" si="0"/>
        <v>84.2</v>
      </c>
      <c r="T50" s="125">
        <f t="shared" si="4"/>
        <v>16</v>
      </c>
    </row>
    <row r="51" spans="2:20" ht="10.5" customHeight="1" x14ac:dyDescent="0.15">
      <c r="B51" s="10"/>
      <c r="C51" s="133" t="str">
        <f t="shared" si="1"/>
        <v>27</v>
      </c>
      <c r="D51" s="137" t="str">
        <f t="shared" si="2"/>
        <v>大 阪 府</v>
      </c>
      <c r="E51" s="130">
        <f t="shared" si="3"/>
        <v>3.8</v>
      </c>
      <c r="F51" s="90">
        <v>47</v>
      </c>
      <c r="G51" s="29"/>
      <c r="H51" s="35"/>
      <c r="I51" s="35"/>
      <c r="J51" s="35"/>
      <c r="K51" s="35"/>
      <c r="L51" s="35"/>
      <c r="M51" s="4"/>
      <c r="N51" s="6"/>
      <c r="O51" s="4"/>
      <c r="P51" s="106" t="s">
        <v>55</v>
      </c>
      <c r="Q51" s="67" t="s">
        <v>102</v>
      </c>
      <c r="R51" s="127">
        <v>55</v>
      </c>
      <c r="S51" s="78">
        <f t="shared" si="0"/>
        <v>5.5</v>
      </c>
      <c r="T51" s="125">
        <f t="shared" si="4"/>
        <v>44</v>
      </c>
    </row>
    <row r="52" spans="2:20" ht="10.5" customHeight="1" x14ac:dyDescent="0.15">
      <c r="B52" s="47"/>
      <c r="C52" s="135"/>
      <c r="D52" s="139" t="s">
        <v>147</v>
      </c>
      <c r="E52" s="154">
        <v>4518.1000000000004</v>
      </c>
      <c r="F52" s="11" t="s">
        <v>144</v>
      </c>
      <c r="G52" s="29"/>
      <c r="H52" s="35"/>
      <c r="I52" s="35"/>
      <c r="J52" s="35"/>
      <c r="K52" s="35"/>
      <c r="L52" s="35"/>
      <c r="M52" s="35"/>
      <c r="N52" s="49"/>
      <c r="O52" s="33"/>
      <c r="P52" s="99"/>
      <c r="Q52" s="107" t="s">
        <v>146</v>
      </c>
      <c r="R52" s="128">
        <v>46285</v>
      </c>
      <c r="S52" s="108">
        <f t="shared" si="0"/>
        <v>4628.5</v>
      </c>
    </row>
    <row r="53" spans="2:20" ht="5.25" customHeight="1" x14ac:dyDescent="0.15">
      <c r="B53" s="50"/>
      <c r="C53" s="48"/>
      <c r="D53" s="48"/>
      <c r="E53" s="51"/>
      <c r="F53" s="52"/>
      <c r="G53" s="52"/>
      <c r="H53" s="48"/>
      <c r="I53" s="48"/>
      <c r="J53" s="48"/>
      <c r="K53" s="48"/>
      <c r="L53" s="48"/>
      <c r="M53" s="48"/>
      <c r="N53" s="53"/>
      <c r="O53" s="33"/>
      <c r="P53" s="66"/>
      <c r="Q53" s="66"/>
      <c r="R53" s="140">
        <f>SUM(R5:R51)</f>
        <v>46284</v>
      </c>
      <c r="S53" s="140">
        <f>SUM(S5:S51)</f>
        <v>4628.3999999999996</v>
      </c>
    </row>
    <row r="54" spans="2:20" ht="4.5" customHeight="1" x14ac:dyDescent="0.15">
      <c r="B54" s="142" t="s">
        <v>123</v>
      </c>
      <c r="C54" s="143"/>
      <c r="D54" s="35"/>
      <c r="E54" s="44"/>
      <c r="F54" s="54"/>
      <c r="G54" s="54"/>
      <c r="H54" s="148" t="s">
        <v>3</v>
      </c>
      <c r="I54" s="55"/>
      <c r="J54" s="55"/>
      <c r="K54" s="55"/>
      <c r="L54" s="55"/>
      <c r="M54" s="55"/>
      <c r="N54" s="56"/>
      <c r="O54" s="33"/>
      <c r="P54" s="66"/>
      <c r="Q54" s="66"/>
      <c r="R54" s="141"/>
      <c r="S54" s="141"/>
    </row>
    <row r="55" spans="2:20" ht="10.5" customHeight="1" x14ac:dyDescent="0.15">
      <c r="B55" s="144"/>
      <c r="C55" s="145"/>
      <c r="D55" s="35"/>
      <c r="E55" s="44"/>
      <c r="F55" s="54"/>
      <c r="G55" s="54"/>
      <c r="H55" s="149"/>
      <c r="I55" s="34" t="s">
        <v>124</v>
      </c>
      <c r="J55" s="31" t="s">
        <v>4</v>
      </c>
      <c r="K55" s="31"/>
      <c r="L55" s="31"/>
      <c r="M55" s="31"/>
      <c r="N55" s="49"/>
      <c r="O55" s="33"/>
      <c r="P55" s="34"/>
    </row>
    <row r="56" spans="2:20" ht="10.5" customHeight="1" x14ac:dyDescent="0.15">
      <c r="B56" s="144"/>
      <c r="C56" s="145"/>
      <c r="D56" s="35"/>
      <c r="E56" s="44"/>
      <c r="F56" s="54"/>
      <c r="G56" s="54"/>
      <c r="H56" s="149"/>
      <c r="I56" s="35"/>
      <c r="J56" s="152" t="s">
        <v>134</v>
      </c>
      <c r="K56" s="152"/>
      <c r="L56" s="152"/>
      <c r="M56" s="152"/>
      <c r="N56" s="58"/>
      <c r="O56" s="33"/>
      <c r="P56" s="34"/>
    </row>
    <row r="57" spans="2:20" ht="10.5" customHeight="1" x14ac:dyDescent="0.15">
      <c r="B57" s="144"/>
      <c r="C57" s="145"/>
      <c r="D57" s="35"/>
      <c r="E57" s="44"/>
      <c r="F57" s="54"/>
      <c r="G57" s="54"/>
      <c r="H57" s="149"/>
      <c r="I57" s="35"/>
      <c r="J57" s="152"/>
      <c r="K57" s="152"/>
      <c r="L57" s="152"/>
      <c r="M57" s="152"/>
      <c r="N57" s="58"/>
      <c r="O57" s="33"/>
      <c r="P57" s="34"/>
    </row>
    <row r="58" spans="2:20" ht="10.5" customHeight="1" x14ac:dyDescent="0.15">
      <c r="B58" s="144"/>
      <c r="C58" s="145"/>
      <c r="D58" s="35"/>
      <c r="E58" s="44"/>
      <c r="F58" s="54"/>
      <c r="G58" s="54"/>
      <c r="H58" s="149"/>
      <c r="I58" s="35"/>
      <c r="J58" s="152"/>
      <c r="K58" s="152"/>
      <c r="L58" s="152"/>
      <c r="M58" s="152"/>
      <c r="N58" s="58"/>
      <c r="O58" s="33"/>
      <c r="P58" s="65"/>
    </row>
    <row r="59" spans="2:20" ht="12" customHeight="1" x14ac:dyDescent="0.15">
      <c r="B59" s="144"/>
      <c r="C59" s="145"/>
      <c r="D59" s="35"/>
      <c r="E59" s="44"/>
      <c r="F59" s="54"/>
      <c r="G59" s="54"/>
      <c r="H59" s="149"/>
      <c r="I59" s="34"/>
      <c r="J59" s="84"/>
      <c r="K59" s="79"/>
      <c r="L59" s="79"/>
      <c r="M59" s="88"/>
      <c r="N59" s="58"/>
      <c r="O59" s="33"/>
    </row>
    <row r="60" spans="2:20" ht="10.5" customHeight="1" x14ac:dyDescent="0.15">
      <c r="B60" s="144"/>
      <c r="C60" s="145"/>
      <c r="D60" s="35"/>
      <c r="E60" s="44"/>
      <c r="F60" s="54"/>
      <c r="G60" s="54"/>
      <c r="H60" s="149"/>
      <c r="I60" s="34" t="s">
        <v>7</v>
      </c>
      <c r="J60" s="84" t="s">
        <v>145</v>
      </c>
      <c r="K60" s="79"/>
      <c r="L60" s="79"/>
      <c r="M60" s="88" t="s">
        <v>107</v>
      </c>
      <c r="N60" s="57"/>
      <c r="O60" s="33"/>
    </row>
    <row r="61" spans="2:20" ht="10.5" customHeight="1" x14ac:dyDescent="0.15">
      <c r="B61" s="144"/>
      <c r="C61" s="145"/>
      <c r="D61" s="35"/>
      <c r="E61" s="44"/>
      <c r="F61" s="54"/>
      <c r="G61" s="54"/>
      <c r="H61" s="149"/>
      <c r="I61" s="34"/>
      <c r="J61" s="85"/>
      <c r="K61" s="76" t="s">
        <v>1</v>
      </c>
      <c r="L61" s="76" t="s">
        <v>2</v>
      </c>
      <c r="M61" s="76" t="s">
        <v>104</v>
      </c>
      <c r="N61" s="57"/>
      <c r="O61" s="33"/>
    </row>
    <row r="62" spans="2:20" ht="10.5" customHeight="1" x14ac:dyDescent="0.15">
      <c r="B62" s="144"/>
      <c r="C62" s="145"/>
      <c r="D62" s="35"/>
      <c r="E62" s="44"/>
      <c r="F62" s="54"/>
      <c r="G62" s="54"/>
      <c r="H62" s="149"/>
      <c r="I62" s="34"/>
      <c r="J62" s="87" t="s">
        <v>106</v>
      </c>
      <c r="K62" s="86">
        <v>1956</v>
      </c>
      <c r="L62" s="86">
        <v>46285</v>
      </c>
      <c r="M62" s="91">
        <v>4.2</v>
      </c>
      <c r="N62" s="57"/>
      <c r="O62" s="33">
        <f>K62/L62</f>
        <v>4.2259911418386087E-2</v>
      </c>
    </row>
    <row r="63" spans="2:20" ht="10.5" customHeight="1" x14ac:dyDescent="0.15">
      <c r="B63" s="144"/>
      <c r="C63" s="145"/>
      <c r="D63" s="35"/>
      <c r="E63" s="44"/>
      <c r="F63" s="54"/>
      <c r="G63" s="54"/>
      <c r="H63" s="149"/>
      <c r="I63" s="34"/>
      <c r="J63" s="87" t="s">
        <v>109</v>
      </c>
      <c r="K63" s="86">
        <v>1306</v>
      </c>
      <c r="L63" s="86">
        <v>22787</v>
      </c>
      <c r="M63" s="91">
        <v>5.7</v>
      </c>
      <c r="N63" s="57"/>
      <c r="O63" s="33">
        <f>K63/L63</f>
        <v>5.7313380436213632E-2</v>
      </c>
    </row>
    <row r="64" spans="2:20" ht="10.5" customHeight="1" x14ac:dyDescent="0.15">
      <c r="B64" s="144"/>
      <c r="C64" s="145"/>
      <c r="D64" s="35"/>
      <c r="E64" s="44"/>
      <c r="F64" s="54"/>
      <c r="G64" s="54"/>
      <c r="H64" s="149"/>
      <c r="I64" s="34"/>
      <c r="J64" s="87" t="s">
        <v>110</v>
      </c>
      <c r="K64" s="86">
        <v>640</v>
      </c>
      <c r="L64" s="86">
        <v>22566</v>
      </c>
      <c r="M64" s="91">
        <v>2.8</v>
      </c>
      <c r="N64" s="58"/>
      <c r="O64" s="33">
        <f>K64/L64</f>
        <v>2.8361251440219799E-2</v>
      </c>
    </row>
    <row r="65" spans="2:19" ht="10.5" customHeight="1" x14ac:dyDescent="0.15">
      <c r="B65" s="144"/>
      <c r="C65" s="145"/>
      <c r="D65" s="35"/>
      <c r="E65" s="44"/>
      <c r="F65" s="54"/>
      <c r="G65" s="54"/>
      <c r="H65" s="149"/>
      <c r="I65" s="34"/>
      <c r="N65" s="58"/>
      <c r="O65" s="33"/>
    </row>
    <row r="66" spans="2:19" ht="4.5" customHeight="1" x14ac:dyDescent="0.15">
      <c r="B66" s="144"/>
      <c r="C66" s="145"/>
      <c r="D66" s="35"/>
      <c r="E66" s="44"/>
      <c r="F66" s="54"/>
      <c r="G66" s="54"/>
      <c r="H66" s="150"/>
      <c r="I66" s="34"/>
      <c r="J66" s="92"/>
      <c r="K66" s="93"/>
      <c r="L66" s="93"/>
      <c r="M66" s="93"/>
      <c r="N66" s="49"/>
      <c r="O66" s="33"/>
    </row>
    <row r="67" spans="2:19" ht="4.5" customHeight="1" x14ac:dyDescent="0.15">
      <c r="B67" s="144"/>
      <c r="C67" s="145"/>
      <c r="D67" s="35"/>
      <c r="E67" s="44"/>
      <c r="F67" s="54"/>
      <c r="G67" s="54"/>
      <c r="H67" s="148" t="s">
        <v>5</v>
      </c>
      <c r="I67" s="72"/>
      <c r="J67" s="70"/>
      <c r="K67" s="71"/>
      <c r="L67" s="71"/>
      <c r="M67" s="73"/>
      <c r="N67" s="56"/>
      <c r="O67" s="33"/>
    </row>
    <row r="68" spans="2:19" ht="10.5" customHeight="1" x14ac:dyDescent="0.15">
      <c r="B68" s="144"/>
      <c r="C68" s="145"/>
      <c r="D68" s="35"/>
      <c r="E68" s="44"/>
      <c r="F68" s="54"/>
      <c r="G68" s="54"/>
      <c r="H68" s="149"/>
      <c r="I68" s="34" t="s">
        <v>124</v>
      </c>
      <c r="J68" s="80" t="s">
        <v>132</v>
      </c>
      <c r="K68" s="81"/>
      <c r="L68" s="81"/>
      <c r="M68" s="81"/>
      <c r="N68" s="82"/>
      <c r="O68" s="33"/>
    </row>
    <row r="69" spans="2:19" ht="10.5" customHeight="1" x14ac:dyDescent="0.15">
      <c r="B69" s="144"/>
      <c r="C69" s="145"/>
      <c r="D69" s="35"/>
      <c r="E69" s="59"/>
      <c r="F69" s="60"/>
      <c r="G69" s="59"/>
      <c r="H69" s="149"/>
      <c r="I69" s="34" t="s">
        <v>6</v>
      </c>
      <c r="J69" s="31" t="s">
        <v>135</v>
      </c>
      <c r="K69" s="31"/>
      <c r="L69" s="31"/>
      <c r="M69" s="31"/>
      <c r="N69" s="32"/>
      <c r="O69" s="33"/>
    </row>
    <row r="70" spans="2:19" ht="10.5" customHeight="1" x14ac:dyDescent="0.15">
      <c r="B70" s="144"/>
      <c r="C70" s="145"/>
      <c r="D70" s="60"/>
      <c r="E70" s="54"/>
      <c r="F70" s="60"/>
      <c r="G70" s="59"/>
      <c r="H70" s="149"/>
      <c r="I70" s="34" t="s">
        <v>7</v>
      </c>
      <c r="J70" s="31" t="s">
        <v>111</v>
      </c>
      <c r="K70" s="31"/>
      <c r="L70" s="31"/>
      <c r="M70" s="31"/>
      <c r="N70" s="89"/>
      <c r="O70" s="33"/>
    </row>
    <row r="71" spans="2:19" ht="10.5" customHeight="1" x14ac:dyDescent="0.15">
      <c r="B71" s="144"/>
      <c r="C71" s="145"/>
      <c r="D71" s="54"/>
      <c r="E71" s="7"/>
      <c r="F71" s="7"/>
      <c r="G71" s="54"/>
      <c r="H71" s="149"/>
      <c r="I71" s="34" t="s">
        <v>7</v>
      </c>
      <c r="J71" s="153" t="s">
        <v>108</v>
      </c>
      <c r="K71" s="153"/>
      <c r="L71" s="153"/>
      <c r="M71" s="153"/>
      <c r="N71" s="32"/>
      <c r="O71" s="33"/>
    </row>
    <row r="72" spans="2:19" ht="10.5" customHeight="1" x14ac:dyDescent="0.15">
      <c r="B72" s="144"/>
      <c r="C72" s="145"/>
      <c r="D72" s="54"/>
      <c r="E72" s="7"/>
      <c r="F72" s="7"/>
      <c r="G72" s="54"/>
      <c r="H72" s="149"/>
      <c r="I72" s="34"/>
      <c r="J72" s="153"/>
      <c r="K72" s="153"/>
      <c r="L72" s="153"/>
      <c r="M72" s="153"/>
      <c r="N72" s="32"/>
      <c r="O72" s="33"/>
    </row>
    <row r="73" spans="2:19" ht="10.5" customHeight="1" x14ac:dyDescent="0.15">
      <c r="B73" s="144"/>
      <c r="C73" s="145"/>
      <c r="D73" s="60"/>
      <c r="E73" s="60"/>
      <c r="F73" s="8"/>
      <c r="G73" s="59"/>
      <c r="H73" s="149"/>
      <c r="I73" s="34"/>
      <c r="J73" s="153"/>
      <c r="K73" s="153"/>
      <c r="L73" s="153"/>
      <c r="M73" s="153"/>
      <c r="N73" s="32"/>
      <c r="O73" s="33"/>
    </row>
    <row r="74" spans="2:19" ht="10.5" customHeight="1" x14ac:dyDescent="0.15">
      <c r="B74" s="144"/>
      <c r="C74" s="145"/>
      <c r="D74" s="60"/>
      <c r="E74" s="60"/>
      <c r="F74" s="8"/>
      <c r="G74" s="59"/>
      <c r="H74" s="149"/>
      <c r="I74" s="34"/>
      <c r="J74" s="153"/>
      <c r="K74" s="153"/>
      <c r="L74" s="153"/>
      <c r="M74" s="153"/>
      <c r="N74" s="83"/>
      <c r="O74" s="33"/>
    </row>
    <row r="75" spans="2:19" ht="2.25" customHeight="1" thickBot="1" x14ac:dyDescent="0.2">
      <c r="B75" s="146"/>
      <c r="C75" s="147"/>
      <c r="D75" s="61"/>
      <c r="E75" s="61"/>
      <c r="F75" s="61"/>
      <c r="G75" s="62"/>
      <c r="H75" s="151"/>
      <c r="I75" s="63"/>
      <c r="J75" s="63"/>
      <c r="K75" s="63"/>
      <c r="L75" s="63"/>
      <c r="M75" s="61"/>
      <c r="N75" s="64"/>
      <c r="O75" s="33"/>
    </row>
    <row r="76" spans="2:19" ht="12" customHeight="1" x14ac:dyDescent="0.15">
      <c r="B76" s="77" t="s">
        <v>103</v>
      </c>
      <c r="C76" s="33"/>
      <c r="D76" s="1"/>
      <c r="E76" s="1"/>
      <c r="F76" s="1"/>
      <c r="G76" s="68"/>
      <c r="H76" s="69"/>
      <c r="I76" s="68"/>
      <c r="J76" s="68"/>
      <c r="K76" s="68"/>
      <c r="L76" s="68"/>
      <c r="M76" s="33"/>
      <c r="N76" s="33"/>
      <c r="O76" s="33"/>
    </row>
    <row r="77" spans="2:19" x14ac:dyDescent="0.15">
      <c r="B77" s="35"/>
      <c r="C77" s="35"/>
      <c r="D77" s="1"/>
      <c r="E77" s="1"/>
      <c r="F77" s="1"/>
      <c r="G77" s="29"/>
      <c r="H77" s="30"/>
      <c r="I77" s="29"/>
      <c r="J77" s="29"/>
      <c r="K77" s="29"/>
      <c r="L77" s="29"/>
      <c r="M77" s="35"/>
      <c r="N77" s="35"/>
      <c r="O77" s="33"/>
    </row>
    <row r="78" spans="2:19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29"/>
      <c r="M78" s="35"/>
      <c r="N78" s="35"/>
      <c r="O78" s="33"/>
      <c r="P78" s="65"/>
      <c r="Q78" s="115" t="s">
        <v>127</v>
      </c>
    </row>
    <row r="79" spans="2:19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29"/>
      <c r="M79" s="35"/>
      <c r="N79" s="35"/>
      <c r="O79" s="33"/>
      <c r="P79" s="75"/>
      <c r="R79" s="96" t="s">
        <v>121</v>
      </c>
      <c r="S79" s="96" t="s">
        <v>122</v>
      </c>
    </row>
    <row r="80" spans="2:19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29"/>
      <c r="M80" s="35"/>
      <c r="N80" s="35"/>
      <c r="O80" s="33"/>
      <c r="P80" s="65"/>
      <c r="Q80" s="95" t="s">
        <v>128</v>
      </c>
      <c r="R80" s="95" t="s">
        <v>1</v>
      </c>
      <c r="S80" s="95" t="s">
        <v>2</v>
      </c>
    </row>
    <row r="81" spans="2:19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29"/>
      <c r="M81" s="35"/>
      <c r="N81" s="35"/>
      <c r="O81" s="33"/>
      <c r="P81" s="110"/>
      <c r="Q81" s="120" t="s">
        <v>137</v>
      </c>
      <c r="R81" s="116">
        <v>343.9</v>
      </c>
      <c r="S81" s="116">
        <v>97.713999999999999</v>
      </c>
    </row>
    <row r="82" spans="2:19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29"/>
      <c r="M82" s="35"/>
      <c r="N82" s="35"/>
      <c r="O82" s="33"/>
      <c r="P82" s="110"/>
      <c r="Q82" s="120" t="s">
        <v>138</v>
      </c>
      <c r="R82" s="118">
        <v>362.2</v>
      </c>
      <c r="S82" s="118">
        <v>95.551000000000002</v>
      </c>
    </row>
    <row r="83" spans="2:19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29"/>
      <c r="M83" s="35"/>
      <c r="N83" s="35"/>
      <c r="O83" s="33"/>
      <c r="P83" s="111"/>
      <c r="Q83" s="120" t="s">
        <v>139</v>
      </c>
      <c r="R83" s="118">
        <v>339.8</v>
      </c>
      <c r="S83" s="118">
        <v>88.697999999999993</v>
      </c>
    </row>
    <row r="84" spans="2:19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29"/>
      <c r="M84" s="35"/>
      <c r="N84" s="35"/>
      <c r="O84" s="33"/>
      <c r="P84" s="112"/>
      <c r="Q84" s="120" t="s">
        <v>140</v>
      </c>
      <c r="R84" s="118">
        <v>327.5</v>
      </c>
      <c r="S84" s="118">
        <v>87.316999999999993</v>
      </c>
    </row>
    <row r="85" spans="2:19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29"/>
      <c r="M85" s="35"/>
      <c r="N85" s="35"/>
      <c r="O85" s="33"/>
      <c r="P85" s="113"/>
      <c r="Q85" s="120" t="s">
        <v>141</v>
      </c>
      <c r="R85" s="118">
        <v>342.5</v>
      </c>
      <c r="S85" s="118">
        <v>82.481999999999999</v>
      </c>
    </row>
    <row r="86" spans="2:19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29"/>
      <c r="M86" s="35"/>
      <c r="N86" s="35"/>
      <c r="O86" s="33"/>
      <c r="P86" s="110"/>
      <c r="Q86" s="120" t="s">
        <v>142</v>
      </c>
      <c r="R86" s="118">
        <v>292.5</v>
      </c>
      <c r="S86" s="118">
        <v>76.055000000000007</v>
      </c>
    </row>
    <row r="87" spans="2:19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29"/>
      <c r="M87" s="35"/>
      <c r="N87" s="35"/>
      <c r="O87" s="33"/>
      <c r="P87" s="110"/>
      <c r="Q87" s="120" t="s">
        <v>143</v>
      </c>
      <c r="R87" s="118">
        <v>302.39999999999998</v>
      </c>
      <c r="S87" s="118">
        <v>78.373999999999995</v>
      </c>
    </row>
    <row r="88" spans="2:19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29"/>
      <c r="M88" s="35"/>
      <c r="N88" s="35"/>
      <c r="O88" s="33"/>
      <c r="P88" s="112"/>
      <c r="Q88" s="120" t="s">
        <v>116</v>
      </c>
      <c r="R88" s="118">
        <v>285.89999999999998</v>
      </c>
      <c r="S88" s="118">
        <v>71.799000000000007</v>
      </c>
    </row>
    <row r="89" spans="2:19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29"/>
      <c r="M89" s="35"/>
      <c r="N89" s="35"/>
      <c r="O89" s="33"/>
      <c r="P89" s="112"/>
      <c r="Q89" s="120" t="s">
        <v>117</v>
      </c>
      <c r="R89" s="118">
        <v>229.7</v>
      </c>
      <c r="S89" s="118">
        <v>61.689</v>
      </c>
    </row>
    <row r="90" spans="2:19" x14ac:dyDescent="0.15">
      <c r="D90" s="1"/>
      <c r="E90" s="1"/>
      <c r="F90" s="1"/>
      <c r="G90" s="29"/>
      <c r="H90" s="30"/>
      <c r="I90" s="29"/>
      <c r="J90" s="29"/>
      <c r="K90" s="29"/>
      <c r="L90" s="29"/>
      <c r="M90" s="35"/>
      <c r="N90" s="35"/>
      <c r="O90" s="33"/>
      <c r="P90" s="110"/>
      <c r="Q90" s="117" t="s">
        <v>118</v>
      </c>
      <c r="R90" s="118">
        <v>219.2</v>
      </c>
      <c r="S90" s="118">
        <v>58.267000000000003</v>
      </c>
    </row>
    <row r="91" spans="2:19" x14ac:dyDescent="0.15">
      <c r="D91" s="1"/>
      <c r="E91" s="1"/>
      <c r="F91" s="1"/>
      <c r="G91" s="29"/>
      <c r="H91" s="30"/>
      <c r="I91" s="29"/>
      <c r="J91" s="29"/>
      <c r="K91" s="29"/>
      <c r="L91" s="29"/>
      <c r="M91" s="35"/>
      <c r="N91" s="35"/>
      <c r="O91" s="33"/>
      <c r="P91" s="114"/>
      <c r="Q91" s="122" t="s">
        <v>119</v>
      </c>
      <c r="R91" s="118">
        <v>192.7</v>
      </c>
      <c r="S91" s="118">
        <v>53.11</v>
      </c>
    </row>
    <row r="92" spans="2:19" x14ac:dyDescent="0.15">
      <c r="D92" s="1"/>
      <c r="E92" s="1"/>
      <c r="F92" s="1"/>
      <c r="G92" s="29"/>
      <c r="H92" s="30"/>
      <c r="I92" s="29"/>
      <c r="J92" s="29"/>
      <c r="K92" s="29"/>
      <c r="L92" s="29"/>
      <c r="M92" s="35"/>
      <c r="N92" s="35"/>
      <c r="O92" s="33"/>
      <c r="P92" s="34"/>
      <c r="Q92" s="117" t="s">
        <v>120</v>
      </c>
      <c r="R92" s="118">
        <v>168.4</v>
      </c>
      <c r="S92" s="118">
        <v>47.502000000000002</v>
      </c>
    </row>
    <row r="93" spans="2:19" x14ac:dyDescent="0.15">
      <c r="D93" s="1"/>
      <c r="E93" s="1"/>
      <c r="F93" s="1"/>
      <c r="G93" s="29"/>
      <c r="H93" s="30"/>
      <c r="I93" s="29"/>
      <c r="J93" s="29"/>
      <c r="K93" s="29"/>
      <c r="L93" s="29"/>
      <c r="M93" s="35"/>
      <c r="N93" s="35"/>
      <c r="O93" s="33"/>
      <c r="P93" s="34"/>
      <c r="Q93" s="117" t="s">
        <v>112</v>
      </c>
      <c r="R93" s="118">
        <v>163.30000000000001</v>
      </c>
      <c r="S93" s="118">
        <v>45.697000000000003</v>
      </c>
    </row>
    <row r="94" spans="2:19" x14ac:dyDescent="0.15">
      <c r="D94" s="1"/>
      <c r="E94" s="1"/>
      <c r="F94" s="1"/>
      <c r="G94" s="29"/>
      <c r="H94" s="30"/>
      <c r="I94" s="29"/>
      <c r="J94" s="29"/>
      <c r="K94" s="29"/>
      <c r="L94" s="29"/>
      <c r="M94" s="35"/>
      <c r="N94" s="35"/>
      <c r="O94" s="33"/>
      <c r="P94" s="34"/>
      <c r="Q94" s="119">
        <v>15</v>
      </c>
      <c r="R94" s="118">
        <v>180.8</v>
      </c>
      <c r="S94" s="118">
        <v>45.024999999999999</v>
      </c>
    </row>
    <row r="95" spans="2:19" x14ac:dyDescent="0.15">
      <c r="D95" s="1"/>
      <c r="E95" s="1"/>
      <c r="F95" s="1"/>
      <c r="G95" s="29"/>
      <c r="H95" s="30"/>
      <c r="I95" s="29"/>
      <c r="J95" s="29"/>
      <c r="K95" s="29"/>
      <c r="L95" s="29"/>
      <c r="M95" s="35"/>
      <c r="N95" s="35"/>
      <c r="O95" s="33"/>
      <c r="P95" s="34"/>
      <c r="Q95" s="120">
        <v>16</v>
      </c>
      <c r="R95" s="118">
        <v>182.4</v>
      </c>
      <c r="S95" s="118">
        <v>43.460999999999999</v>
      </c>
    </row>
    <row r="96" spans="2:19" x14ac:dyDescent="0.15">
      <c r="D96" s="1"/>
      <c r="E96" s="1"/>
      <c r="F96" s="1"/>
      <c r="G96" s="29"/>
      <c r="H96" s="30"/>
      <c r="I96" s="29"/>
      <c r="J96" s="29"/>
      <c r="K96" s="29"/>
      <c r="L96" s="29"/>
      <c r="M96" s="35"/>
      <c r="N96" s="35"/>
      <c r="O96" s="33"/>
      <c r="P96" s="34"/>
      <c r="Q96" s="121">
        <v>17</v>
      </c>
      <c r="R96" s="118">
        <v>163.19999999999999</v>
      </c>
      <c r="S96" s="118">
        <v>41.677</v>
      </c>
    </row>
    <row r="97" spans="4:19" x14ac:dyDescent="0.15">
      <c r="D97" s="1"/>
      <c r="E97" s="1"/>
      <c r="F97" s="1"/>
      <c r="G97" s="29"/>
      <c r="H97" s="30"/>
      <c r="I97" s="29"/>
      <c r="J97" s="29"/>
      <c r="K97" s="29"/>
      <c r="L97" s="29"/>
      <c r="M97" s="35"/>
      <c r="N97" s="35"/>
      <c r="O97" s="33"/>
      <c r="P97" s="65"/>
      <c r="Q97" s="117" t="s">
        <v>113</v>
      </c>
      <c r="R97" s="118">
        <v>172.9</v>
      </c>
      <c r="S97" s="118">
        <v>43.192999999999998</v>
      </c>
    </row>
    <row r="98" spans="4:19" x14ac:dyDescent="0.15">
      <c r="D98" s="1"/>
      <c r="E98" s="1"/>
      <c r="F98" s="1"/>
      <c r="G98" s="29"/>
      <c r="H98" s="30"/>
      <c r="I98" s="29"/>
      <c r="J98" s="29"/>
      <c r="K98" s="29"/>
      <c r="L98" s="29"/>
      <c r="M98" s="35"/>
      <c r="N98" s="35"/>
      <c r="O98" s="33"/>
      <c r="P98" s="65"/>
      <c r="Q98" s="117" t="s">
        <v>114</v>
      </c>
      <c r="R98" s="118">
        <v>200</v>
      </c>
      <c r="S98" s="118">
        <v>44.142000000000003</v>
      </c>
    </row>
    <row r="99" spans="4:19" x14ac:dyDescent="0.15">
      <c r="D99" s="1"/>
      <c r="E99" s="1"/>
      <c r="F99" s="1"/>
      <c r="G99" s="29"/>
      <c r="H99" s="30"/>
      <c r="I99" s="29"/>
      <c r="J99" s="29"/>
      <c r="K99" s="29"/>
      <c r="L99" s="29"/>
      <c r="M99" s="35"/>
      <c r="N99" s="35"/>
      <c r="O99" s="33"/>
      <c r="P99" s="65"/>
      <c r="Q99" s="120" t="s">
        <v>136</v>
      </c>
      <c r="R99" s="118">
        <v>188.4</v>
      </c>
      <c r="S99" s="118">
        <v>44.487000000000002</v>
      </c>
    </row>
    <row r="100" spans="4:19" x14ac:dyDescent="0.15">
      <c r="D100" s="1"/>
      <c r="E100" s="1"/>
      <c r="F100" s="1"/>
      <c r="G100" s="29"/>
      <c r="H100" s="30"/>
      <c r="I100" s="29"/>
      <c r="J100" s="29"/>
      <c r="K100" s="29"/>
      <c r="L100" s="29"/>
      <c r="M100" s="35"/>
      <c r="N100" s="35"/>
      <c r="O100" s="33"/>
      <c r="P100" s="65"/>
      <c r="Q100" s="120">
        <v>21</v>
      </c>
      <c r="R100" s="118">
        <v>165</v>
      </c>
      <c r="S100" s="118">
        <v>41.22</v>
      </c>
    </row>
    <row r="101" spans="4:19" x14ac:dyDescent="0.15">
      <c r="D101" s="1"/>
      <c r="E101" s="1"/>
      <c r="F101" s="1"/>
      <c r="G101" s="29"/>
      <c r="H101" s="30"/>
      <c r="I101" s="29"/>
      <c r="J101" s="29"/>
      <c r="K101" s="29"/>
      <c r="L101" s="29"/>
      <c r="M101" s="35"/>
      <c r="N101" s="35"/>
      <c r="O101" s="33"/>
      <c r="Q101" s="117" t="s">
        <v>115</v>
      </c>
      <c r="R101" s="118">
        <v>172.6</v>
      </c>
      <c r="S101" s="118">
        <v>42.168999999999997</v>
      </c>
    </row>
    <row r="102" spans="4:19" x14ac:dyDescent="0.15">
      <c r="D102" s="1"/>
      <c r="E102" s="1"/>
      <c r="F102" s="1"/>
      <c r="G102" s="29"/>
      <c r="H102" s="30"/>
      <c r="I102" s="29"/>
      <c r="J102" s="29"/>
      <c r="K102" s="29"/>
      <c r="L102" s="29"/>
      <c r="M102" s="35"/>
      <c r="N102" s="35"/>
      <c r="O102" s="33"/>
      <c r="Q102" s="122" t="s">
        <v>125</v>
      </c>
      <c r="R102" s="118">
        <v>180.4</v>
      </c>
      <c r="S102" s="118">
        <v>41.658999999999999</v>
      </c>
    </row>
    <row r="103" spans="4:19" x14ac:dyDescent="0.15">
      <c r="D103" s="1"/>
      <c r="E103" s="1"/>
      <c r="F103" s="1"/>
      <c r="G103" s="29"/>
      <c r="H103" s="30"/>
      <c r="I103" s="29"/>
      <c r="J103" s="29"/>
      <c r="K103" s="29"/>
      <c r="L103" s="29"/>
      <c r="M103" s="35"/>
      <c r="N103" s="35"/>
      <c r="O103" s="33"/>
      <c r="Q103" s="117" t="s">
        <v>32</v>
      </c>
      <c r="R103" s="118">
        <v>175</v>
      </c>
      <c r="S103" s="118">
        <v>39</v>
      </c>
    </row>
    <row r="104" spans="4:19" x14ac:dyDescent="0.15">
      <c r="D104" s="1"/>
      <c r="E104" s="1"/>
      <c r="F104" s="1"/>
      <c r="G104" s="29"/>
      <c r="H104" s="30"/>
      <c r="I104" s="29"/>
      <c r="J104" s="29"/>
      <c r="K104" s="29"/>
      <c r="L104" s="29"/>
      <c r="M104" s="35"/>
      <c r="N104" s="35"/>
      <c r="O104" s="33"/>
      <c r="Q104" s="117" t="s">
        <v>33</v>
      </c>
      <c r="R104" s="118">
        <v>180</v>
      </c>
      <c r="S104" s="118">
        <v>42</v>
      </c>
    </row>
    <row r="105" spans="4:19" x14ac:dyDescent="0.15">
      <c r="D105" s="1"/>
      <c r="E105" s="1"/>
      <c r="F105" s="1"/>
      <c r="G105" s="29"/>
      <c r="H105" s="30"/>
      <c r="I105" s="29"/>
      <c r="J105" s="29"/>
      <c r="K105" s="29"/>
      <c r="L105" s="29"/>
      <c r="M105" s="35"/>
      <c r="N105" s="35"/>
      <c r="O105" s="33"/>
      <c r="Q105" s="117" t="s">
        <v>34</v>
      </c>
      <c r="R105" s="118">
        <v>190</v>
      </c>
      <c r="S105" s="118">
        <v>45</v>
      </c>
    </row>
    <row r="106" spans="4:19" x14ac:dyDescent="0.15">
      <c r="D106" s="1"/>
      <c r="E106" s="1"/>
      <c r="F106" s="1"/>
      <c r="G106" s="29"/>
      <c r="H106" s="30"/>
      <c r="I106" s="29"/>
      <c r="J106" s="29"/>
      <c r="K106" s="29"/>
      <c r="L106" s="29"/>
      <c r="M106" s="35"/>
      <c r="N106" s="35"/>
      <c r="O106" s="33"/>
      <c r="Q106" s="117" t="s">
        <v>35</v>
      </c>
      <c r="R106" s="118">
        <v>187</v>
      </c>
      <c r="S106" s="118">
        <v>43</v>
      </c>
    </row>
    <row r="107" spans="4:19" x14ac:dyDescent="0.15">
      <c r="D107" s="1"/>
      <c r="E107" s="1"/>
      <c r="F107" s="1"/>
      <c r="G107" s="29"/>
      <c r="H107" s="30"/>
      <c r="I107" s="29"/>
      <c r="J107" s="29"/>
      <c r="K107" s="29"/>
      <c r="L107" s="29"/>
      <c r="M107" s="35"/>
      <c r="N107" s="35"/>
      <c r="O107" s="33"/>
      <c r="Q107" s="117" t="s">
        <v>36</v>
      </c>
      <c r="R107" s="118">
        <v>188</v>
      </c>
      <c r="S107" s="118">
        <v>44</v>
      </c>
    </row>
    <row r="108" spans="4:19" x14ac:dyDescent="0.15">
      <c r="D108" s="1"/>
      <c r="E108" s="1"/>
      <c r="F108" s="1"/>
      <c r="G108" s="29"/>
      <c r="H108" s="30"/>
      <c r="I108" s="29"/>
      <c r="J108" s="29"/>
      <c r="K108" s="29"/>
      <c r="L108" s="29"/>
      <c r="M108" s="35"/>
      <c r="N108" s="35"/>
      <c r="O108" s="33"/>
      <c r="Q108" s="117" t="s">
        <v>37</v>
      </c>
      <c r="R108" s="118">
        <v>188</v>
      </c>
      <c r="S108" s="118">
        <v>44</v>
      </c>
    </row>
    <row r="109" spans="4:19" x14ac:dyDescent="0.15">
      <c r="D109" s="1"/>
      <c r="E109" s="1"/>
      <c r="F109" s="1"/>
      <c r="G109" s="29"/>
      <c r="H109" s="30"/>
      <c r="I109" s="29"/>
      <c r="J109" s="29"/>
      <c r="K109" s="29"/>
      <c r="L109" s="29"/>
      <c r="M109" s="35"/>
      <c r="N109" s="35"/>
      <c r="O109" s="33"/>
      <c r="Q109" s="117" t="s">
        <v>38</v>
      </c>
      <c r="R109" s="118">
        <v>196</v>
      </c>
      <c r="S109" s="118">
        <v>46</v>
      </c>
    </row>
    <row r="110" spans="4:19" x14ac:dyDescent="0.15">
      <c r="D110" s="1"/>
      <c r="E110" s="1"/>
      <c r="F110" s="1"/>
      <c r="G110" s="29"/>
      <c r="H110" s="30"/>
      <c r="I110" s="29"/>
      <c r="J110" s="29"/>
      <c r="K110" s="29"/>
      <c r="L110" s="29"/>
      <c r="M110" s="35"/>
      <c r="N110" s="35"/>
      <c r="O110" s="33"/>
    </row>
    <row r="111" spans="4:19" x14ac:dyDescent="0.15">
      <c r="D111" s="1"/>
      <c r="E111" s="1"/>
      <c r="F111" s="1"/>
      <c r="G111" s="29"/>
      <c r="H111" s="30"/>
      <c r="I111" s="29"/>
      <c r="J111" s="29"/>
      <c r="K111" s="29"/>
      <c r="L111" s="29"/>
      <c r="M111" s="35"/>
      <c r="N111" s="35"/>
      <c r="O111" s="33"/>
    </row>
    <row r="112" spans="4:19" x14ac:dyDescent="0.15">
      <c r="D112" s="1"/>
      <c r="E112" s="1"/>
      <c r="F112" s="1"/>
      <c r="G112" s="29"/>
      <c r="H112" s="30"/>
      <c r="I112" s="29"/>
      <c r="J112" s="29"/>
      <c r="K112" s="29"/>
      <c r="L112" s="29"/>
      <c r="M112" s="35"/>
      <c r="N112" s="35"/>
      <c r="O112" s="33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29"/>
      <c r="M113" s="35"/>
      <c r="N113" s="35"/>
      <c r="O113" s="33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29"/>
      <c r="M114" s="35"/>
      <c r="N114" s="35"/>
      <c r="O114" s="33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29"/>
      <c r="M115" s="35"/>
      <c r="N115" s="35"/>
      <c r="O115" s="33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29"/>
      <c r="M116" s="35"/>
      <c r="N116" s="35"/>
      <c r="O116" s="33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29"/>
      <c r="M117" s="35"/>
      <c r="N117" s="35"/>
      <c r="O117" s="33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29"/>
      <c r="M118" s="35"/>
      <c r="N118" s="35"/>
      <c r="O118" s="33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29"/>
      <c r="M119" s="35"/>
      <c r="N119" s="35"/>
      <c r="O119" s="33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29"/>
      <c r="M120" s="35"/>
      <c r="N120" s="35"/>
      <c r="O120" s="33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29"/>
      <c r="M121" s="35"/>
      <c r="N121" s="35"/>
      <c r="O121" s="33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29"/>
      <c r="M122" s="35"/>
      <c r="N122" s="35"/>
      <c r="O122" s="33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29"/>
      <c r="M123" s="35"/>
      <c r="N123" s="35"/>
      <c r="O123" s="33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29"/>
      <c r="M124" s="35"/>
      <c r="N124" s="35"/>
      <c r="O124" s="33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29"/>
      <c r="M125" s="35"/>
      <c r="N125" s="35"/>
      <c r="O125" s="33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29"/>
      <c r="M126" s="35"/>
      <c r="N126" s="35"/>
      <c r="O126" s="33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29"/>
      <c r="M127" s="35"/>
      <c r="N127" s="35"/>
      <c r="O127" s="33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29"/>
      <c r="M128" s="35"/>
      <c r="N128" s="35"/>
      <c r="O128" s="33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29"/>
      <c r="M129" s="35"/>
      <c r="N129" s="35"/>
      <c r="O129" s="33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29"/>
      <c r="M130" s="35"/>
      <c r="N130" s="35"/>
      <c r="O130" s="33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29"/>
      <c r="M131" s="35"/>
      <c r="N131" s="35"/>
      <c r="O131" s="33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29"/>
      <c r="M132" s="35"/>
      <c r="N132" s="35"/>
      <c r="O132" s="33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29"/>
      <c r="M133" s="35"/>
      <c r="N133" s="35"/>
      <c r="O133" s="33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29"/>
      <c r="M134" s="35"/>
      <c r="N134" s="35"/>
      <c r="O134" s="33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29"/>
      <c r="M135" s="35"/>
      <c r="N135" s="35"/>
      <c r="O135" s="33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29"/>
      <c r="M136" s="35"/>
      <c r="N136" s="35"/>
      <c r="O136" s="33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29"/>
      <c r="M137" s="35"/>
      <c r="N137" s="35"/>
      <c r="O137" s="33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29"/>
      <c r="M138" s="35"/>
      <c r="N138" s="35"/>
      <c r="O138" s="33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29"/>
      <c r="M139" s="35"/>
      <c r="N139" s="35"/>
      <c r="O139" s="33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29"/>
      <c r="M140" s="35"/>
      <c r="N140" s="35"/>
      <c r="O140" s="33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29"/>
      <c r="M141" s="35"/>
      <c r="N141" s="35"/>
      <c r="O141" s="33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29"/>
      <c r="M142" s="35"/>
      <c r="N142" s="35"/>
      <c r="O142" s="33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29"/>
      <c r="M143" s="35"/>
      <c r="N143" s="35"/>
      <c r="O143" s="33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29"/>
      <c r="M144" s="35"/>
      <c r="N144" s="35"/>
      <c r="O144" s="33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29"/>
      <c r="M145" s="35"/>
      <c r="N145" s="35"/>
      <c r="O145" s="33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29"/>
      <c r="M146" s="35"/>
      <c r="N146" s="35"/>
      <c r="O146" s="33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29"/>
      <c r="M147" s="35"/>
      <c r="N147" s="35"/>
      <c r="O147" s="33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29"/>
      <c r="M148" s="35"/>
      <c r="N148" s="35"/>
      <c r="O148" s="33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29"/>
      <c r="M149" s="35"/>
      <c r="N149" s="35"/>
      <c r="O149" s="33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29"/>
      <c r="M150" s="35"/>
      <c r="N150" s="35"/>
      <c r="O150" s="33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29"/>
      <c r="M151" s="35"/>
      <c r="N151" s="35"/>
      <c r="O151" s="33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29"/>
      <c r="M152" s="35"/>
      <c r="N152" s="35"/>
      <c r="O152" s="33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29"/>
      <c r="M153" s="35"/>
      <c r="N153" s="35"/>
      <c r="O153" s="33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29"/>
      <c r="M154" s="35"/>
      <c r="N154" s="35"/>
      <c r="O154" s="33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29"/>
      <c r="M155" s="35"/>
      <c r="N155" s="35"/>
      <c r="O155" s="33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29"/>
      <c r="M156" s="35"/>
      <c r="N156" s="35"/>
      <c r="O156" s="33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29"/>
      <c r="M157" s="35"/>
      <c r="N157" s="35"/>
      <c r="O157" s="33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29"/>
      <c r="M158" s="35"/>
      <c r="N158" s="35"/>
      <c r="O158" s="33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29"/>
      <c r="M159" s="35"/>
      <c r="N159" s="35"/>
      <c r="O159" s="33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29"/>
      <c r="M160" s="35"/>
      <c r="N160" s="35"/>
      <c r="O160" s="33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29"/>
      <c r="M161" s="35"/>
      <c r="N161" s="35"/>
      <c r="O161" s="33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29"/>
      <c r="M162" s="35"/>
      <c r="N162" s="35"/>
      <c r="O162" s="33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29"/>
      <c r="M163" s="35"/>
      <c r="N163" s="35"/>
      <c r="O163" s="33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29"/>
      <c r="M164" s="35"/>
      <c r="N164" s="35"/>
      <c r="O164" s="33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29"/>
      <c r="M165" s="35"/>
      <c r="N165" s="35"/>
      <c r="O165" s="33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29"/>
      <c r="M166" s="35"/>
      <c r="N166" s="35"/>
      <c r="O166" s="33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29"/>
      <c r="M167" s="35"/>
      <c r="N167" s="35"/>
      <c r="O167" s="33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29"/>
      <c r="M168" s="35"/>
      <c r="N168" s="35"/>
      <c r="O168" s="33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29"/>
      <c r="M169" s="35"/>
      <c r="N169" s="35"/>
      <c r="O169" s="33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29"/>
      <c r="M170" s="35"/>
      <c r="N170" s="35"/>
      <c r="O170" s="33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29"/>
      <c r="M171" s="35"/>
      <c r="N171" s="35"/>
      <c r="O171" s="33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29"/>
      <c r="M172" s="35"/>
      <c r="N172" s="35"/>
      <c r="O172" s="33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29"/>
      <c r="M173" s="35"/>
      <c r="N173" s="35"/>
      <c r="O173" s="33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29"/>
      <c r="M174" s="35"/>
      <c r="N174" s="35"/>
      <c r="O174" s="33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29"/>
      <c r="M175" s="35"/>
      <c r="N175" s="35"/>
      <c r="O175" s="33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29"/>
      <c r="M176" s="35"/>
      <c r="N176" s="35"/>
      <c r="O176" s="33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29"/>
      <c r="M177" s="35"/>
      <c r="N177" s="35"/>
      <c r="O177" s="33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29"/>
      <c r="M178" s="35"/>
      <c r="N178" s="35"/>
      <c r="O178" s="33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29"/>
      <c r="M179" s="35"/>
      <c r="N179" s="35"/>
      <c r="O179" s="33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29"/>
      <c r="M180" s="35"/>
      <c r="N180" s="35"/>
      <c r="O180" s="33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29"/>
      <c r="M181" s="35"/>
      <c r="N181" s="35"/>
      <c r="O181" s="33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29"/>
      <c r="M182" s="35"/>
      <c r="N182" s="35"/>
      <c r="O182" s="33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29"/>
      <c r="M183" s="35"/>
      <c r="N183" s="35"/>
      <c r="O183" s="33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29"/>
      <c r="M184" s="35"/>
      <c r="N184" s="35"/>
      <c r="O184" s="33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29"/>
      <c r="M185" s="35"/>
      <c r="N185" s="35"/>
      <c r="O185" s="33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29"/>
      <c r="M186" s="35"/>
      <c r="N186" s="35"/>
      <c r="O186" s="33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29"/>
      <c r="M187" s="35"/>
      <c r="N187" s="35"/>
      <c r="O187" s="33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29"/>
      <c r="M188" s="35"/>
      <c r="N188" s="35"/>
      <c r="O188" s="33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29"/>
      <c r="M189" s="35"/>
      <c r="N189" s="35"/>
      <c r="O189" s="33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29"/>
      <c r="M190" s="35"/>
      <c r="N190" s="35"/>
      <c r="O190" s="33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29"/>
      <c r="M191" s="35"/>
      <c r="N191" s="35"/>
      <c r="O191" s="33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29"/>
      <c r="M192" s="35"/>
      <c r="N192" s="35"/>
      <c r="O192" s="33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29"/>
      <c r="M193" s="35"/>
      <c r="N193" s="35"/>
      <c r="O193" s="33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29"/>
      <c r="M194" s="35"/>
      <c r="N194" s="35"/>
      <c r="O194" s="33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29"/>
      <c r="M195" s="35"/>
      <c r="N195" s="35"/>
      <c r="O195" s="33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29"/>
      <c r="M196" s="35"/>
      <c r="N196" s="35"/>
      <c r="O196" s="33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29"/>
      <c r="M197" s="35"/>
      <c r="N197" s="35"/>
      <c r="O197" s="33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29"/>
      <c r="M198" s="35"/>
      <c r="N198" s="35"/>
      <c r="O198" s="33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29"/>
      <c r="M199" s="35"/>
      <c r="N199" s="35"/>
      <c r="O199" s="33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29"/>
      <c r="M200" s="35"/>
      <c r="N200" s="35"/>
      <c r="O200" s="33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29"/>
      <c r="M201" s="35"/>
      <c r="N201" s="35"/>
      <c r="O201" s="33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29"/>
      <c r="M202" s="35"/>
      <c r="N202" s="35"/>
      <c r="O202" s="33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29"/>
      <c r="M203" s="35"/>
      <c r="N203" s="35"/>
      <c r="O203" s="33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29"/>
      <c r="M204" s="35"/>
      <c r="N204" s="35"/>
      <c r="O204" s="33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29"/>
      <c r="M205" s="35"/>
      <c r="N205" s="35"/>
      <c r="O205" s="33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29"/>
      <c r="M206" s="35"/>
      <c r="N206" s="35"/>
      <c r="O206" s="33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29"/>
      <c r="M207" s="35"/>
      <c r="N207" s="35"/>
      <c r="O207" s="33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29"/>
      <c r="M208" s="35"/>
      <c r="N208" s="35"/>
      <c r="O208" s="33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29"/>
      <c r="M209" s="35"/>
      <c r="N209" s="35"/>
      <c r="O209" s="33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29"/>
      <c r="M210" s="35"/>
      <c r="N210" s="35"/>
      <c r="O210" s="33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29"/>
      <c r="M211" s="35"/>
      <c r="N211" s="35"/>
      <c r="O211" s="33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29"/>
      <c r="M212" s="35"/>
      <c r="N212" s="35"/>
      <c r="O212" s="33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29"/>
      <c r="M213" s="35"/>
      <c r="N213" s="35"/>
      <c r="O213" s="33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29"/>
      <c r="M214" s="35"/>
      <c r="N214" s="35"/>
      <c r="O214" s="33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29"/>
      <c r="M215" s="35"/>
      <c r="N215" s="35"/>
      <c r="O215" s="33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29"/>
      <c r="M216" s="35"/>
      <c r="N216" s="35"/>
      <c r="O216" s="33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29"/>
      <c r="M217" s="35"/>
      <c r="N217" s="35"/>
      <c r="O217" s="33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29"/>
      <c r="M218" s="35"/>
      <c r="N218" s="35"/>
      <c r="O218" s="33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29"/>
      <c r="M219" s="35"/>
      <c r="N219" s="35"/>
      <c r="O219" s="33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29"/>
      <c r="M220" s="35"/>
      <c r="N220" s="35"/>
      <c r="O220" s="33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29"/>
      <c r="M221" s="35"/>
      <c r="N221" s="35"/>
      <c r="O221" s="33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29"/>
      <c r="M222" s="35"/>
      <c r="N222" s="35"/>
      <c r="O222" s="33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29"/>
      <c r="M223" s="35"/>
      <c r="N223" s="35"/>
      <c r="O223" s="33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29"/>
      <c r="M224" s="35"/>
      <c r="N224" s="35"/>
      <c r="O224" s="33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29"/>
      <c r="M225" s="35"/>
      <c r="N225" s="35"/>
      <c r="O225" s="33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29"/>
      <c r="M226" s="35"/>
      <c r="N226" s="35"/>
      <c r="O226" s="33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29"/>
      <c r="M227" s="35"/>
      <c r="N227" s="35"/>
      <c r="O227" s="33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29"/>
      <c r="M228" s="35"/>
      <c r="N228" s="35"/>
      <c r="O228" s="33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29"/>
      <c r="M229" s="35"/>
      <c r="N229" s="35"/>
      <c r="O229" s="33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29"/>
      <c r="M230" s="35"/>
      <c r="N230" s="35"/>
      <c r="O230" s="33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29"/>
      <c r="M231" s="35"/>
      <c r="N231" s="35"/>
      <c r="O231" s="33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29"/>
      <c r="M232" s="35"/>
      <c r="N232" s="35"/>
      <c r="O232" s="33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29"/>
      <c r="M233" s="35"/>
      <c r="N233" s="35"/>
      <c r="O233" s="33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29"/>
      <c r="M234" s="35"/>
      <c r="N234" s="35"/>
      <c r="O234" s="33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29"/>
      <c r="M235" s="35"/>
      <c r="N235" s="35"/>
      <c r="O235" s="33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29"/>
      <c r="M236" s="35"/>
      <c r="N236" s="35"/>
      <c r="O236" s="33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29"/>
      <c r="M237" s="35"/>
      <c r="N237" s="35"/>
      <c r="O237" s="33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29"/>
      <c r="M238" s="35"/>
      <c r="N238" s="35"/>
      <c r="O238" s="33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29"/>
      <c r="M239" s="35"/>
      <c r="N239" s="35"/>
      <c r="O239" s="33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29"/>
      <c r="M240" s="35"/>
      <c r="N240" s="35"/>
      <c r="O240" s="33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29"/>
      <c r="M241" s="35"/>
      <c r="N241" s="35"/>
      <c r="O241" s="33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29"/>
      <c r="M242" s="35"/>
      <c r="N242" s="35"/>
      <c r="O242" s="33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29"/>
      <c r="M243" s="35"/>
      <c r="N243" s="35"/>
      <c r="O243" s="33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29"/>
      <c r="M244" s="35"/>
      <c r="N244" s="35"/>
      <c r="O244" s="33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29"/>
      <c r="M245" s="35"/>
      <c r="N245" s="35"/>
      <c r="O245" s="33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29"/>
      <c r="M246" s="35"/>
      <c r="N246" s="35"/>
      <c r="O246" s="33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29"/>
      <c r="M247" s="35"/>
      <c r="N247" s="35"/>
      <c r="O247" s="33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29"/>
      <c r="M248" s="35"/>
      <c r="N248" s="35"/>
      <c r="O248" s="33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29"/>
      <c r="M249" s="35"/>
      <c r="N249" s="35"/>
      <c r="O249" s="33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29"/>
      <c r="M250" s="35"/>
      <c r="N250" s="35"/>
      <c r="O250" s="33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29"/>
      <c r="M251" s="35"/>
      <c r="N251" s="35"/>
      <c r="O251" s="33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29"/>
      <c r="M252" s="35"/>
      <c r="N252" s="35"/>
      <c r="O252" s="33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29"/>
      <c r="M253" s="35"/>
      <c r="N253" s="35"/>
      <c r="O253" s="33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29"/>
      <c r="M254" s="35"/>
      <c r="N254" s="35"/>
      <c r="O254" s="33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29"/>
      <c r="M255" s="35"/>
      <c r="N255" s="35"/>
      <c r="O255" s="33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29"/>
      <c r="M256" s="35"/>
      <c r="N256" s="35"/>
      <c r="O256" s="33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29"/>
      <c r="M257" s="35"/>
      <c r="N257" s="35"/>
      <c r="O257" s="33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29"/>
      <c r="M258" s="35"/>
      <c r="N258" s="35"/>
      <c r="O258" s="33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29"/>
      <c r="M259" s="35"/>
      <c r="N259" s="35"/>
      <c r="O259" s="33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29"/>
      <c r="M260" s="35"/>
      <c r="N260" s="35"/>
      <c r="O260" s="33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29"/>
      <c r="M261" s="35"/>
      <c r="N261" s="35"/>
      <c r="O261" s="33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29"/>
      <c r="M262" s="35"/>
      <c r="N262" s="35"/>
      <c r="O262" s="33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29"/>
      <c r="M263" s="35"/>
      <c r="N263" s="35"/>
      <c r="O263" s="33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29"/>
      <c r="M264" s="35"/>
      <c r="N264" s="35"/>
      <c r="O264" s="33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29"/>
      <c r="M265" s="35"/>
      <c r="N265" s="35"/>
      <c r="O265" s="33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29"/>
      <c r="M266" s="35"/>
      <c r="N266" s="35"/>
      <c r="O266" s="33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29"/>
      <c r="M267" s="35"/>
      <c r="N267" s="35"/>
      <c r="O267" s="33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29"/>
      <c r="M268" s="35"/>
      <c r="N268" s="35"/>
      <c r="O268" s="33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29"/>
      <c r="M269" s="35"/>
      <c r="N269" s="35"/>
      <c r="O269" s="33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29"/>
      <c r="M270" s="35"/>
      <c r="N270" s="35"/>
      <c r="O270" s="33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29"/>
      <c r="M271" s="35"/>
      <c r="N271" s="35"/>
      <c r="O271" s="33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29"/>
      <c r="M272" s="35"/>
      <c r="N272" s="35"/>
      <c r="O272" s="33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29"/>
      <c r="M273" s="35"/>
      <c r="N273" s="35"/>
      <c r="O273" s="33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29"/>
      <c r="M274" s="35"/>
      <c r="N274" s="35"/>
      <c r="O274" s="33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29"/>
      <c r="M275" s="35"/>
      <c r="N275" s="35"/>
      <c r="O275" s="33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29"/>
      <c r="M276" s="35"/>
      <c r="N276" s="35"/>
      <c r="O276" s="33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29"/>
      <c r="M277" s="35"/>
      <c r="N277" s="35"/>
      <c r="O277" s="33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29"/>
      <c r="M278" s="35"/>
      <c r="N278" s="35"/>
      <c r="O278" s="33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29"/>
      <c r="M279" s="35"/>
      <c r="N279" s="35"/>
      <c r="O279" s="33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29"/>
      <c r="M280" s="35"/>
      <c r="N280" s="35"/>
      <c r="O280" s="33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29"/>
      <c r="M281" s="35"/>
      <c r="N281" s="35"/>
      <c r="O281" s="33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29"/>
      <c r="M282" s="35"/>
      <c r="N282" s="35"/>
      <c r="O282" s="33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29"/>
      <c r="M283" s="35"/>
      <c r="N283" s="35"/>
      <c r="O283" s="33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29"/>
      <c r="M284" s="35"/>
      <c r="N284" s="35"/>
      <c r="O284" s="33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29"/>
      <c r="M285" s="35"/>
      <c r="N285" s="35"/>
      <c r="O285" s="33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29"/>
      <c r="M286" s="35"/>
      <c r="N286" s="35"/>
      <c r="O286" s="33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29"/>
      <c r="M287" s="35"/>
      <c r="N287" s="35"/>
      <c r="O287" s="33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29"/>
      <c r="M288" s="35"/>
      <c r="N288" s="35"/>
      <c r="O288" s="33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29"/>
      <c r="M289" s="35"/>
      <c r="N289" s="35"/>
      <c r="O289" s="33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29"/>
      <c r="M290" s="35"/>
      <c r="N290" s="35"/>
      <c r="O290" s="33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29"/>
      <c r="M291" s="35"/>
      <c r="N291" s="35"/>
      <c r="O291" s="33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29"/>
      <c r="M292" s="35"/>
      <c r="N292" s="35"/>
      <c r="O292" s="33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29"/>
      <c r="M293" s="35"/>
      <c r="N293" s="35"/>
      <c r="O293" s="33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29"/>
      <c r="M294" s="35"/>
      <c r="N294" s="35"/>
      <c r="O294" s="33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29"/>
      <c r="M295" s="35"/>
      <c r="N295" s="35"/>
      <c r="O295" s="33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29"/>
      <c r="M296" s="35"/>
      <c r="N296" s="35"/>
      <c r="O296" s="33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29"/>
      <c r="M297" s="35"/>
      <c r="N297" s="35"/>
      <c r="O297" s="33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29"/>
      <c r="M298" s="35"/>
      <c r="N298" s="35"/>
      <c r="O298" s="33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29"/>
      <c r="M299" s="35"/>
      <c r="N299" s="35"/>
      <c r="O299" s="33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29"/>
      <c r="M300" s="35"/>
      <c r="N300" s="35"/>
      <c r="O300" s="33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29"/>
      <c r="M301" s="35"/>
      <c r="N301" s="35"/>
      <c r="O301" s="33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29"/>
      <c r="M302" s="35"/>
      <c r="N302" s="35"/>
      <c r="O302" s="33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29"/>
      <c r="M303" s="35"/>
      <c r="N303" s="35"/>
      <c r="O303" s="33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29"/>
      <c r="M304" s="35"/>
      <c r="N304" s="35"/>
      <c r="O304" s="33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29"/>
      <c r="M305" s="35"/>
      <c r="N305" s="35"/>
      <c r="O305" s="33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29"/>
      <c r="M306" s="35"/>
      <c r="N306" s="35"/>
      <c r="O306" s="33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29"/>
      <c r="M307" s="35"/>
      <c r="N307" s="35"/>
      <c r="O307" s="33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29"/>
      <c r="M308" s="35"/>
      <c r="N308" s="35"/>
      <c r="O308" s="33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29"/>
      <c r="M309" s="35"/>
      <c r="N309" s="35"/>
      <c r="O309" s="33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29"/>
      <c r="M310" s="35"/>
      <c r="N310" s="35"/>
      <c r="O310" s="33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29"/>
      <c r="M311" s="35"/>
      <c r="N311" s="35"/>
      <c r="O311" s="33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29"/>
      <c r="M312" s="35"/>
      <c r="N312" s="35"/>
      <c r="O312" s="33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29"/>
      <c r="M313" s="35"/>
      <c r="N313" s="35"/>
      <c r="O313" s="33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29"/>
      <c r="M314" s="35"/>
      <c r="N314" s="35"/>
      <c r="O314" s="33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29"/>
      <c r="M315" s="35"/>
      <c r="N315" s="35"/>
      <c r="O315" s="33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29"/>
      <c r="M316" s="35"/>
      <c r="N316" s="35"/>
      <c r="O316" s="33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29"/>
      <c r="M317" s="35"/>
      <c r="N317" s="35"/>
      <c r="O317" s="33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29"/>
      <c r="M318" s="35"/>
      <c r="N318" s="35"/>
      <c r="O318" s="33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29"/>
      <c r="M319" s="35"/>
      <c r="N319" s="35"/>
      <c r="O319" s="33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29"/>
      <c r="M320" s="35"/>
      <c r="N320" s="35"/>
      <c r="O320" s="33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29"/>
      <c r="M321" s="35"/>
      <c r="N321" s="35"/>
      <c r="O321" s="33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29"/>
      <c r="M322" s="35"/>
      <c r="N322" s="35"/>
      <c r="O322" s="33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29"/>
      <c r="M323" s="35"/>
      <c r="N323" s="35"/>
      <c r="O323" s="33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29"/>
      <c r="M324" s="35"/>
      <c r="N324" s="35"/>
      <c r="O324" s="33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29"/>
      <c r="M325" s="35"/>
      <c r="N325" s="35"/>
      <c r="O325" s="33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29"/>
      <c r="M326" s="35"/>
      <c r="N326" s="35"/>
      <c r="O326" s="33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29"/>
      <c r="M327" s="35"/>
      <c r="N327" s="35"/>
      <c r="O327" s="33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29"/>
      <c r="M328" s="35"/>
      <c r="N328" s="35"/>
      <c r="O328" s="33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29"/>
      <c r="M329" s="35"/>
      <c r="N329" s="35"/>
      <c r="O329" s="33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29"/>
      <c r="M330" s="35"/>
      <c r="N330" s="35"/>
      <c r="O330" s="33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29"/>
      <c r="M331" s="35"/>
      <c r="N331" s="35"/>
      <c r="O331" s="33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29"/>
      <c r="M332" s="35"/>
      <c r="N332" s="35"/>
      <c r="O332" s="33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29"/>
      <c r="M333" s="35"/>
      <c r="N333" s="35"/>
      <c r="O333" s="33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29"/>
      <c r="M334" s="35"/>
      <c r="N334" s="35"/>
      <c r="O334" s="33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29"/>
      <c r="M335" s="35"/>
      <c r="N335" s="35"/>
      <c r="O335" s="33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29"/>
      <c r="M336" s="35"/>
      <c r="N336" s="35"/>
      <c r="O336" s="33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29"/>
      <c r="M337" s="35"/>
      <c r="N337" s="35"/>
      <c r="O337" s="33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29"/>
      <c r="M338" s="35"/>
      <c r="N338" s="35"/>
      <c r="O338" s="33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29"/>
      <c r="M339" s="35"/>
      <c r="N339" s="35"/>
      <c r="O339" s="33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29"/>
      <c r="M340" s="35"/>
      <c r="N340" s="35"/>
      <c r="O340" s="33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29"/>
      <c r="M341" s="35"/>
      <c r="N341" s="35"/>
      <c r="O341" s="33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29"/>
      <c r="M342" s="35"/>
      <c r="N342" s="35"/>
      <c r="O342" s="33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29"/>
      <c r="M343" s="35"/>
      <c r="N343" s="35"/>
      <c r="O343" s="33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29"/>
      <c r="M344" s="35"/>
      <c r="N344" s="35"/>
      <c r="O344" s="33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29"/>
      <c r="M345" s="35"/>
      <c r="N345" s="35"/>
      <c r="O345" s="33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29"/>
      <c r="M346" s="35"/>
      <c r="N346" s="35"/>
      <c r="O346" s="33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29"/>
      <c r="M347" s="35"/>
      <c r="N347" s="35"/>
      <c r="O347" s="33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29"/>
      <c r="M348" s="35"/>
      <c r="N348" s="35"/>
      <c r="O348" s="33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29"/>
      <c r="M349" s="35"/>
      <c r="N349" s="35"/>
      <c r="O349" s="33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29"/>
      <c r="M350" s="35"/>
      <c r="N350" s="35"/>
      <c r="O350" s="33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29"/>
      <c r="M351" s="35"/>
      <c r="N351" s="35"/>
      <c r="O351" s="33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29"/>
      <c r="M352" s="35"/>
      <c r="N352" s="35"/>
      <c r="O352" s="33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29"/>
      <c r="M353" s="35"/>
      <c r="N353" s="35"/>
      <c r="O353" s="33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29"/>
      <c r="M354" s="35"/>
      <c r="N354" s="35"/>
      <c r="O354" s="33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29"/>
      <c r="M355" s="35"/>
      <c r="N355" s="35"/>
      <c r="O355" s="33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29"/>
      <c r="M356" s="35"/>
      <c r="N356" s="35"/>
      <c r="O356" s="33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29"/>
      <c r="M357" s="35"/>
      <c r="N357" s="35"/>
      <c r="O357" s="33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29"/>
      <c r="M358" s="35"/>
      <c r="N358" s="35"/>
      <c r="O358" s="33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29"/>
      <c r="M359" s="35"/>
      <c r="N359" s="35"/>
      <c r="O359" s="33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29"/>
      <c r="M360" s="35"/>
      <c r="N360" s="35"/>
      <c r="O360" s="33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29"/>
      <c r="M361" s="35"/>
      <c r="N361" s="35"/>
      <c r="O361" s="33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29"/>
      <c r="M362" s="35"/>
      <c r="N362" s="35"/>
      <c r="O362" s="33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29"/>
      <c r="M363" s="35"/>
      <c r="N363" s="35"/>
      <c r="O363" s="33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29"/>
      <c r="M364" s="35"/>
      <c r="N364" s="35"/>
      <c r="O364" s="33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29"/>
      <c r="M365" s="35"/>
      <c r="N365" s="35"/>
      <c r="O365" s="33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29"/>
      <c r="M366" s="35"/>
      <c r="N366" s="35"/>
      <c r="O366" s="33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29"/>
      <c r="M367" s="35"/>
      <c r="N367" s="35"/>
      <c r="O367" s="33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29"/>
      <c r="M368" s="35"/>
      <c r="N368" s="35"/>
      <c r="O368" s="33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29"/>
      <c r="M369" s="35"/>
      <c r="N369" s="35"/>
      <c r="O369" s="33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29"/>
      <c r="M370" s="35"/>
      <c r="N370" s="35"/>
      <c r="O370" s="33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29"/>
      <c r="M371" s="35"/>
      <c r="N371" s="35"/>
      <c r="O371" s="33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29"/>
      <c r="M372" s="35"/>
      <c r="N372" s="35"/>
      <c r="O372" s="33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29"/>
      <c r="M373" s="35"/>
      <c r="N373" s="35"/>
      <c r="O373" s="33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29"/>
      <c r="M374" s="35"/>
      <c r="N374" s="35"/>
      <c r="O374" s="33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29"/>
      <c r="M375" s="35"/>
      <c r="N375" s="35"/>
      <c r="O375" s="33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29"/>
      <c r="M376" s="35"/>
      <c r="N376" s="35"/>
      <c r="O376" s="33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29"/>
      <c r="M377" s="35"/>
      <c r="N377" s="35"/>
      <c r="O377" s="33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29"/>
      <c r="M378" s="35"/>
      <c r="N378" s="35"/>
      <c r="O378" s="33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29"/>
      <c r="M379" s="35"/>
      <c r="N379" s="35"/>
      <c r="O379" s="33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29"/>
      <c r="M380" s="35"/>
      <c r="N380" s="35"/>
      <c r="O380" s="33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29"/>
      <c r="M381" s="35"/>
      <c r="N381" s="35"/>
      <c r="O381" s="33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29"/>
      <c r="M382" s="35"/>
      <c r="N382" s="35"/>
      <c r="O382" s="33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29"/>
      <c r="M383" s="35"/>
      <c r="N383" s="35"/>
      <c r="O383" s="33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29"/>
      <c r="M384" s="35"/>
      <c r="N384" s="35"/>
      <c r="O384" s="33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29"/>
      <c r="M385" s="35"/>
      <c r="N385" s="35"/>
      <c r="O385" s="33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29"/>
      <c r="M386" s="35"/>
      <c r="N386" s="35"/>
      <c r="O386" s="33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29"/>
      <c r="M387" s="35"/>
      <c r="N387" s="35"/>
      <c r="O387" s="33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29"/>
      <c r="M388" s="35"/>
      <c r="N388" s="35"/>
      <c r="O388" s="33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29"/>
      <c r="M389" s="35"/>
      <c r="N389" s="35"/>
      <c r="O389" s="33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29"/>
      <c r="M390" s="35"/>
      <c r="N390" s="35"/>
      <c r="O390" s="33"/>
    </row>
    <row r="391" spans="4:15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</sheetData>
  <mergeCells count="8">
    <mergeCell ref="R53:R54"/>
    <mergeCell ref="S53:S54"/>
    <mergeCell ref="B54:C75"/>
    <mergeCell ref="H54:H66"/>
    <mergeCell ref="H67:H75"/>
    <mergeCell ref="J56:M58"/>
    <mergeCell ref="J71:M72"/>
    <mergeCell ref="J73:M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