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665" yWindow="90" windowWidth="19230" windowHeight="11280"/>
  </bookViews>
  <sheets>
    <sheet name="102.防災士認証登録者数（人口10万人あたり）" sheetId="4" r:id="rId1"/>
  </sheets>
  <definedNames>
    <definedName name="_xlnm.Print_Area" localSheetId="0">'102.防災士認証登録者数（人口10万人あたり）'!$A$1:$M$77</definedName>
  </definedNames>
  <calcPr calcId="162913"/>
</workbook>
</file>

<file path=xl/calcChain.xml><?xml version="1.0" encoding="utf-8"?>
<calcChain xmlns="http://schemas.openxmlformats.org/spreadsheetml/2006/main">
  <c r="R53" i="4" l="1"/>
  <c r="Q53" i="4"/>
  <c r="Q56"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S6" i="4"/>
  <c r="S7" i="4"/>
  <c r="S8" i="4"/>
  <c r="T10" i="4"/>
  <c r="S9" i="4"/>
  <c r="S10" i="4"/>
  <c r="S11" i="4"/>
  <c r="T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 i="4"/>
  <c r="T47" i="4"/>
  <c r="T27" i="4"/>
  <c r="T6" i="4"/>
  <c r="T38" i="4"/>
  <c r="T22" i="4"/>
  <c r="T7" i="4"/>
  <c r="T39" i="4"/>
  <c r="T36" i="4"/>
  <c r="T28" i="4"/>
  <c r="T35" i="4"/>
  <c r="T46" i="4"/>
  <c r="T51" i="4"/>
  <c r="T26" i="4"/>
  <c r="T9" i="4"/>
  <c r="T44" i="4"/>
  <c r="T49" i="4"/>
  <c r="T34" i="4"/>
  <c r="T12" i="4"/>
  <c r="T25" i="4"/>
  <c r="T41" i="4"/>
  <c r="T17" i="4"/>
  <c r="T48" i="4"/>
  <c r="T40" i="4"/>
  <c r="T24" i="4"/>
  <c r="T16" i="4"/>
  <c r="T8" i="4"/>
  <c r="T33" i="4"/>
  <c r="T15" i="4"/>
  <c r="T31" i="4"/>
  <c r="T23" i="4"/>
  <c r="T14" i="4"/>
  <c r="T30" i="4"/>
  <c r="T42" i="4"/>
  <c r="T50" i="4"/>
  <c r="T43" i="4"/>
  <c r="T5" i="4"/>
  <c r="T45" i="4"/>
  <c r="T37" i="4"/>
  <c r="T29" i="4"/>
  <c r="T21" i="4"/>
  <c r="T13" i="4"/>
  <c r="T20" i="4"/>
  <c r="T32" i="4"/>
  <c r="T19" i="4"/>
  <c r="T18" i="4"/>
  <c r="C6" i="4"/>
  <c r="E8" i="4"/>
  <c r="D11" i="4"/>
  <c r="C14" i="4"/>
  <c r="E16" i="4"/>
  <c r="D19" i="4"/>
  <c r="C22" i="4"/>
  <c r="E24" i="4"/>
  <c r="D27" i="4"/>
  <c r="C30" i="4"/>
  <c r="E32" i="4"/>
  <c r="D35" i="4"/>
  <c r="C38" i="4"/>
  <c r="E40" i="4"/>
  <c r="C46" i="4"/>
  <c r="D51" i="4"/>
  <c r="E11" i="4"/>
  <c r="E19" i="4"/>
  <c r="C25" i="4"/>
  <c r="C33" i="4"/>
  <c r="C41" i="4"/>
  <c r="C49" i="4"/>
  <c r="E42" i="4"/>
  <c r="D6" i="4"/>
  <c r="D14" i="4"/>
  <c r="E27" i="4"/>
  <c r="E35" i="4"/>
  <c r="D46" i="4"/>
  <c r="C40" i="4"/>
  <c r="E6" i="4"/>
  <c r="D9" i="4"/>
  <c r="C12" i="4"/>
  <c r="E14" i="4"/>
  <c r="D17" i="4"/>
  <c r="C20" i="4"/>
  <c r="E22" i="4"/>
  <c r="D25" i="4"/>
  <c r="C28" i="4"/>
  <c r="E30" i="4"/>
  <c r="D33" i="4"/>
  <c r="C36" i="4"/>
  <c r="E38" i="4"/>
  <c r="D41" i="4"/>
  <c r="C44" i="4"/>
  <c r="E46" i="4"/>
  <c r="D49" i="4"/>
  <c r="E5" i="4"/>
  <c r="D39" i="4"/>
  <c r="D47" i="4"/>
  <c r="D10" i="4"/>
  <c r="D18" i="4"/>
  <c r="D26" i="4"/>
  <c r="D34" i="4"/>
  <c r="D42" i="4"/>
  <c r="D29" i="4"/>
  <c r="C48" i="4"/>
  <c r="C7" i="4"/>
  <c r="E9" i="4"/>
  <c r="D12" i="4"/>
  <c r="C15" i="4"/>
  <c r="E17" i="4"/>
  <c r="D20" i="4"/>
  <c r="C23" i="4"/>
  <c r="E25" i="4"/>
  <c r="D28" i="4"/>
  <c r="C31" i="4"/>
  <c r="E33" i="4"/>
  <c r="D36" i="4"/>
  <c r="C39" i="4"/>
  <c r="E41" i="4"/>
  <c r="D44" i="4"/>
  <c r="C47" i="4"/>
  <c r="E49" i="4"/>
  <c r="D5" i="4"/>
  <c r="E36" i="4"/>
  <c r="E44" i="4"/>
  <c r="C5" i="4"/>
  <c r="E15" i="4"/>
  <c r="E23" i="4"/>
  <c r="E31" i="4"/>
  <c r="E39" i="4"/>
  <c r="D50" i="4"/>
  <c r="C8" i="4"/>
  <c r="C16" i="4"/>
  <c r="D21" i="4"/>
  <c r="C32" i="4"/>
  <c r="D45" i="4"/>
  <c r="D7" i="4"/>
  <c r="C10" i="4"/>
  <c r="E12" i="4"/>
  <c r="D15" i="4"/>
  <c r="C18" i="4"/>
  <c r="E20" i="4"/>
  <c r="D23" i="4"/>
  <c r="C26" i="4"/>
  <c r="E28" i="4"/>
  <c r="D31" i="4"/>
  <c r="C34" i="4"/>
  <c r="C42" i="4"/>
  <c r="C50" i="4"/>
  <c r="C13" i="4"/>
  <c r="C21" i="4"/>
  <c r="C29" i="4"/>
  <c r="C37" i="4"/>
  <c r="E47" i="4"/>
  <c r="E10" i="4"/>
  <c r="E18" i="4"/>
  <c r="E26" i="4"/>
  <c r="D37" i="4"/>
  <c r="E7" i="4"/>
  <c r="C45" i="4"/>
  <c r="D13" i="4"/>
  <c r="C24" i="4"/>
  <c r="E34" i="4"/>
  <c r="D8" i="4"/>
  <c r="C11" i="4"/>
  <c r="E13" i="4"/>
  <c r="D16" i="4"/>
  <c r="C19" i="4"/>
  <c r="E21" i="4"/>
  <c r="D24" i="4"/>
  <c r="C27" i="4"/>
  <c r="E29" i="4"/>
  <c r="D32" i="4"/>
  <c r="C35" i="4"/>
  <c r="E37" i="4"/>
  <c r="D40" i="4"/>
  <c r="C43" i="4"/>
  <c r="E45" i="4"/>
  <c r="D48" i="4"/>
  <c r="C51" i="4"/>
  <c r="D43" i="4"/>
  <c r="E48" i="4"/>
  <c r="C9" i="4"/>
  <c r="C17" i="4"/>
  <c r="D22" i="4"/>
  <c r="D30" i="4"/>
  <c r="D38" i="4"/>
  <c r="E43" i="4"/>
  <c r="E51" i="4"/>
  <c r="E50" i="4"/>
</calcChain>
</file>

<file path=xl/sharedStrings.xml><?xml version="1.0" encoding="utf-8"?>
<sst xmlns="http://schemas.openxmlformats.org/spreadsheetml/2006/main" count="156" uniqueCount="147">
  <si>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</si>
  <si>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</si>
  <si>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</si>
  <si>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</si>
  <si>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</si>
  <si>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</si>
  <si>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</si>
  <si>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</si>
  <si>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</si>
  <si>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</si>
  <si>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</si>
  <si>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</si>
  <si>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</si>
  <si>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t>
    <phoneticPr fontId="9"/>
  </si>
  <si>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</si>
  <si>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</si>
  <si>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</si>
  <si>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</si>
  <si>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</si>
  <si>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</si>
  <si>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</si>
  <si>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</si>
  <si>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</si>
  <si>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</si>
  <si>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</si>
  <si>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</si>
  <si>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</si>
  <si>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</si>
  <si>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</si>
  <si>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</si>
  <si>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</si>
  <si>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</si>
  <si>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</si>
  <si>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</si>
  <si>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</si>
  <si>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</si>
  <si>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</si>
  <si>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</si>
  <si>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</si>
  <si>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</si>
  <si>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</si>
  <si>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</si>
  <si>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</si>
  <si>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</si>
  <si>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</si>
  <si>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</si>
  <si>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</si>
  <si>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</si>
  <si>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</si>
  <si>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</si>
  <si>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</si>
  <si>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</si>
  <si>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</si>
  <si>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</si>
  <si>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</si>
  <si>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</si>
  <si>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</si>
  <si>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</si>
  <si>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</si>
  <si>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</si>
  <si>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防災士認証登録者数（人口10万人あたり）</t>
    <rPh sb="0" eb="3">
      <t>ボウサイシ</t>
    </rPh>
    <rPh sb="3" eb="5">
      <t>ニンショウ</t>
    </rPh>
    <rPh sb="5" eb="8">
      <t>トウロクシャ</t>
    </rPh>
    <rPh sb="8" eb="9">
      <t>スウ</t>
    </rPh>
    <rPh sb="10" eb="12">
      <t>ジンコウ</t>
    </rPh>
    <rPh sb="14" eb="16">
      <t>マンニン</t>
    </rPh>
    <phoneticPr fontId="2"/>
  </si>
  <si>
    <t>平21</t>
    <rPh sb="0" eb="1">
      <t>タイ</t>
    </rPh>
    <phoneticPr fontId="9"/>
  </si>
  <si>
    <t>防災士認証登録者数（人）</t>
    <rPh sb="0" eb="3">
      <t>ボウサイシ</t>
    </rPh>
    <rPh sb="3" eb="5">
      <t>ニンショウ</t>
    </rPh>
    <rPh sb="5" eb="8">
      <t>トウロクシャ</t>
    </rPh>
    <rPh sb="8" eb="9">
      <t>スウ</t>
    </rPh>
    <rPh sb="10" eb="11">
      <t>ニン</t>
    </rPh>
    <phoneticPr fontId="2"/>
  </si>
  <si>
    <t>資料出所：日本防災士機構ホームページ</t>
    <rPh sb="0" eb="2">
      <t>シリョウ</t>
    </rPh>
    <rPh sb="2" eb="4">
      <t>シュッショ</t>
    </rPh>
    <phoneticPr fontId="9"/>
  </si>
  <si>
    <t>全国</t>
    <rPh sb="0" eb="2">
      <t>ゼンコク</t>
    </rPh>
    <phoneticPr fontId="1"/>
  </si>
  <si>
    <t>調査周期：毎年</t>
    <rPh sb="0" eb="2">
      <t>チョウサ</t>
    </rPh>
    <rPh sb="2" eb="4">
      <t>シュウキ</t>
    </rPh>
    <rPh sb="5" eb="6">
      <t>マイ</t>
    </rPh>
    <rPh sb="6" eb="7">
      <t>トシ</t>
    </rPh>
    <phoneticPr fontId="9"/>
  </si>
  <si>
    <t>注）</t>
    <rPh sb="0" eb="1">
      <t>チュウ</t>
    </rPh>
    <phoneticPr fontId="2"/>
  </si>
  <si>
    <t>防災士：NPO法人日本防災士機構による民間資格。各自の所属する地域や団体・企業の要請を受け、避難、救助、避難所の運営などにあたる。</t>
    <rPh sb="0" eb="3">
      <t>ボウサイシ</t>
    </rPh>
    <phoneticPr fontId="2"/>
  </si>
  <si>
    <t>１０２．防災士認証登録者数（人口10万人あたり）</t>
    <phoneticPr fontId="2"/>
  </si>
  <si>
    <t>○　</t>
    <phoneticPr fontId="9"/>
  </si>
  <si>
    <t>○　</t>
    <phoneticPr fontId="9"/>
  </si>
  <si>
    <t>自主防災組織活動カバー率</t>
    <rPh sb="6" eb="8">
      <t>カツドウ</t>
    </rPh>
    <phoneticPr fontId="2"/>
  </si>
  <si>
    <t>自主防災組織活動カバー率とは、管内世帯数のうち、自主防災組織がその活動範囲としている地域の世帯数の占める割合をいう。</t>
    <rPh sb="6" eb="8">
      <t>カツドウ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</si>
  <si>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</si>
  <si>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</si>
  <si>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</si>
  <si>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</si>
  <si>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</si>
  <si>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</si>
  <si>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</si>
  <si>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</si>
  <si>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</si>
  <si>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</si>
  <si>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</si>
  <si>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</si>
  <si>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</si>
  <si>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</si>
  <si>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</si>
  <si>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</si>
  <si>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</si>
  <si>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</si>
  <si>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</si>
  <si>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</si>
  <si>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</si>
  <si>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</si>
  <si>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</si>
  <si>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</si>
  <si>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</si>
  <si>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</si>
  <si>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</si>
  <si>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</si>
  <si>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</si>
  <si>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</si>
  <si>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</si>
  <si>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</si>
  <si>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</si>
  <si>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</si>
  <si>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</si>
  <si>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</si>
  <si>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</si>
  <si>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</si>
  <si>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</si>
  <si>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</si>
  <si>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</si>
  <si>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</si>
  <si>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</si>
  <si>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</si>
  <si>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</si>
  <si>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</si>
  <si>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</si>
  <si>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10万人あたり登録者数</t>
    <rPh sb="2" eb="4">
      <t>マンニン</t>
    </rPh>
    <rPh sb="7" eb="10">
      <t>トウロクシャ</t>
    </rPh>
    <rPh sb="10" eb="11">
      <t>スウ</t>
    </rPh>
    <phoneticPr fontId="2"/>
  </si>
  <si>
    <t>自主防災組織活動カバー率</t>
    <rPh sb="0" eb="2">
      <t>ジシュ</t>
    </rPh>
    <rPh sb="2" eb="4">
      <t>ボウサイ</t>
    </rPh>
    <rPh sb="4" eb="6">
      <t>ソシキ</t>
    </rPh>
    <rPh sb="6" eb="8">
      <t>カツドウ</t>
    </rPh>
    <rPh sb="11" eb="12">
      <t>リツ</t>
    </rPh>
    <phoneticPr fontId="2"/>
  </si>
  <si>
    <t>－</t>
    <phoneticPr fontId="2"/>
  </si>
  <si>
    <t>％（3位）</t>
    <rPh sb="3" eb="4">
      <t>イ</t>
    </rPh>
    <phoneticPr fontId="2"/>
  </si>
  <si>
    <t>平22</t>
    <rPh sb="0" eb="1">
      <t>ヘイ</t>
    </rPh>
    <phoneticPr fontId="2"/>
  </si>
  <si>
    <t>平23</t>
    <rPh sb="0" eb="1">
      <t>ヘイ</t>
    </rPh>
    <phoneticPr fontId="2"/>
  </si>
  <si>
    <t>2019.9末</t>
    <rPh sb="6" eb="7">
      <t>スエ</t>
    </rPh>
    <phoneticPr fontId="2"/>
  </si>
  <si>
    <t>R1.10.1総人口
（千人）</t>
    <rPh sb="7" eb="10">
      <t>ソウジンコウ</t>
    </rPh>
    <rPh sb="12" eb="14">
      <t>センニン</t>
    </rPh>
    <phoneticPr fontId="2"/>
  </si>
  <si>
    <t>平24</t>
    <rPh sb="0" eb="1">
      <t>ヘイ</t>
    </rPh>
    <phoneticPr fontId="2"/>
  </si>
  <si>
    <t>平25</t>
    <rPh sb="0" eb="1">
      <t>ヘイ</t>
    </rPh>
    <phoneticPr fontId="2"/>
  </si>
  <si>
    <t>平26</t>
    <rPh sb="0" eb="1">
      <t>ヘイ</t>
    </rPh>
    <phoneticPr fontId="2"/>
  </si>
  <si>
    <t>平27</t>
    <rPh sb="0" eb="1">
      <t>ヘイ</t>
    </rPh>
    <phoneticPr fontId="2"/>
  </si>
  <si>
    <t>平28</t>
    <rPh sb="0" eb="1">
      <t>ヘイ</t>
    </rPh>
    <phoneticPr fontId="2"/>
  </si>
  <si>
    <t>平29</t>
    <rPh sb="0" eb="1">
      <t>ヘイ</t>
    </rPh>
    <phoneticPr fontId="2"/>
  </si>
  <si>
    <t>平30</t>
    <rPh sb="0" eb="1">
      <t>ヘイ</t>
    </rPh>
    <phoneticPr fontId="2"/>
  </si>
  <si>
    <t>平31(令元)</t>
    <rPh sb="0" eb="1">
      <t>ヘイ</t>
    </rPh>
    <rPh sb="4" eb="5">
      <t>レイ</t>
    </rPh>
    <rPh sb="5" eb="6">
      <t>ガン</t>
    </rPh>
    <phoneticPr fontId="2"/>
  </si>
  <si>
    <t>2019年</t>
    <rPh sb="4" eb="5">
      <t>ネン</t>
    </rPh>
    <phoneticPr fontId="2"/>
  </si>
  <si>
    <t>認証者数</t>
    <rPh sb="0" eb="2">
      <t>ニンショウ</t>
    </rPh>
    <rPh sb="2" eb="3">
      <t>シャ</t>
    </rPh>
    <rPh sb="3" eb="4">
      <t>スウ</t>
    </rPh>
    <phoneticPr fontId="2"/>
  </si>
  <si>
    <t>全　　　国</t>
    <rPh sb="0" eb="1">
      <t>ゼン</t>
    </rPh>
    <rPh sb="4" eb="5">
      <t>クニ</t>
    </rPh>
    <phoneticPr fontId="2"/>
  </si>
  <si>
    <t>外　　　国</t>
    <rPh sb="0" eb="1">
      <t>ソト</t>
    </rPh>
    <rPh sb="4" eb="5">
      <t>クニ</t>
    </rPh>
    <phoneticPr fontId="2"/>
  </si>
  <si>
    <t>合　　　計</t>
    <rPh sb="0" eb="1">
      <t>ゴウ</t>
    </rPh>
    <rPh sb="4" eb="5">
      <t>ケイ</t>
    </rPh>
    <phoneticPr fontId="2"/>
  </si>
  <si>
    <t>　大分県の令和元年の防災士認証登録者数（人口10万人あたり）は920.1人で、前年から91.4人増加し、全国2位となっている。</t>
    <rPh sb="1" eb="3">
      <t>オオイタ</t>
    </rPh>
    <rPh sb="3" eb="4">
      <t>ケン</t>
    </rPh>
    <rPh sb="5" eb="7">
      <t>レイワ</t>
    </rPh>
    <rPh sb="7" eb="9">
      <t>ガンネン</t>
    </rPh>
    <rPh sb="9" eb="10">
      <t>ヘイネン</t>
    </rPh>
    <rPh sb="10" eb="13">
      <t>ボウサイシ</t>
    </rPh>
    <rPh sb="13" eb="15">
      <t>ニンショウ</t>
    </rPh>
    <rPh sb="15" eb="18">
      <t>トウロクシャ</t>
    </rPh>
    <rPh sb="18" eb="19">
      <t>スウ</t>
    </rPh>
    <rPh sb="20" eb="22">
      <t>ジンコウ</t>
    </rPh>
    <rPh sb="24" eb="26">
      <t>マンニン</t>
    </rPh>
    <rPh sb="36" eb="37">
      <t>ニン</t>
    </rPh>
    <rPh sb="39" eb="41">
      <t>ゼンネン</t>
    </rPh>
    <rPh sb="41" eb="42">
      <t>ネンド</t>
    </rPh>
    <rPh sb="47" eb="48">
      <t>ニン</t>
    </rPh>
    <rPh sb="48" eb="50">
      <t>ゾウカ</t>
    </rPh>
    <rPh sb="52" eb="54">
      <t>ゼンコク</t>
    </rPh>
    <rPh sb="55" eb="56">
      <t>イ</t>
    </rPh>
    <phoneticPr fontId="9"/>
  </si>
  <si>
    <t>基礎データ（令和元年） 　</t>
    <rPh sb="0" eb="2">
      <t>キソ</t>
    </rPh>
    <rPh sb="6" eb="8">
      <t>レイワ</t>
    </rPh>
    <rPh sb="8" eb="10">
      <t>ガンネン</t>
    </rPh>
    <rPh sb="9" eb="10">
      <t>ネン</t>
    </rPh>
    <phoneticPr fontId="2"/>
  </si>
  <si>
    <t>参考指標（令和元年4月1日現在）</t>
    <rPh sb="0" eb="2">
      <t>サンコウ</t>
    </rPh>
    <rPh sb="2" eb="4">
      <t>シヒョウ</t>
    </rPh>
    <rPh sb="5" eb="7">
      <t>レイワ</t>
    </rPh>
    <rPh sb="7" eb="9">
      <t>ガンネン</t>
    </rPh>
    <rPh sb="8" eb="9">
      <t>ネン</t>
    </rPh>
    <rPh sb="10" eb="11">
      <t>ガツ</t>
    </rPh>
    <rPh sb="12" eb="13">
      <t>ニチ</t>
    </rPh>
    <rPh sb="13" eb="15">
      <t>ゲンザイ</t>
    </rPh>
    <phoneticPr fontId="2"/>
  </si>
  <si>
    <t>資料出所：総務省消防庁「消防白書」（令和元年版）</t>
    <rPh sb="0" eb="2">
      <t>シリョウ</t>
    </rPh>
    <rPh sb="2" eb="4">
      <t>シュッショ</t>
    </rPh>
    <rPh sb="18" eb="20">
      <t>レイワ</t>
    </rPh>
    <rPh sb="20" eb="21">
      <t>ガン</t>
    </rPh>
    <rPh sb="22" eb="23">
      <t>バン</t>
    </rPh>
    <phoneticPr fontId="2"/>
  </si>
  <si>
    <t>調査期日：令和元年9月30日</t>
    <rPh sb="0" eb="2">
      <t>チョウサ</t>
    </rPh>
    <rPh sb="2" eb="4">
      <t>キジツ</t>
    </rPh>
    <rPh sb="5" eb="7">
      <t>レイワ</t>
    </rPh>
    <rPh sb="7" eb="8">
      <t>ガン</t>
    </rPh>
    <rPh sb="8" eb="9">
      <t>ネン</t>
    </rPh>
    <rPh sb="10" eb="11">
      <t>ガツ</t>
    </rPh>
    <rPh sb="13" eb="14">
      <t>ニチ</t>
    </rPh>
    <phoneticPr fontId="9"/>
  </si>
  <si>
    <t>－令和元年－　</t>
    <rPh sb="1" eb="3">
      <t>レイワ</t>
    </rPh>
    <rPh sb="3" eb="4">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</si>
</sst>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_ "/>
    <numFmt numFmtId="177" formatCode="0_);[Red]\(0\)"/>
    <numFmt numFmtId="178" formatCode="0.00_ "/>
    <numFmt numFmtId="179" formatCode="#,##0_ "/>
    <numFmt numFmtId="180" formatCode="00"/>
    <numFmt numFmtId="181" formatCode="0.0_);[Red]\(0.0\)"/>
    <numFmt numFmtId="182" formatCode="#,##0.0;[Red]\-#,##0.0"/>
    <numFmt numFmtId="183" formatCode="#,##0.0_ "/>
    <numFmt numFmtId="184" formatCode="0.0_ "/>
    <numFmt numFmtId="185" formatCode="#,##0.0;&quot;▲ &quot;#,##0.0"/>
    <numFmt numFmtId="186"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sz val="10"/>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10"/>
      <color rgb="FFFF0000"/>
      <name val="ＭＳ Ｐゴシック"/>
      <family val="3"/>
      <charset val="128"/>
    </font>
    <font>
      <sz val="9"/>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96">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80" fontId="17"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8" fillId="0" borderId="0" xfId="6" applyFont="1" applyFill="1" applyBorder="1" applyAlignment="1">
      <alignment vertical="center"/>
    </xf>
    <xf numFmtId="0" fontId="18"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9"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0"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0" xfId="4" applyFont="1" applyFill="1" applyBorder="1" applyAlignment="1">
      <alignment vertical="center" wrapText="1"/>
    </xf>
    <xf numFmtId="0" fontId="3" fillId="0" borderId="1" xfId="4" applyFont="1" applyFill="1" applyBorder="1" applyAlignment="1">
      <alignment vertical="center" wrapText="1"/>
    </xf>
    <xf numFmtId="0" fontId="3" fillId="0" borderId="11" xfId="4" applyFont="1" applyFill="1" applyBorder="1" applyAlignment="1">
      <alignment vertical="center" wrapText="1"/>
    </xf>
    <xf numFmtId="0" fontId="19" fillId="0" borderId="10" xfId="4" applyFont="1" applyFill="1" applyBorder="1" applyAlignment="1">
      <alignment vertical="center"/>
    </xf>
    <xf numFmtId="0" fontId="18" fillId="0" borderId="10" xfId="4" applyFont="1" applyFill="1" applyBorder="1" applyAlignment="1">
      <alignment vertical="center"/>
    </xf>
    <xf numFmtId="0" fontId="3" fillId="0" borderId="12" xfId="4" applyFont="1" applyFill="1" applyBorder="1" applyAlignment="1">
      <alignment vertical="center" wrapText="1"/>
    </xf>
    <xf numFmtId="0" fontId="18" fillId="0" borderId="0" xfId="4" applyFont="1" applyFill="1" applyBorder="1" applyAlignment="1">
      <alignment vertical="center"/>
    </xf>
    <xf numFmtId="0" fontId="3" fillId="0" borderId="13" xfId="4" applyFont="1" applyFill="1" applyBorder="1" applyAlignment="1">
      <alignment vertical="center" wrapText="1"/>
    </xf>
    <xf numFmtId="0" fontId="3" fillId="0" borderId="14" xfId="4" applyFont="1" applyFill="1" applyBorder="1" applyAlignment="1">
      <alignment vertical="center" wrapText="1"/>
    </xf>
    <xf numFmtId="0" fontId="3" fillId="0" borderId="15" xfId="4" applyFont="1" applyFill="1" applyBorder="1" applyAlignment="1">
      <alignment horizontal="center" vertical="center" wrapText="1"/>
    </xf>
    <xf numFmtId="0" fontId="18" fillId="0" borderId="0" xfId="4" applyFont="1" applyFill="1" applyBorder="1" applyAlignment="1">
      <alignment horizontal="left" vertical="center"/>
    </xf>
    <xf numFmtId="0" fontId="18" fillId="0" borderId="0" xfId="4" applyFont="1" applyFill="1" applyBorder="1" applyAlignment="1">
      <alignment horizontal="center" vertical="center"/>
    </xf>
    <xf numFmtId="0" fontId="3" fillId="0" borderId="16" xfId="4" applyFont="1" applyFill="1" applyBorder="1" applyAlignment="1">
      <alignment vertical="center" wrapText="1"/>
    </xf>
    <xf numFmtId="0" fontId="19" fillId="0" borderId="16" xfId="4" applyFont="1" applyFill="1" applyBorder="1" applyAlignment="1">
      <alignment vertical="top"/>
    </xf>
    <xf numFmtId="176" fontId="3" fillId="0" borderId="16" xfId="4" applyNumberFormat="1" applyFont="1" applyFill="1" applyBorder="1" applyAlignment="1">
      <alignment vertical="center" wrapText="1"/>
    </xf>
    <xf numFmtId="0" fontId="3" fillId="0" borderId="17"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5" fontId="6" fillId="0" borderId="0" xfId="0" applyNumberFormat="1" applyFont="1">
      <alignment vertical="center"/>
    </xf>
    <xf numFmtId="185" fontId="20" fillId="0" borderId="0" xfId="5" applyNumberFormat="1" applyFont="1" applyFill="1" applyBorder="1" applyAlignment="1">
      <alignment horizontal="right" vertical="center" wrapText="1"/>
    </xf>
    <xf numFmtId="185" fontId="6" fillId="0" borderId="0" xfId="5" applyNumberFormat="1" applyFont="1" applyFill="1" applyBorder="1" applyAlignment="1">
      <alignment vertical="center" wrapText="1"/>
    </xf>
    <xf numFmtId="185" fontId="20" fillId="0" borderId="0" xfId="3" applyNumberFormat="1" applyFont="1" applyFill="1" applyBorder="1" applyAlignment="1">
      <alignment vertical="center" wrapText="1"/>
    </xf>
    <xf numFmtId="185" fontId="6" fillId="0" borderId="0" xfId="0" applyNumberFormat="1" applyFont="1" applyBorder="1">
      <alignment vertical="center"/>
    </xf>
    <xf numFmtId="185" fontId="21"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2" fontId="5" fillId="0" borderId="0" xfId="3" applyNumberFormat="1" applyFont="1" applyFill="1" applyBorder="1" applyAlignment="1"/>
    <xf numFmtId="38" fontId="22" fillId="0" borderId="0" xfId="2" applyFont="1" applyFill="1" applyBorder="1" applyAlignment="1"/>
    <xf numFmtId="0" fontId="8" fillId="0" borderId="18"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183" fontId="6" fillId="0" borderId="0" xfId="1" applyNumberFormat="1" applyFont="1" applyFill="1" applyBorder="1" applyAlignment="1"/>
    <xf numFmtId="176" fontId="6" fillId="0" borderId="0" xfId="5" applyNumberFormat="1" applyFont="1" applyFill="1" applyBorder="1" applyAlignment="1">
      <alignment vertical="center" wrapText="1"/>
    </xf>
    <xf numFmtId="0" fontId="8" fillId="0" borderId="1" xfId="4" applyFont="1" applyFill="1" applyBorder="1" applyAlignment="1">
      <alignment horizontal="left" vertical="center"/>
    </xf>
    <xf numFmtId="0" fontId="20" fillId="0" borderId="18" xfId="4" applyFont="1" applyFill="1" applyBorder="1" applyAlignment="1">
      <alignment horizontal="center" vertical="center"/>
    </xf>
    <xf numFmtId="0" fontId="20" fillId="0" borderId="19"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8"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0" fontId="14" fillId="0" borderId="0" xfId="0" applyFont="1" applyAlignment="1">
      <alignment vertical="center"/>
    </xf>
    <xf numFmtId="0" fontId="14" fillId="0" borderId="0" xfId="4" applyFont="1" applyFill="1" applyBorder="1" applyAlignment="1">
      <alignment horizontal="left" vertical="center"/>
    </xf>
    <xf numFmtId="0" fontId="14" fillId="0" borderId="13" xfId="0" applyFont="1" applyBorder="1" applyAlignment="1">
      <alignment vertical="top"/>
    </xf>
    <xf numFmtId="0" fontId="14" fillId="0" borderId="1" xfId="0" applyFont="1" applyFill="1" applyBorder="1" applyAlignment="1">
      <alignment vertical="center"/>
    </xf>
    <xf numFmtId="0" fontId="23" fillId="0" borderId="0" xfId="5" applyFont="1" applyFill="1" applyBorder="1" applyAlignment="1">
      <alignment vertical="center"/>
    </xf>
    <xf numFmtId="0" fontId="14" fillId="0" borderId="0" xfId="5" applyFont="1" applyFill="1" applyBorder="1" applyAlignment="1">
      <alignment vertical="center"/>
    </xf>
    <xf numFmtId="38" fontId="14" fillId="0" borderId="13" xfId="1" applyFont="1" applyBorder="1" applyAlignment="1">
      <alignment horizontal="right" vertical="center"/>
    </xf>
    <xf numFmtId="3" fontId="14" fillId="0" borderId="20" xfId="3" applyNumberFormat="1" applyFont="1" applyFill="1" applyBorder="1" applyAlignment="1">
      <alignment horizontal="right" vertical="center"/>
    </xf>
    <xf numFmtId="0" fontId="14" fillId="0" borderId="0" xfId="0" applyFont="1" applyFill="1" applyBorder="1" applyAlignment="1">
      <alignment vertical="top"/>
    </xf>
    <xf numFmtId="0" fontId="0" fillId="0" borderId="0" xfId="0" applyBorder="1" applyAlignment="1">
      <alignment horizontal="left" vertical="center"/>
    </xf>
    <xf numFmtId="176" fontId="14" fillId="0" borderId="20" xfId="5" applyNumberFormat="1" applyFont="1" applyFill="1" applyBorder="1" applyAlignment="1">
      <alignment vertical="center"/>
    </xf>
    <xf numFmtId="0" fontId="14" fillId="0" borderId="21" xfId="0" applyFont="1" applyFill="1" applyBorder="1" applyAlignment="1">
      <alignment horizontal="right" vertical="center"/>
    </xf>
    <xf numFmtId="0" fontId="14" fillId="0" borderId="8" xfId="0" applyFont="1" applyFill="1" applyBorder="1" applyAlignment="1">
      <alignment horizontal="left" vertical="center"/>
    </xf>
    <xf numFmtId="0" fontId="20" fillId="0" borderId="22" xfId="0" applyFont="1" applyFill="1" applyBorder="1" applyAlignment="1">
      <alignment horizontal="distributed" vertical="center"/>
    </xf>
    <xf numFmtId="0" fontId="8" fillId="0" borderId="18" xfId="4" applyFont="1" applyFill="1" applyBorder="1" applyAlignment="1">
      <alignment vertical="center"/>
    </xf>
    <xf numFmtId="0" fontId="3" fillId="0" borderId="20" xfId="4" applyFont="1" applyFill="1" applyBorder="1" applyAlignment="1">
      <alignment horizontal="center" vertical="center" textRotation="255" wrapText="1"/>
    </xf>
    <xf numFmtId="0" fontId="8" fillId="0" borderId="0" xfId="4" applyFont="1" applyFill="1" applyBorder="1" applyAlignment="1">
      <alignment horizontal="left" vertical="center" wrapText="1"/>
    </xf>
    <xf numFmtId="49" fontId="10" fillId="0" borderId="0" xfId="4" applyNumberFormat="1" applyFont="1" applyAlignment="1">
      <alignment horizontal="right" vertical="center"/>
    </xf>
    <xf numFmtId="0" fontId="14" fillId="0" borderId="0" xfId="4" applyFont="1" applyFill="1" applyBorder="1" applyAlignment="1">
      <alignment vertical="top"/>
    </xf>
    <xf numFmtId="0" fontId="3" fillId="0" borderId="15" xfId="4" applyFont="1" applyFill="1" applyBorder="1" applyAlignment="1">
      <alignment horizontal="center" vertical="center" textRotation="255" wrapText="1"/>
    </xf>
    <xf numFmtId="0" fontId="8" fillId="0" borderId="19" xfId="4" applyFont="1" applyFill="1" applyBorder="1" applyAlignment="1">
      <alignment horizontal="center" vertical="center" wrapText="1"/>
    </xf>
    <xf numFmtId="176" fontId="15" fillId="0" borderId="10" xfId="5" applyNumberFormat="1" applyFont="1" applyFill="1" applyBorder="1" applyAlignment="1">
      <alignment vertical="center"/>
    </xf>
    <xf numFmtId="182" fontId="8" fillId="0" borderId="10" xfId="1" applyNumberFormat="1" applyFont="1" applyFill="1" applyBorder="1" applyAlignment="1">
      <alignment vertical="center"/>
    </xf>
    <xf numFmtId="176" fontId="14" fillId="0" borderId="10" xfId="3" applyNumberFormat="1" applyFont="1" applyFill="1" applyBorder="1" applyAlignment="1">
      <alignment vertical="center"/>
    </xf>
    <xf numFmtId="0" fontId="8" fillId="0" borderId="12" xfId="4" applyFont="1" applyFill="1" applyBorder="1" applyAlignment="1">
      <alignment horizontal="left" vertical="center"/>
    </xf>
    <xf numFmtId="0" fontId="8" fillId="0" borderId="13" xfId="4" applyFont="1" applyFill="1" applyBorder="1" applyAlignment="1">
      <alignment horizontal="center" vertical="center" wrapText="1"/>
    </xf>
    <xf numFmtId="179" fontId="6" fillId="0" borderId="0" xfId="1" applyNumberFormat="1" applyFont="1" applyFill="1" applyBorder="1" applyAlignment="1"/>
    <xf numFmtId="0" fontId="11" fillId="0" borderId="0" xfId="4" applyFont="1" applyFill="1" applyBorder="1" applyAlignment="1">
      <alignment vertical="center" wrapText="1"/>
    </xf>
    <xf numFmtId="0" fontId="20" fillId="0" borderId="23" xfId="4" applyFont="1" applyFill="1" applyBorder="1" applyAlignment="1">
      <alignment horizontal="center" vertical="center"/>
    </xf>
    <xf numFmtId="0" fontId="20" fillId="4" borderId="18" xfId="4" applyFont="1" applyFill="1" applyBorder="1" applyAlignment="1">
      <alignment horizontal="center" vertical="center"/>
    </xf>
    <xf numFmtId="49" fontId="24" fillId="0" borderId="0" xfId="0" applyNumberFormat="1" applyFont="1" applyFill="1" applyBorder="1" applyAlignment="1"/>
    <xf numFmtId="0" fontId="24" fillId="0" borderId="0" xfId="0" applyFont="1" applyFill="1" applyBorder="1" applyAlignment="1"/>
    <xf numFmtId="0" fontId="1" fillId="0" borderId="0" xfId="4" applyFill="1">
      <alignment vertical="center"/>
    </xf>
    <xf numFmtId="0" fontId="1" fillId="0" borderId="0" xfId="4" applyFill="1" applyBorder="1">
      <alignment vertical="center"/>
    </xf>
    <xf numFmtId="0" fontId="0" fillId="0" borderId="0" xfId="0" applyFill="1" applyBorder="1">
      <alignment vertical="center"/>
    </xf>
    <xf numFmtId="0" fontId="6" fillId="0" borderId="0" xfId="0" applyFont="1" applyFill="1">
      <alignment vertical="center"/>
    </xf>
    <xf numFmtId="0" fontId="0" fillId="0" borderId="0" xfId="4" applyFont="1" applyFill="1" applyBorder="1">
      <alignment vertical="center"/>
    </xf>
    <xf numFmtId="1" fontId="16" fillId="0" borderId="0" xfId="0" applyNumberFormat="1" applyFont="1" applyFill="1">
      <alignment vertical="center"/>
    </xf>
    <xf numFmtId="184" fontId="16" fillId="0" borderId="0" xfId="0" applyNumberFormat="1" applyFont="1" applyFill="1">
      <alignment vertical="center"/>
    </xf>
    <xf numFmtId="0" fontId="16" fillId="0" borderId="0" xfId="0" applyFont="1" applyFill="1">
      <alignment vertical="center"/>
    </xf>
    <xf numFmtId="1" fontId="25" fillId="0" borderId="0" xfId="0" applyNumberFormat="1" applyFont="1" applyFill="1">
      <alignment vertical="center"/>
    </xf>
    <xf numFmtId="184" fontId="25" fillId="0" borderId="0" xfId="0" applyNumberFormat="1" applyFont="1" applyFill="1">
      <alignment vertical="center"/>
    </xf>
    <xf numFmtId="0" fontId="25" fillId="0" borderId="0" xfId="0" applyFont="1" applyFill="1">
      <alignment vertical="center"/>
    </xf>
    <xf numFmtId="38" fontId="21" fillId="0" borderId="0" xfId="1" applyFont="1" applyFill="1" applyBorder="1">
      <alignment vertical="center"/>
    </xf>
    <xf numFmtId="182" fontId="21" fillId="0" borderId="0" xfId="1" applyNumberFormat="1" applyFont="1" applyFill="1" applyBorder="1">
      <alignment vertical="center"/>
    </xf>
    <xf numFmtId="0" fontId="0" fillId="0" borderId="0" xfId="0" applyFill="1" applyAlignment="1">
      <alignment horizontal="right" vertical="center"/>
    </xf>
    <xf numFmtId="176" fontId="21" fillId="0" borderId="0" xfId="1" applyNumberFormat="1" applyFont="1" applyFill="1" applyBorder="1">
      <alignment vertical="center"/>
    </xf>
    <xf numFmtId="183" fontId="21" fillId="0" borderId="20" xfId="1" applyNumberFormat="1" applyFont="1" applyFill="1" applyBorder="1">
      <alignment vertical="center"/>
    </xf>
    <xf numFmtId="183" fontId="21" fillId="0" borderId="0" xfId="1" applyNumberFormat="1" applyFont="1" applyFill="1" applyBorder="1">
      <alignment vertical="center"/>
    </xf>
    <xf numFmtId="183" fontId="21" fillId="0" borderId="9" xfId="1" applyNumberFormat="1" applyFont="1" applyFill="1" applyBorder="1">
      <alignment vertical="center"/>
    </xf>
    <xf numFmtId="183" fontId="21" fillId="0" borderId="15" xfId="1" applyNumberFormat="1" applyFont="1" applyFill="1" applyBorder="1">
      <alignment vertical="center"/>
    </xf>
    <xf numFmtId="186" fontId="7" fillId="0" borderId="0" xfId="0" applyNumberFormat="1" applyFont="1" applyFill="1" applyBorder="1" applyAlignment="1">
      <alignment horizontal="right" vertical="center" indent="1"/>
    </xf>
    <xf numFmtId="0" fontId="0" fillId="0" borderId="0" xfId="0" applyFill="1" applyAlignment="1">
      <alignment horizontal="center" vertical="center"/>
    </xf>
    <xf numFmtId="0" fontId="0" fillId="0" borderId="0" xfId="0" applyFill="1" applyAlignment="1"/>
    <xf numFmtId="38" fontId="21" fillId="0" borderId="0" xfId="1" applyFont="1" applyFill="1" applyBorder="1" applyAlignment="1">
      <alignment vertical="center"/>
    </xf>
    <xf numFmtId="1" fontId="0" fillId="0" borderId="0" xfId="0" applyNumberFormat="1" applyFill="1" applyBorder="1">
      <alignment vertical="center"/>
    </xf>
    <xf numFmtId="177" fontId="6" fillId="0" borderId="18" xfId="6" applyNumberFormat="1" applyFont="1" applyFill="1" applyBorder="1" applyAlignment="1">
      <alignment horizontal="distributed" vertical="center"/>
    </xf>
    <xf numFmtId="181" fontId="6" fillId="0" borderId="18"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3" xfId="6" applyNumberFormat="1" applyFont="1" applyFill="1" applyBorder="1" applyAlignment="1">
      <alignment horizontal="distributed" vertical="center"/>
    </xf>
    <xf numFmtId="0" fontId="20" fillId="0" borderId="19" xfId="4" applyFont="1" applyFill="1" applyBorder="1" applyAlignment="1">
      <alignment vertical="center"/>
    </xf>
    <xf numFmtId="181" fontId="6" fillId="0" borderId="15" xfId="6" applyNumberFormat="1" applyFont="1" applyFill="1" applyBorder="1" applyAlignment="1">
      <alignment horizontal="right" vertical="center" indent="1"/>
    </xf>
    <xf numFmtId="186" fontId="26" fillId="0" borderId="0" xfId="0" applyNumberFormat="1" applyFont="1" applyFill="1" applyBorder="1" applyAlignment="1">
      <alignment horizontal="right" vertical="center" indent="1"/>
    </xf>
    <xf numFmtId="0" fontId="13" fillId="0" borderId="0" xfId="0" applyFont="1" applyFill="1" applyAlignment="1">
      <alignment horizontal="center" vertical="center" wrapText="1"/>
    </xf>
    <xf numFmtId="0" fontId="13" fillId="0" borderId="0" xfId="0" applyFont="1" applyFill="1" applyAlignment="1">
      <alignment horizontal="center" vertical="top" wrapText="1"/>
    </xf>
    <xf numFmtId="177" fontId="6" fillId="4" borderId="18"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1" fontId="6" fillId="4" borderId="18" xfId="6" applyNumberFormat="1" applyFont="1" applyFill="1" applyBorder="1" applyAlignment="1">
      <alignment horizontal="right" vertical="center" indent="1"/>
    </xf>
    <xf numFmtId="0" fontId="14" fillId="0" borderId="2" xfId="0" applyFont="1" applyFill="1" applyBorder="1" applyAlignment="1">
      <alignment vertical="center"/>
    </xf>
    <xf numFmtId="0" fontId="3" fillId="0" borderId="24"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13" xfId="4" applyFont="1" applyFill="1" applyBorder="1" applyAlignment="1">
      <alignment horizontal="left" vertical="center" wrapText="1"/>
    </xf>
    <xf numFmtId="0" fontId="8" fillId="0" borderId="14" xfId="4" applyFont="1" applyFill="1" applyBorder="1" applyAlignment="1">
      <alignment horizontal="left" vertical="center" wrapText="1"/>
    </xf>
    <xf numFmtId="0" fontId="8" fillId="0" borderId="0" xfId="4" applyFont="1" applyFill="1" applyBorder="1" applyAlignment="1">
      <alignment horizontal="left" vertical="top" wrapText="1"/>
    </xf>
    <xf numFmtId="0" fontId="14" fillId="0" borderId="0" xfId="4" applyNumberFormat="1" applyFont="1" applyFill="1" applyBorder="1" applyAlignment="1">
      <alignment vertical="top" wrapText="1"/>
    </xf>
    <xf numFmtId="0" fontId="14" fillId="0" borderId="0" xfId="0" applyNumberFormat="1" applyFont="1" applyAlignment="1">
      <alignment vertical="top" wrapText="1"/>
    </xf>
    <xf numFmtId="0" fontId="14" fillId="0" borderId="0" xfId="4" applyFont="1" applyFill="1" applyBorder="1" applyAlignment="1">
      <alignment vertical="top" wrapText="1"/>
    </xf>
    <xf numFmtId="0" fontId="14" fillId="0" borderId="0" xfId="0" applyFont="1" applyAlignment="1">
      <alignment vertical="top" wrapText="1"/>
    </xf>
    <xf numFmtId="0" fontId="14" fillId="0" borderId="16" xfId="0" applyFont="1" applyBorder="1" applyAlignment="1">
      <alignment vertical="top" wrapText="1"/>
    </xf>
    <xf numFmtId="0" fontId="7" fillId="0" borderId="20" xfId="4" applyFont="1" applyFill="1" applyBorder="1" applyAlignment="1">
      <alignment horizontal="center" vertical="center" textRotation="255" wrapText="1"/>
    </xf>
    <xf numFmtId="0" fontId="7" fillId="0" borderId="9" xfId="4" applyFont="1" applyFill="1" applyBorder="1" applyAlignment="1">
      <alignment horizontal="center" vertical="center" textRotation="255" wrapText="1"/>
    </xf>
    <xf numFmtId="0" fontId="7" fillId="0" borderId="9" xfId="0" applyFont="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2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6C34-4093-ACD6-61F6D3B2E1C9}"/>
              </c:ext>
            </c:extLst>
          </c:dPt>
          <c:dPt>
            <c:idx val="1"/>
            <c:invertIfNegative val="0"/>
            <c:bubble3D val="0"/>
            <c:spPr>
              <a:solidFill>
                <a:srgbClr val="C00000"/>
              </a:solidFill>
            </c:spPr>
            <c:extLst>
              <c:ext xmlns:c16="http://schemas.microsoft.com/office/drawing/2014/chart" uri="{C3380CC4-5D6E-409C-BE32-E72D297353CC}">
                <c16:uniqueId val="{00000001-6C34-4093-ACD6-61F6D3B2E1C9}"/>
              </c:ext>
            </c:extLst>
          </c:dPt>
          <c:dPt>
            <c:idx val="3"/>
            <c:invertIfNegative val="0"/>
            <c:bubble3D val="0"/>
            <c:extLst>
              <c:ext xmlns:c16="http://schemas.microsoft.com/office/drawing/2014/chart" uri="{C3380CC4-5D6E-409C-BE32-E72D297353CC}">
                <c16:uniqueId val="{00000002-6C34-4093-ACD6-61F6D3B2E1C9}"/>
              </c:ext>
            </c:extLst>
          </c:dPt>
          <c:dPt>
            <c:idx val="4"/>
            <c:invertIfNegative val="0"/>
            <c:bubble3D val="0"/>
            <c:extLst>
              <c:ext xmlns:c16="http://schemas.microsoft.com/office/drawing/2014/chart" uri="{C3380CC4-5D6E-409C-BE32-E72D297353CC}">
                <c16:uniqueId val="{00000003-6C34-4093-ACD6-61F6D3B2E1C9}"/>
              </c:ext>
            </c:extLst>
          </c:dPt>
          <c:dPt>
            <c:idx val="5"/>
            <c:invertIfNegative val="0"/>
            <c:bubble3D val="0"/>
            <c:extLst>
              <c:ext xmlns:c16="http://schemas.microsoft.com/office/drawing/2014/chart" uri="{C3380CC4-5D6E-409C-BE32-E72D297353CC}">
                <c16:uniqueId val="{00000004-6C34-4093-ACD6-61F6D3B2E1C9}"/>
              </c:ext>
            </c:extLst>
          </c:dPt>
          <c:dPt>
            <c:idx val="6"/>
            <c:invertIfNegative val="0"/>
            <c:bubble3D val="0"/>
            <c:extLst>
              <c:ext xmlns:c16="http://schemas.microsoft.com/office/drawing/2014/chart" uri="{C3380CC4-5D6E-409C-BE32-E72D297353CC}">
                <c16:uniqueId val="{00000005-6C34-4093-ACD6-61F6D3B2E1C9}"/>
              </c:ext>
            </c:extLst>
          </c:dPt>
          <c:dPt>
            <c:idx val="7"/>
            <c:invertIfNegative val="0"/>
            <c:bubble3D val="0"/>
            <c:extLst>
              <c:ext xmlns:c16="http://schemas.microsoft.com/office/drawing/2014/chart" uri="{C3380CC4-5D6E-409C-BE32-E72D297353CC}">
                <c16:uniqueId val="{00000006-6C34-4093-ACD6-61F6D3B2E1C9}"/>
              </c:ext>
            </c:extLst>
          </c:dPt>
          <c:dPt>
            <c:idx val="8"/>
            <c:invertIfNegative val="0"/>
            <c:bubble3D val="0"/>
            <c:extLst>
              <c:ext xmlns:c16="http://schemas.microsoft.com/office/drawing/2014/chart" uri="{C3380CC4-5D6E-409C-BE32-E72D297353CC}">
                <c16:uniqueId val="{00000007-6C34-4093-ACD6-61F6D3B2E1C9}"/>
              </c:ext>
            </c:extLst>
          </c:dPt>
          <c:dPt>
            <c:idx val="10"/>
            <c:invertIfNegative val="0"/>
            <c:bubble3D val="0"/>
            <c:extLst>
              <c:ext xmlns:c16="http://schemas.microsoft.com/office/drawing/2014/chart" uri="{C3380CC4-5D6E-409C-BE32-E72D297353CC}">
                <c16:uniqueId val="{00000008-6C34-4093-ACD6-61F6D3B2E1C9}"/>
              </c:ext>
            </c:extLst>
          </c:dPt>
          <c:dPt>
            <c:idx val="12"/>
            <c:invertIfNegative val="0"/>
            <c:bubble3D val="0"/>
            <c:extLst>
              <c:ext xmlns:c16="http://schemas.microsoft.com/office/drawing/2014/chart" uri="{C3380CC4-5D6E-409C-BE32-E72D297353CC}">
                <c16:uniqueId val="{00000009-6C34-4093-ACD6-61F6D3B2E1C9}"/>
              </c:ext>
            </c:extLst>
          </c:dPt>
          <c:dPt>
            <c:idx val="13"/>
            <c:invertIfNegative val="0"/>
            <c:bubble3D val="0"/>
            <c:extLst>
              <c:ext xmlns:c16="http://schemas.microsoft.com/office/drawing/2014/chart" uri="{C3380CC4-5D6E-409C-BE32-E72D297353CC}">
                <c16:uniqueId val="{0000000A-6C34-4093-ACD6-61F6D3B2E1C9}"/>
              </c:ext>
            </c:extLst>
          </c:dPt>
          <c:dPt>
            <c:idx val="15"/>
            <c:invertIfNegative val="0"/>
            <c:bubble3D val="0"/>
            <c:extLst>
              <c:ext xmlns:c16="http://schemas.microsoft.com/office/drawing/2014/chart" uri="{C3380CC4-5D6E-409C-BE32-E72D297353CC}">
                <c16:uniqueId val="{0000000B-6C34-4093-ACD6-61F6D3B2E1C9}"/>
              </c:ext>
            </c:extLst>
          </c:dPt>
          <c:dPt>
            <c:idx val="16"/>
            <c:invertIfNegative val="0"/>
            <c:bubble3D val="0"/>
            <c:extLst>
              <c:ext xmlns:c16="http://schemas.microsoft.com/office/drawing/2014/chart" uri="{C3380CC4-5D6E-409C-BE32-E72D297353CC}">
                <c16:uniqueId val="{0000000C-6C34-4093-ACD6-61F6D3B2E1C9}"/>
              </c:ext>
            </c:extLst>
          </c:dPt>
          <c:dPt>
            <c:idx val="17"/>
            <c:invertIfNegative val="0"/>
            <c:bubble3D val="0"/>
            <c:extLst>
              <c:ext xmlns:c16="http://schemas.microsoft.com/office/drawing/2014/chart" uri="{C3380CC4-5D6E-409C-BE32-E72D297353CC}">
                <c16:uniqueId val="{0000000D-6C34-4093-ACD6-61F6D3B2E1C9}"/>
              </c:ext>
            </c:extLst>
          </c:dPt>
          <c:dPt>
            <c:idx val="18"/>
            <c:invertIfNegative val="0"/>
            <c:bubble3D val="0"/>
            <c:extLst>
              <c:ext xmlns:c16="http://schemas.microsoft.com/office/drawing/2014/chart" uri="{C3380CC4-5D6E-409C-BE32-E72D297353CC}">
                <c16:uniqueId val="{0000000E-6C34-4093-ACD6-61F6D3B2E1C9}"/>
              </c:ext>
            </c:extLst>
          </c:dPt>
          <c:dPt>
            <c:idx val="19"/>
            <c:invertIfNegative val="0"/>
            <c:bubble3D val="0"/>
            <c:extLst>
              <c:ext xmlns:c16="http://schemas.microsoft.com/office/drawing/2014/chart" uri="{C3380CC4-5D6E-409C-BE32-E72D297353CC}">
                <c16:uniqueId val="{0000000F-6C34-4093-ACD6-61F6D3B2E1C9}"/>
              </c:ext>
            </c:extLst>
          </c:dPt>
          <c:dPt>
            <c:idx val="20"/>
            <c:invertIfNegative val="0"/>
            <c:bubble3D val="0"/>
            <c:extLst>
              <c:ext xmlns:c16="http://schemas.microsoft.com/office/drawing/2014/chart" uri="{C3380CC4-5D6E-409C-BE32-E72D297353CC}">
                <c16:uniqueId val="{00000010-6C34-4093-ACD6-61F6D3B2E1C9}"/>
              </c:ext>
            </c:extLst>
          </c:dPt>
          <c:dPt>
            <c:idx val="22"/>
            <c:invertIfNegative val="0"/>
            <c:bubble3D val="0"/>
            <c:extLst>
              <c:ext xmlns:c16="http://schemas.microsoft.com/office/drawing/2014/chart" uri="{C3380CC4-5D6E-409C-BE32-E72D297353CC}">
                <c16:uniqueId val="{00000011-6C34-4093-ACD6-61F6D3B2E1C9}"/>
              </c:ext>
            </c:extLst>
          </c:dPt>
          <c:dPt>
            <c:idx val="23"/>
            <c:invertIfNegative val="0"/>
            <c:bubble3D val="0"/>
            <c:extLst>
              <c:ext xmlns:c16="http://schemas.microsoft.com/office/drawing/2014/chart" uri="{C3380CC4-5D6E-409C-BE32-E72D297353CC}">
                <c16:uniqueId val="{00000012-6C34-4093-ACD6-61F6D3B2E1C9}"/>
              </c:ext>
            </c:extLst>
          </c:dPt>
          <c:dPt>
            <c:idx val="24"/>
            <c:invertIfNegative val="0"/>
            <c:bubble3D val="0"/>
            <c:extLst>
              <c:ext xmlns:c16="http://schemas.microsoft.com/office/drawing/2014/chart" uri="{C3380CC4-5D6E-409C-BE32-E72D297353CC}">
                <c16:uniqueId val="{00000013-6C34-4093-ACD6-61F6D3B2E1C9}"/>
              </c:ext>
            </c:extLst>
          </c:dPt>
          <c:dPt>
            <c:idx val="26"/>
            <c:invertIfNegative val="0"/>
            <c:bubble3D val="0"/>
            <c:extLst>
              <c:ext xmlns:c16="http://schemas.microsoft.com/office/drawing/2014/chart" uri="{C3380CC4-5D6E-409C-BE32-E72D297353CC}">
                <c16:uniqueId val="{00000014-6C34-4093-ACD6-61F6D3B2E1C9}"/>
              </c:ext>
            </c:extLst>
          </c:dPt>
          <c:dPt>
            <c:idx val="29"/>
            <c:invertIfNegative val="0"/>
            <c:bubble3D val="0"/>
            <c:extLst>
              <c:ext xmlns:c16="http://schemas.microsoft.com/office/drawing/2014/chart" uri="{C3380CC4-5D6E-409C-BE32-E72D297353CC}">
                <c16:uniqueId val="{00000015-6C34-4093-ACD6-61F6D3B2E1C9}"/>
              </c:ext>
            </c:extLst>
          </c:dPt>
          <c:dPt>
            <c:idx val="30"/>
            <c:invertIfNegative val="0"/>
            <c:bubble3D val="0"/>
            <c:extLst>
              <c:ext xmlns:c16="http://schemas.microsoft.com/office/drawing/2014/chart" uri="{C3380CC4-5D6E-409C-BE32-E72D297353CC}">
                <c16:uniqueId val="{00000016-6C34-4093-ACD6-61F6D3B2E1C9}"/>
              </c:ext>
            </c:extLst>
          </c:dPt>
          <c:dPt>
            <c:idx val="32"/>
            <c:invertIfNegative val="0"/>
            <c:bubble3D val="0"/>
            <c:extLst>
              <c:ext xmlns:c16="http://schemas.microsoft.com/office/drawing/2014/chart" uri="{C3380CC4-5D6E-409C-BE32-E72D297353CC}">
                <c16:uniqueId val="{00000017-6C34-4093-ACD6-61F6D3B2E1C9}"/>
              </c:ext>
            </c:extLst>
          </c:dPt>
          <c:dPt>
            <c:idx val="33"/>
            <c:invertIfNegative val="0"/>
            <c:bubble3D val="0"/>
            <c:extLst>
              <c:ext xmlns:c16="http://schemas.microsoft.com/office/drawing/2014/chart" uri="{C3380CC4-5D6E-409C-BE32-E72D297353CC}">
                <c16:uniqueId val="{00000018-6C34-4093-ACD6-61F6D3B2E1C9}"/>
              </c:ext>
            </c:extLst>
          </c:dPt>
          <c:dPt>
            <c:idx val="34"/>
            <c:invertIfNegative val="0"/>
            <c:bubble3D val="0"/>
            <c:extLst>
              <c:ext xmlns:c16="http://schemas.microsoft.com/office/drawing/2014/chart" uri="{C3380CC4-5D6E-409C-BE32-E72D297353CC}">
                <c16:uniqueId val="{00000019-6C34-4093-ACD6-61F6D3B2E1C9}"/>
              </c:ext>
            </c:extLst>
          </c:dPt>
          <c:dPt>
            <c:idx val="36"/>
            <c:invertIfNegative val="0"/>
            <c:bubble3D val="0"/>
            <c:extLst>
              <c:ext xmlns:c16="http://schemas.microsoft.com/office/drawing/2014/chart" uri="{C3380CC4-5D6E-409C-BE32-E72D297353CC}">
                <c16:uniqueId val="{0000001A-6C34-4093-ACD6-61F6D3B2E1C9}"/>
              </c:ext>
            </c:extLst>
          </c:dPt>
          <c:dPt>
            <c:idx val="38"/>
            <c:invertIfNegative val="0"/>
            <c:bubble3D val="0"/>
            <c:extLst>
              <c:ext xmlns:c16="http://schemas.microsoft.com/office/drawing/2014/chart" uri="{C3380CC4-5D6E-409C-BE32-E72D297353CC}">
                <c16:uniqueId val="{0000001B-6C34-4093-ACD6-61F6D3B2E1C9}"/>
              </c:ext>
            </c:extLst>
          </c:dPt>
          <c:dPt>
            <c:idx val="41"/>
            <c:invertIfNegative val="0"/>
            <c:bubble3D val="0"/>
            <c:extLst>
              <c:ext xmlns:c16="http://schemas.microsoft.com/office/drawing/2014/chart" uri="{C3380CC4-5D6E-409C-BE32-E72D297353CC}">
                <c16:uniqueId val="{0000001C-6C34-4093-ACD6-61F6D3B2E1C9}"/>
              </c:ext>
            </c:extLst>
          </c:dPt>
          <c:dPt>
            <c:idx val="42"/>
            <c:invertIfNegative val="0"/>
            <c:bubble3D val="0"/>
            <c:extLst>
              <c:ext xmlns:c16="http://schemas.microsoft.com/office/drawing/2014/chart" uri="{C3380CC4-5D6E-409C-BE32-E72D297353CC}">
                <c16:uniqueId val="{0000001D-6C34-4093-ACD6-61F6D3B2E1C9}"/>
              </c:ext>
            </c:extLst>
          </c:dPt>
          <c:dPt>
            <c:idx val="43"/>
            <c:invertIfNegative val="0"/>
            <c:bubble3D val="0"/>
            <c:extLst>
              <c:ext xmlns:c16="http://schemas.microsoft.com/office/drawing/2014/chart" uri="{C3380CC4-5D6E-409C-BE32-E72D297353CC}">
                <c16:uniqueId val="{0000001E-6C34-4093-ACD6-61F6D3B2E1C9}"/>
              </c:ext>
            </c:extLst>
          </c:dPt>
          <c:cat>
            <c:strRef>
              <c:f>'102.防災士認証登録者数（人口10万人あたり）'!$D$5:$D$52</c:f>
              <c:strCache>
                <c:ptCount val="48"/>
                <c:pt idx="0">
                  <c:v>愛 媛 県</c:v>
                </c:pt>
                <c:pt idx="1">
                  <c:v>大 分 県</c:v>
                </c:pt>
                <c:pt idx="2">
                  <c:v>山 梨 県</c:v>
                </c:pt>
                <c:pt idx="3">
                  <c:v>高 知 県</c:v>
                </c:pt>
                <c:pt idx="4">
                  <c:v>徳 島 県</c:v>
                </c:pt>
                <c:pt idx="5">
                  <c:v>宮 崎 県</c:v>
                </c:pt>
                <c:pt idx="6">
                  <c:v>石 川 県</c:v>
                </c:pt>
                <c:pt idx="7">
                  <c:v>岐 阜 県</c:v>
                </c:pt>
                <c:pt idx="8">
                  <c:v>香 川 県</c:v>
                </c:pt>
                <c:pt idx="9">
                  <c:v>和歌山県</c:v>
                </c:pt>
                <c:pt idx="10">
                  <c:v>奈 良 県</c:v>
                </c:pt>
                <c:pt idx="11">
                  <c:v>富 山 県</c:v>
                </c:pt>
                <c:pt idx="12">
                  <c:v>宮 城 県</c:v>
                </c:pt>
                <c:pt idx="13">
                  <c:v>福 井 県</c:v>
                </c:pt>
                <c:pt idx="14">
                  <c:v>岩 手 県</c:v>
                </c:pt>
                <c:pt idx="15">
                  <c:v>青 森 県</c:v>
                </c:pt>
                <c:pt idx="16">
                  <c:v>鳥 取 県</c:v>
                </c:pt>
                <c:pt idx="17">
                  <c:v>栃 木 県</c:v>
                </c:pt>
                <c:pt idx="18">
                  <c:v>佐 賀 県</c:v>
                </c:pt>
                <c:pt idx="19">
                  <c:v>滋 賀 県</c:v>
                </c:pt>
                <c:pt idx="20">
                  <c:v>山 口 県</c:v>
                </c:pt>
                <c:pt idx="21">
                  <c:v>長 野 県</c:v>
                </c:pt>
                <c:pt idx="22">
                  <c:v>茨 城 県</c:v>
                </c:pt>
                <c:pt idx="23">
                  <c:v>熊 本 県</c:v>
                </c:pt>
                <c:pt idx="24">
                  <c:v>山 形 県</c:v>
                </c:pt>
                <c:pt idx="25">
                  <c:v>岡 山 県</c:v>
                </c:pt>
                <c:pt idx="26">
                  <c:v>福 島 県</c:v>
                </c:pt>
                <c:pt idx="27">
                  <c:v>広 島 県</c:v>
                </c:pt>
                <c:pt idx="28">
                  <c:v>島 根 県</c:v>
                </c:pt>
                <c:pt idx="29">
                  <c:v>三 重 県</c:v>
                </c:pt>
                <c:pt idx="30">
                  <c:v>長 崎 県</c:v>
                </c:pt>
                <c:pt idx="31">
                  <c:v>秋 田 県</c:v>
                </c:pt>
                <c:pt idx="32">
                  <c:v>静 岡 県</c:v>
                </c:pt>
                <c:pt idx="33">
                  <c:v>兵 庫 県</c:v>
                </c:pt>
                <c:pt idx="34">
                  <c:v>東 京 都</c:v>
                </c:pt>
                <c:pt idx="35">
                  <c:v>福 岡 県</c:v>
                </c:pt>
                <c:pt idx="36">
                  <c:v>千 葉 県</c:v>
                </c:pt>
                <c:pt idx="37">
                  <c:v>群 馬 県</c:v>
                </c:pt>
                <c:pt idx="38">
                  <c:v>鹿児島県</c:v>
                </c:pt>
                <c:pt idx="39">
                  <c:v>埼 玉 県</c:v>
                </c:pt>
                <c:pt idx="40">
                  <c:v>愛 知 県</c:v>
                </c:pt>
                <c:pt idx="41">
                  <c:v>大 阪 府</c:v>
                </c:pt>
                <c:pt idx="42">
                  <c:v>北 海 道</c:v>
                </c:pt>
                <c:pt idx="43">
                  <c:v>神奈川県</c:v>
                </c:pt>
                <c:pt idx="44">
                  <c:v>新 潟 県</c:v>
                </c:pt>
                <c:pt idx="45">
                  <c:v>京 都 府</c:v>
                </c:pt>
                <c:pt idx="46">
                  <c:v>沖 縄 県</c:v>
                </c:pt>
                <c:pt idx="47">
                  <c:v>全国</c:v>
                </c:pt>
              </c:strCache>
            </c:strRef>
          </c:cat>
          <c:val>
            <c:numRef>
              <c:f>'102.防災士認証登録者数（人口10万人あたり）'!$E$5:$E$52</c:f>
              <c:numCache>
                <c:formatCode>0.0_);[Red]\(0.0\)</c:formatCode>
                <c:ptCount val="48"/>
                <c:pt idx="0">
                  <c:v>984.69006721433902</c:v>
                </c:pt>
                <c:pt idx="1">
                  <c:v>920.08810572687219</c:v>
                </c:pt>
                <c:pt idx="2">
                  <c:v>753.76078914919856</c:v>
                </c:pt>
                <c:pt idx="3">
                  <c:v>565.1862464183381</c:v>
                </c:pt>
                <c:pt idx="4">
                  <c:v>448.90109890109892</c:v>
                </c:pt>
                <c:pt idx="5">
                  <c:v>446.50512581547065</c:v>
                </c:pt>
                <c:pt idx="6">
                  <c:v>373.63796133567661</c:v>
                </c:pt>
                <c:pt idx="7">
                  <c:v>305.4353296426774</c:v>
                </c:pt>
                <c:pt idx="8">
                  <c:v>256.69456066945605</c:v>
                </c:pt>
                <c:pt idx="9">
                  <c:v>238.59459459459461</c:v>
                </c:pt>
                <c:pt idx="10">
                  <c:v>227.29323308270676</c:v>
                </c:pt>
                <c:pt idx="11">
                  <c:v>223.75478927203065</c:v>
                </c:pt>
                <c:pt idx="12">
                  <c:v>212.87944492627926</c:v>
                </c:pt>
                <c:pt idx="13">
                  <c:v>189.32291666666669</c:v>
                </c:pt>
                <c:pt idx="14">
                  <c:v>186.38956805215975</c:v>
                </c:pt>
                <c:pt idx="15">
                  <c:v>178.89245585874801</c:v>
                </c:pt>
                <c:pt idx="16">
                  <c:v>162.41007194244605</c:v>
                </c:pt>
                <c:pt idx="17">
                  <c:v>161.16856256463288</c:v>
                </c:pt>
                <c:pt idx="18">
                  <c:v>157.3006134969325</c:v>
                </c:pt>
                <c:pt idx="19">
                  <c:v>156.57708628005659</c:v>
                </c:pt>
                <c:pt idx="20">
                  <c:v>154.63917525773195</c:v>
                </c:pt>
                <c:pt idx="21">
                  <c:v>153.48950707662274</c:v>
                </c:pt>
                <c:pt idx="22">
                  <c:v>145.34965034965035</c:v>
                </c:pt>
                <c:pt idx="23">
                  <c:v>141.76201372997713</c:v>
                </c:pt>
                <c:pt idx="24">
                  <c:v>140.6307977736549</c:v>
                </c:pt>
                <c:pt idx="25">
                  <c:v>137.83068783068782</c:v>
                </c:pt>
                <c:pt idx="26">
                  <c:v>137.64897074756232</c:v>
                </c:pt>
                <c:pt idx="27">
                  <c:v>135.59201141226819</c:v>
                </c:pt>
                <c:pt idx="28">
                  <c:v>133.82789317507419</c:v>
                </c:pt>
                <c:pt idx="29">
                  <c:v>124.98596294216733</c:v>
                </c:pt>
                <c:pt idx="30">
                  <c:v>121.70308967596083</c:v>
                </c:pt>
                <c:pt idx="31">
                  <c:v>120.1863354037267</c:v>
                </c:pt>
                <c:pt idx="32">
                  <c:v>109.46761800219539</c:v>
                </c:pt>
                <c:pt idx="33">
                  <c:v>108.85473838272959</c:v>
                </c:pt>
                <c:pt idx="34">
                  <c:v>108.2034336613749</c:v>
                </c:pt>
                <c:pt idx="35">
                  <c:v>98.040752351097169</c:v>
                </c:pt>
                <c:pt idx="36">
                  <c:v>88.480587953347182</c:v>
                </c:pt>
                <c:pt idx="37">
                  <c:v>86.611740473738408</c:v>
                </c:pt>
                <c:pt idx="38">
                  <c:v>84.207240948813975</c:v>
                </c:pt>
                <c:pt idx="39">
                  <c:v>83.197278911564624</c:v>
                </c:pt>
                <c:pt idx="40">
                  <c:v>81.938559322033896</c:v>
                </c:pt>
                <c:pt idx="41">
                  <c:v>72.198887501419009</c:v>
                </c:pt>
                <c:pt idx="42">
                  <c:v>66.552380952380958</c:v>
                </c:pt>
                <c:pt idx="43">
                  <c:v>64.31833007175473</c:v>
                </c:pt>
                <c:pt idx="44">
                  <c:v>58.974358974358978</c:v>
                </c:pt>
                <c:pt idx="45">
                  <c:v>49.709639953542386</c:v>
                </c:pt>
                <c:pt idx="46">
                  <c:v>47.55677907777013</c:v>
                </c:pt>
                <c:pt idx="47">
                  <c:v>141.6</c:v>
                </c:pt>
              </c:numCache>
            </c:numRef>
          </c:val>
          <c:extLst>
            <c:ext xmlns:c16="http://schemas.microsoft.com/office/drawing/2014/chart" uri="{C3380CC4-5D6E-409C-BE32-E72D297353CC}">
              <c16:uniqueId val="{0000001F-6C34-4093-ACD6-61F6D3B2E1C9}"/>
            </c:ext>
          </c:extLst>
        </c:ser>
        <c:dLbls>
          <c:showLegendKey val="0"/>
          <c:showVal val="0"/>
          <c:showCatName val="0"/>
          <c:showSerName val="0"/>
          <c:showPercent val="0"/>
          <c:showBubbleSize val="0"/>
        </c:dLbls>
        <c:gapWidth val="30"/>
        <c:axId val="79528240"/>
        <c:axId val="1"/>
      </c:barChart>
      <c:catAx>
        <c:axId val="7952824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00"/>
          <c:min val="0"/>
        </c:scaling>
        <c:delete val="0"/>
        <c:axPos val="t"/>
        <c:majorGridlines>
          <c:spPr>
            <a:ln w="6350">
              <a:prstDash val="sysDot"/>
            </a:ln>
          </c:spPr>
        </c:majorGridlines>
        <c:numFmt formatCode="#,##0_ " sourceLinked="0"/>
        <c:majorTickMark val="none"/>
        <c:minorTickMark val="none"/>
        <c:tickLblPos val="nextTo"/>
        <c:crossAx val="79528240"/>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50129466139"/>
          <c:y val="8.8249784525117989E-2"/>
          <c:w val="0.80356601889410284"/>
          <c:h val="0.74928077867422149"/>
        </c:manualLayout>
      </c:layout>
      <c:lineChart>
        <c:grouping val="standard"/>
        <c:varyColors val="0"/>
        <c:ser>
          <c:idx val="0"/>
          <c:order val="0"/>
          <c:tx>
            <c:strRef>
              <c:f>'102.防災士認証登録者数（人口10万人あたり）'!$T$84</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69-49FD-A05C-2FECBC2DAB2A}"/>
                </c:ext>
              </c:extLst>
            </c:dLbl>
            <c:dLbl>
              <c:idx val="1"/>
              <c:layout>
                <c:manualLayout>
                  <c:x val="-9.8742210303792863E-2"/>
                  <c:y val="-4.80945228709552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69-49FD-A05C-2FECBC2DAB2A}"/>
                </c:ext>
              </c:extLst>
            </c:dLbl>
            <c:dLbl>
              <c:idx val="2"/>
              <c:layout>
                <c:manualLayout>
                  <c:x val="-9.8765432098765427E-2"/>
                  <c:y val="-6.846264866543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69-49FD-A05C-2FECBC2DAB2A}"/>
                </c:ext>
              </c:extLst>
            </c:dLbl>
            <c:dLbl>
              <c:idx val="3"/>
              <c:layout>
                <c:manualLayout>
                  <c:x val="-9.4276094276094277E-2"/>
                  <c:y val="-4.57586226315944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69-49FD-A05C-2FECBC2DAB2A}"/>
                </c:ext>
              </c:extLst>
            </c:dLbl>
            <c:dLbl>
              <c:idx val="4"/>
              <c:layout>
                <c:manualLayout>
                  <c:x val="-8.5297418630751964E-2"/>
                  <c:y val="-5.47770131836970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69-49FD-A05C-2FECBC2DAB2A}"/>
                </c:ext>
              </c:extLst>
            </c:dLbl>
            <c:dLbl>
              <c:idx val="5"/>
              <c:layout>
                <c:manualLayout>
                  <c:x val="-8.9786756453423114E-2"/>
                  <c:y val="-3.877738795760661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69-49FD-A05C-2FECBC2DAB2A}"/>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69-49FD-A05C-2FECBC2DAB2A}"/>
                </c:ext>
              </c:extLst>
            </c:dLbl>
            <c:dLbl>
              <c:idx val="7"/>
              <c:layout>
                <c:manualLayout>
                  <c:x val="-2.6936026936026935E-2"/>
                  <c:y val="3.98998797356380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69-49FD-A05C-2FECBC2DAB2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69-49FD-A05C-2FECBC2DAB2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369-49FD-A05C-2FECBC2DAB2A}"/>
                </c:ext>
              </c:extLst>
            </c:dLbl>
            <c:dLbl>
              <c:idx val="10"/>
              <c:delete val="1"/>
              <c:extLst>
                <c:ext xmlns:c15="http://schemas.microsoft.com/office/drawing/2012/chart" uri="{CE6537A1-D6FC-4f65-9D91-7224C49458BB}"/>
                <c:ext xmlns:c16="http://schemas.microsoft.com/office/drawing/2014/chart" uri="{C3380CC4-5D6E-409C-BE32-E72D297353CC}">
                  <c16:uniqueId val="{0000000A-F369-49FD-A05C-2FECBC2DAB2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69-49FD-A05C-2FECBC2DAB2A}"/>
                </c:ext>
              </c:extLst>
            </c:dLbl>
            <c:dLbl>
              <c:idx val="12"/>
              <c:delete val="1"/>
              <c:extLst>
                <c:ext xmlns:c15="http://schemas.microsoft.com/office/drawing/2012/chart" uri="{CE6537A1-D6FC-4f65-9D91-7224C49458BB}"/>
                <c:ext xmlns:c16="http://schemas.microsoft.com/office/drawing/2014/chart" uri="{C3380CC4-5D6E-409C-BE32-E72D297353CC}">
                  <c16:uniqueId val="{0000000C-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'102.防災士認証登録者数（人口10万人あたり）'!$S$88:$S$95</c:f>
              <c:strCache>
                <c:ptCount val="8"/>
                <c:pt idx="0">
                  <c:v>2012</c:v>
                </c:pt>
                <c:pt idx="1">
                  <c:v>2013</c:v>
                </c:pt>
                <c:pt idx="2">
                  <c:v>2014</c:v>
                </c:pt>
                <c:pt idx="3">
                  <c:v>2015</c:v>
                </c:pt>
                <c:pt idx="4">
                  <c:v>2016</c:v>
                </c:pt>
                <c:pt idx="5">
                  <c:v>2017</c:v>
                </c:pt>
                <c:pt idx="6">
                  <c:v>2018</c:v>
                </c:pt>
                <c:pt idx="7">
                  <c:v>2019年</c:v>
                </c:pt>
              </c:strCache>
            </c:strRef>
          </c:cat>
          <c:val>
            <c:numRef>
              <c:f>'102.防災士認証登録者数（人口10万人あたり）'!$T$88:$T$95</c:f>
              <c:numCache>
                <c:formatCode>#,##0.0_ </c:formatCode>
                <c:ptCount val="8"/>
                <c:pt idx="0">
                  <c:v>340</c:v>
                </c:pt>
                <c:pt idx="1">
                  <c:v>382.5</c:v>
                </c:pt>
                <c:pt idx="2">
                  <c:v>462.5</c:v>
                </c:pt>
                <c:pt idx="3">
                  <c:v>560.37574722459442</c:v>
                </c:pt>
                <c:pt idx="4">
                  <c:v>667.2</c:v>
                </c:pt>
                <c:pt idx="5">
                  <c:v>740.3</c:v>
                </c:pt>
                <c:pt idx="6">
                  <c:v>828.7</c:v>
                </c:pt>
                <c:pt idx="7">
                  <c:v>920.1</c:v>
                </c:pt>
              </c:numCache>
            </c:numRef>
          </c:val>
          <c:smooth val="0"/>
          <c:extLst>
            <c:ext xmlns:c16="http://schemas.microsoft.com/office/drawing/2014/chart" uri="{C3380CC4-5D6E-409C-BE32-E72D297353CC}">
              <c16:uniqueId val="{0000000D-F369-49FD-A05C-2FECBC2DAB2A}"/>
            </c:ext>
          </c:extLst>
        </c:ser>
        <c:ser>
          <c:idx val="1"/>
          <c:order val="1"/>
          <c:tx>
            <c:strRef>
              <c:f>'102.防災士認証登録者数（人口10万人あたり）'!$U$84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8361391694725026E-2"/>
                  <c:y val="2.33220673401903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369-49FD-A05C-2FECBC2DAB2A}"/>
                </c:ext>
              </c:extLst>
            </c:dLbl>
            <c:dLbl>
              <c:idx val="1"/>
              <c:layout>
                <c:manualLayout>
                  <c:x val="-5.8361470146735067E-2"/>
                  <c:y val="1.56981020016405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369-49FD-A05C-2FECBC2DAB2A}"/>
                </c:ext>
              </c:extLst>
            </c:dLbl>
            <c:dLbl>
              <c:idx val="2"/>
              <c:layout>
                <c:manualLayout>
                  <c:x val="-5.387205387205387E-2"/>
                  <c:y val="2.68999031733562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369-49FD-A05C-2FECBC2DAB2A}"/>
                </c:ext>
              </c:extLst>
            </c:dLbl>
            <c:dLbl>
              <c:idx val="3"/>
              <c:layout>
                <c:manualLayout>
                  <c:x val="-6.2850729517396189E-2"/>
                  <c:y val="3.3877633045289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369-49FD-A05C-2FECBC2DAB2A}"/>
                </c:ext>
              </c:extLst>
            </c:dLbl>
            <c:dLbl>
              <c:idx val="4"/>
              <c:layout>
                <c:manualLayout>
                  <c:x val="-7.6318742985409652E-2"/>
                  <c:y val="3.0225162964482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369-49FD-A05C-2FECBC2DAB2A}"/>
                </c:ext>
              </c:extLst>
            </c:dLbl>
            <c:dLbl>
              <c:idx val="5"/>
              <c:layout>
                <c:manualLayout>
                  <c:x val="-7.1829405162738502E-2"/>
                  <c:y val="3.87773879576066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369-49FD-A05C-2FECBC2DAB2A}"/>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369-49FD-A05C-2FECBC2DAB2A}"/>
                </c:ext>
              </c:extLst>
            </c:dLbl>
            <c:dLbl>
              <c:idx val="7"/>
              <c:layout>
                <c:manualLayout>
                  <c:x val="-1.7998028657891817E-2"/>
                  <c:y val="-3.491287141965341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369-49FD-A05C-2FECBC2DAB2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369-49FD-A05C-2FECBC2DAB2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369-49FD-A05C-2FECBC2DAB2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369-49FD-A05C-2FECBC2DAB2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369-49FD-A05C-2FECBC2DAB2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'102.防災士認証登録者数（人口10万人あたり）'!$S$88:$S$95</c:f>
              <c:strCache>
                <c:ptCount val="8"/>
                <c:pt idx="0">
                  <c:v>2012</c:v>
                </c:pt>
                <c:pt idx="1">
                  <c:v>2013</c:v>
                </c:pt>
                <c:pt idx="2">
                  <c:v>2014</c:v>
                </c:pt>
                <c:pt idx="3">
                  <c:v>2015</c:v>
                </c:pt>
                <c:pt idx="4">
                  <c:v>2016</c:v>
                </c:pt>
                <c:pt idx="5">
                  <c:v>2017</c:v>
                </c:pt>
                <c:pt idx="6">
                  <c:v>2018</c:v>
                </c:pt>
                <c:pt idx="7">
                  <c:v>2019年</c:v>
                </c:pt>
              </c:strCache>
            </c:strRef>
          </c:cat>
          <c:val>
            <c:numRef>
              <c:f>'102.防災士認証登録者数（人口10万人あたり）'!$U$88:$U$95</c:f>
              <c:numCache>
                <c:formatCode>#,##0.0_ </c:formatCode>
                <c:ptCount val="8"/>
                <c:pt idx="0">
                  <c:v>49.8</c:v>
                </c:pt>
                <c:pt idx="1">
                  <c:v>53.7</c:v>
                </c:pt>
                <c:pt idx="2">
                  <c:v>64.3</c:v>
                </c:pt>
                <c:pt idx="3">
                  <c:v>76.622364911121082</c:v>
                </c:pt>
                <c:pt idx="4">
                  <c:v>91.2</c:v>
                </c:pt>
                <c:pt idx="5">
                  <c:v>106.5</c:v>
                </c:pt>
                <c:pt idx="6">
                  <c:v>122.9</c:v>
                </c:pt>
                <c:pt idx="7">
                  <c:v>141.6</c:v>
                </c:pt>
              </c:numCache>
            </c:numRef>
          </c:val>
          <c:smooth val="0"/>
          <c:extLst>
            <c:ext xmlns:c16="http://schemas.microsoft.com/office/drawing/2014/chart" uri="{C3380CC4-5D6E-409C-BE32-E72D297353CC}">
              <c16:uniqueId val="{0000001B-F369-49FD-A05C-2FECBC2DAB2A}"/>
            </c:ext>
          </c:extLst>
        </c:ser>
        <c:dLbls>
          <c:showLegendKey val="0"/>
          <c:showVal val="0"/>
          <c:showCatName val="0"/>
          <c:showSerName val="0"/>
          <c:showPercent val="0"/>
          <c:showBubbleSize val="0"/>
        </c:dLbls>
        <c:marker val="1"/>
        <c:smooth val="0"/>
        <c:axId val="592445744"/>
        <c:axId val="1"/>
      </c:lineChart>
      <c:catAx>
        <c:axId val="59244574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00"/>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8222905063696E-3"/>
            </c:manualLayout>
          </c:layout>
          <c:overlay val="0"/>
        </c:title>
        <c:numFmt formatCode="#,##0_ " sourceLinked="0"/>
        <c:majorTickMark val="in"/>
        <c:minorTickMark val="none"/>
        <c:tickLblPos val="nextTo"/>
        <c:txPr>
          <a:bodyPr/>
          <a:lstStyle/>
          <a:p>
            <a:pPr>
              <a:defRPr sz="800" baseline="0"/>
            </a:pPr>
            <a:endParaRPr lang="ja-JP"/>
          </a:p>
        </c:txPr>
        <c:crossAx val="592445744"/>
        <c:crosses val="autoZero"/>
        <c:crossBetween val="between"/>
        <c:majorUnit val="100"/>
      </c:valAx>
      <c:spPr>
        <a:ln>
          <a:prstDash val="sysDash"/>
        </a:ln>
      </c:spPr>
    </c:plotArea>
    <c:legend>
      <c:legendPos val="r"/>
      <c:layout>
        <c:manualLayout>
          <c:xMode val="edge"/>
          <c:yMode val="edge"/>
          <c:x val="0.18328729110881339"/>
          <c:y val="8.9006922915123424E-2"/>
          <c:w val="0.5719660294988379"/>
          <c:h val="0.13292801814407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27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0.16</cdr:x>
      <cdr:y>0.07678</cdr:y>
    </cdr:from>
    <cdr:to>
      <cdr:x>0.16218</cdr:x>
      <cdr:y>0.98819</cdr:y>
    </cdr:to>
    <cdr:sp macro="" textlink="">
      <cdr:nvSpPr>
        <cdr:cNvPr id="5" name="直線コネクタ 4"/>
        <cdr:cNvSpPr/>
      </cdr:nvSpPr>
      <cdr:spPr>
        <a:xfrm xmlns:a="http://schemas.openxmlformats.org/drawingml/2006/main" rot="5400000" flipH="1" flipV="1">
          <a:off x="-2504163" y="3674370"/>
          <a:ext cx="6296497" cy="8693"/>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94"/>
  <sheetViews>
    <sheetView tabSelected="1" view="pageBreakPreview" zoomScale="130" zoomScaleNormal="120" zoomScaleSheetLayoutView="130" workbookViewId="0">
      <selection activeCell="P65" sqref="P65"/>
    </sheetView>
  </sheetViews>
  <sheetFormatPr defaultRowHeight="13.5" x14ac:dyDescent="0.15"/>
  <cols>
    <col min="1" max="1" width="0.5" customWidth="1"/>
    <col min="2" max="2" width="1.875" customWidth="1"/>
    <col min="3" max="3" width="2.625" customWidth="1"/>
    <col min="4" max="4" width="9.625" customWidth="1"/>
    <col min="5" max="5" width="11.625" customWidth="1"/>
    <col min="6" max="6" width="8.125" customWidth="1"/>
    <col min="7" max="7" width="9.625" customWidth="1"/>
    <col min="8" max="8" width="4.25" customWidth="1"/>
    <col min="9" max="9" width="2.625" customWidth="1"/>
    <col min="10" max="10" width="17.25" customWidth="1"/>
    <col min="11" max="11" width="9.375" customWidth="1"/>
    <col min="12" max="12" width="10.125" customWidth="1"/>
    <col min="13" max="13" width="1" customWidth="1"/>
    <col min="14" max="15" width="9" style="80"/>
    <col min="16" max="16" width="8.125" style="80" customWidth="1"/>
    <col min="17" max="18" width="9" style="80"/>
    <col min="19" max="19" width="9.5" style="80" bestFit="1" customWidth="1"/>
    <col min="20" max="20" width="5.625" style="80" customWidth="1"/>
    <col min="21" max="21" width="10.5" style="80" bestFit="1" customWidth="1"/>
    <col min="22" max="22" width="5.5" style="80" customWidth="1"/>
    <col min="28" max="28" width="3.625" customWidth="1"/>
  </cols>
  <sheetData>
    <row r="1" spans="2:31" ht="19.5" customHeight="1" x14ac:dyDescent="0.15">
      <c r="B1" s="5" t="s">
        <v>68</v>
      </c>
      <c r="C1" s="13"/>
      <c r="E1" s="14"/>
      <c r="F1" s="14"/>
      <c r="L1" s="125" t="s">
        <v>146</v>
      </c>
      <c r="M1" s="13"/>
      <c r="N1" s="140"/>
      <c r="O1" s="140"/>
      <c r="P1" s="141"/>
      <c r="Q1" s="141"/>
      <c r="R1" s="142"/>
      <c r="S1" s="142"/>
      <c r="T1" s="142"/>
      <c r="U1" s="142"/>
      <c r="V1" s="142"/>
      <c r="W1" s="66"/>
    </row>
    <row r="2" spans="2:31" ht="12" customHeight="1" thickBot="1" x14ac:dyDescent="0.2">
      <c r="B2" s="13"/>
      <c r="C2" s="13"/>
      <c r="D2" s="15"/>
      <c r="E2" s="16"/>
      <c r="F2" s="16"/>
      <c r="G2" s="16"/>
      <c r="H2" s="17"/>
      <c r="I2" s="16"/>
      <c r="J2" s="16"/>
      <c r="K2" s="16"/>
      <c r="L2" s="13"/>
      <c r="M2" s="13"/>
      <c r="N2" s="140"/>
      <c r="O2" s="143" t="s">
        <v>60</v>
      </c>
      <c r="P2" s="141"/>
      <c r="Q2" s="141"/>
      <c r="R2" s="142"/>
      <c r="S2" s="142"/>
      <c r="T2" s="141"/>
      <c r="U2" s="141"/>
      <c r="V2" s="141"/>
      <c r="W2" s="66"/>
    </row>
    <row r="3" spans="2:31" x14ac:dyDescent="0.15">
      <c r="B3" s="18"/>
      <c r="C3" s="19"/>
      <c r="D3" s="20"/>
      <c r="E3" s="21"/>
      <c r="F3" s="21"/>
      <c r="G3" s="21"/>
      <c r="H3" s="22"/>
      <c r="I3" s="21"/>
      <c r="J3" s="21"/>
      <c r="K3" s="21"/>
      <c r="L3" s="19"/>
      <c r="M3" s="23"/>
      <c r="N3" s="140"/>
      <c r="O3" s="140"/>
      <c r="P3" s="144" t="s">
        <v>126</v>
      </c>
      <c r="Q3" s="144"/>
      <c r="R3" s="87"/>
      <c r="S3" s="87"/>
      <c r="T3" s="144"/>
      <c r="U3" s="144"/>
      <c r="V3" s="141"/>
      <c r="W3" s="87"/>
      <c r="X3" s="87"/>
      <c r="Y3" s="85"/>
      <c r="Z3" s="66"/>
      <c r="AA3" s="66"/>
      <c r="AB3" s="66"/>
      <c r="AC3" s="66"/>
      <c r="AD3" s="86"/>
      <c r="AE3" s="66"/>
    </row>
    <row r="4" spans="2:31" ht="30" customHeight="1" x14ac:dyDescent="0.15">
      <c r="B4" s="24"/>
      <c r="C4" s="25"/>
      <c r="D4" s="26" t="s">
        <v>7</v>
      </c>
      <c r="E4" s="27" t="s">
        <v>58</v>
      </c>
      <c r="F4" s="28" t="s">
        <v>0</v>
      </c>
      <c r="G4" s="29"/>
      <c r="H4" s="30"/>
      <c r="I4" s="30"/>
      <c r="J4" s="30"/>
      <c r="K4" s="30"/>
      <c r="L4" s="31"/>
      <c r="M4" s="32"/>
      <c r="N4" s="33"/>
      <c r="O4" s="34"/>
      <c r="P4" s="35"/>
      <c r="Q4" s="160" t="s">
        <v>137</v>
      </c>
      <c r="R4" s="171" t="s">
        <v>127</v>
      </c>
      <c r="S4" s="172" t="s">
        <v>120</v>
      </c>
      <c r="T4" s="160" t="s">
        <v>0</v>
      </c>
      <c r="U4" s="34" t="s">
        <v>121</v>
      </c>
      <c r="V4" s="34" t="s">
        <v>0</v>
      </c>
      <c r="W4" s="85"/>
    </row>
    <row r="5" spans="2:31" ht="10.5" customHeight="1" x14ac:dyDescent="0.15">
      <c r="B5" s="36"/>
      <c r="C5" s="167" t="str">
        <f>INDEX($O$5:$O$51, MATCH(F5, $T$5:$T$51, 0))</f>
        <v>38</v>
      </c>
      <c r="D5" s="166" t="str">
        <f>INDEX($P$5:$P$51, MATCH(F5, $T$5:$T$51, 0))</f>
        <v>愛 媛 県</v>
      </c>
      <c r="E5" s="165">
        <f>INDEX($S$5:$S$51, MATCH(F5, $T$5:$T$51, 0))</f>
        <v>984.69006721433902</v>
      </c>
      <c r="F5" s="136">
        <v>1</v>
      </c>
      <c r="G5" s="29"/>
      <c r="H5" s="2"/>
      <c r="I5" s="29"/>
      <c r="J5" s="29"/>
      <c r="K5" s="29"/>
      <c r="L5" s="37"/>
      <c r="M5" s="38"/>
      <c r="N5" s="39"/>
      <c r="O5" s="69" t="s">
        <v>73</v>
      </c>
      <c r="P5" s="68" t="s">
        <v>53</v>
      </c>
      <c r="Q5" s="68">
        <v>3494</v>
      </c>
      <c r="R5" s="145">
        <v>5250</v>
      </c>
      <c r="S5" s="146">
        <f t="shared" ref="S5:S52" si="0">Q5/(R5*1000)*100000</f>
        <v>66.552380952380958</v>
      </c>
      <c r="T5" s="147">
        <f t="shared" ref="T5:T51" si="1">RANK(S5,$S$5:$S$51)</f>
        <v>43</v>
      </c>
      <c r="U5" s="159">
        <v>0.60499999999999998</v>
      </c>
      <c r="V5" s="68">
        <f t="shared" ref="V5:V51" si="2">RANK(U5,$U$5:$U$51)</f>
        <v>45</v>
      </c>
      <c r="W5" s="134"/>
      <c r="X5" s="70"/>
      <c r="Y5" s="71"/>
      <c r="AB5" s="69"/>
      <c r="AC5" s="68"/>
      <c r="AD5" s="83"/>
      <c r="AE5" s="82"/>
    </row>
    <row r="6" spans="2:31" ht="10.5" customHeight="1" x14ac:dyDescent="0.15">
      <c r="B6" s="40"/>
      <c r="C6" s="173" t="str">
        <f t="shared" ref="C6:C51" si="3">INDEX($O$5:$O$51, MATCH(F6, $T$5:$T$51, 0))</f>
        <v>44</v>
      </c>
      <c r="D6" s="174" t="str">
        <f t="shared" ref="D6:D51" si="4">INDEX($P$5:$P$51, MATCH(F6, $T$5:$T$51, 0))</f>
        <v>大 分 県</v>
      </c>
      <c r="E6" s="175">
        <f t="shared" ref="E6:E51" si="5">INDEX($S$5:$S$51, MATCH(F6, $T$5:$T$51, 0))</f>
        <v>920.08810572687219</v>
      </c>
      <c r="F6" s="137">
        <v>2</v>
      </c>
      <c r="G6" s="29"/>
      <c r="H6" s="41"/>
      <c r="I6" s="29"/>
      <c r="J6" s="29"/>
      <c r="K6" s="29"/>
      <c r="L6" s="37"/>
      <c r="M6" s="38"/>
      <c r="N6" s="39"/>
      <c r="O6" s="69" t="s">
        <v>74</v>
      </c>
      <c r="P6" s="68" t="s">
        <v>44</v>
      </c>
      <c r="Q6" s="68">
        <v>2229</v>
      </c>
      <c r="R6" s="145">
        <v>1246</v>
      </c>
      <c r="S6" s="146">
        <f t="shared" si="0"/>
        <v>178.89245585874801</v>
      </c>
      <c r="T6" s="147">
        <f t="shared" si="1"/>
        <v>16</v>
      </c>
      <c r="U6" s="159">
        <v>0.54400000000000004</v>
      </c>
      <c r="V6" s="68">
        <f t="shared" si="2"/>
        <v>46</v>
      </c>
      <c r="W6" s="134"/>
      <c r="X6" s="70"/>
      <c r="Y6" s="72"/>
      <c r="AB6" s="69"/>
      <c r="AC6" s="68"/>
      <c r="AD6" s="83"/>
      <c r="AE6" s="82"/>
    </row>
    <row r="7" spans="2:31" ht="10.5" customHeight="1" x14ac:dyDescent="0.15">
      <c r="B7" s="36"/>
      <c r="C7" s="164" t="str">
        <f t="shared" si="3"/>
        <v>19</v>
      </c>
      <c r="D7" s="166" t="str">
        <f t="shared" si="4"/>
        <v>山 梨 県</v>
      </c>
      <c r="E7" s="165">
        <f t="shared" si="5"/>
        <v>753.76078914919856</v>
      </c>
      <c r="F7" s="102">
        <v>3</v>
      </c>
      <c r="G7" s="29"/>
      <c r="H7" s="2"/>
      <c r="I7" s="29"/>
      <c r="J7" s="29"/>
      <c r="K7" s="29"/>
      <c r="L7" s="37"/>
      <c r="M7" s="38"/>
      <c r="N7" s="39"/>
      <c r="O7" s="69" t="s">
        <v>75</v>
      </c>
      <c r="P7" s="68" t="s">
        <v>32</v>
      </c>
      <c r="Q7" s="68">
        <v>2287</v>
      </c>
      <c r="R7" s="145">
        <v>1227</v>
      </c>
      <c r="S7" s="146">
        <f t="shared" si="0"/>
        <v>186.38956805215975</v>
      </c>
      <c r="T7" s="147">
        <f t="shared" si="1"/>
        <v>15</v>
      </c>
      <c r="U7" s="159">
        <v>0.877</v>
      </c>
      <c r="V7" s="68">
        <f t="shared" si="2"/>
        <v>28</v>
      </c>
      <c r="W7" s="134"/>
      <c r="X7" s="70"/>
      <c r="Y7" s="74"/>
      <c r="AB7" s="69"/>
      <c r="AC7" s="68"/>
      <c r="AD7" s="83"/>
      <c r="AE7" s="82"/>
    </row>
    <row r="8" spans="2:31" ht="10.5" customHeight="1" x14ac:dyDescent="0.15">
      <c r="B8" s="10"/>
      <c r="C8" s="164" t="str">
        <f t="shared" si="3"/>
        <v>39</v>
      </c>
      <c r="D8" s="166" t="str">
        <f t="shared" si="4"/>
        <v>高 知 県</v>
      </c>
      <c r="E8" s="165">
        <f t="shared" si="5"/>
        <v>565.1862464183381</v>
      </c>
      <c r="F8" s="102">
        <v>4</v>
      </c>
      <c r="G8" s="29"/>
      <c r="H8" s="41"/>
      <c r="I8" s="29"/>
      <c r="J8" s="29"/>
      <c r="K8" s="29"/>
      <c r="L8" s="37"/>
      <c r="M8" s="38"/>
      <c r="N8" s="39"/>
      <c r="O8" s="69" t="s">
        <v>76</v>
      </c>
      <c r="P8" s="68" t="s">
        <v>38</v>
      </c>
      <c r="Q8" s="68">
        <v>4909</v>
      </c>
      <c r="R8" s="145">
        <v>2306</v>
      </c>
      <c r="S8" s="146">
        <f t="shared" si="0"/>
        <v>212.87944492627926</v>
      </c>
      <c r="T8" s="147">
        <f t="shared" si="1"/>
        <v>13</v>
      </c>
      <c r="U8" s="159">
        <v>0.83299999999999996</v>
      </c>
      <c r="V8" s="68">
        <f t="shared" si="2"/>
        <v>35</v>
      </c>
      <c r="W8" s="134"/>
      <c r="X8" s="70"/>
      <c r="Y8" s="74"/>
      <c r="AB8" s="69"/>
      <c r="AC8" s="68"/>
      <c r="AD8" s="83"/>
      <c r="AE8" s="82"/>
    </row>
    <row r="9" spans="2:31" ht="10.5" customHeight="1" x14ac:dyDescent="0.15">
      <c r="B9" s="36"/>
      <c r="C9" s="164" t="str">
        <f t="shared" si="3"/>
        <v>36</v>
      </c>
      <c r="D9" s="166" t="str">
        <f t="shared" si="4"/>
        <v>徳 島 県</v>
      </c>
      <c r="E9" s="165">
        <f t="shared" si="5"/>
        <v>448.90109890109892</v>
      </c>
      <c r="F9" s="102">
        <v>5</v>
      </c>
      <c r="G9" s="29"/>
      <c r="H9" s="2"/>
      <c r="I9" s="29"/>
      <c r="J9" s="29"/>
      <c r="K9" s="29"/>
      <c r="L9" s="37"/>
      <c r="M9" s="38"/>
      <c r="N9" s="39"/>
      <c r="O9" s="69" t="s">
        <v>77</v>
      </c>
      <c r="P9" s="68" t="s">
        <v>34</v>
      </c>
      <c r="Q9" s="68">
        <v>1161</v>
      </c>
      <c r="R9" s="145">
        <v>966</v>
      </c>
      <c r="S9" s="146">
        <f t="shared" si="0"/>
        <v>120.1863354037267</v>
      </c>
      <c r="T9" s="147">
        <f t="shared" si="1"/>
        <v>32</v>
      </c>
      <c r="U9" s="159">
        <v>0.71099999999999997</v>
      </c>
      <c r="V9" s="68">
        <f t="shared" si="2"/>
        <v>42</v>
      </c>
      <c r="W9" s="134"/>
      <c r="X9" s="70"/>
      <c r="Y9" s="73"/>
      <c r="AB9" s="69"/>
      <c r="AC9" s="68"/>
      <c r="AD9" s="83"/>
      <c r="AE9" s="82"/>
    </row>
    <row r="10" spans="2:31" ht="10.5" customHeight="1" x14ac:dyDescent="0.15">
      <c r="B10" s="11"/>
      <c r="C10" s="164" t="str">
        <f t="shared" si="3"/>
        <v>45</v>
      </c>
      <c r="D10" s="166" t="str">
        <f t="shared" si="4"/>
        <v>宮 崎 県</v>
      </c>
      <c r="E10" s="165">
        <f t="shared" si="5"/>
        <v>446.50512581547065</v>
      </c>
      <c r="F10" s="102">
        <v>6</v>
      </c>
      <c r="G10" s="29"/>
      <c r="H10" s="41"/>
      <c r="I10" s="29"/>
      <c r="J10" s="29"/>
      <c r="K10" s="29"/>
      <c r="L10" s="37"/>
      <c r="M10" s="38"/>
      <c r="N10" s="39"/>
      <c r="O10" s="69" t="s">
        <v>78</v>
      </c>
      <c r="P10" s="68" t="s">
        <v>17</v>
      </c>
      <c r="Q10" s="68">
        <v>1516</v>
      </c>
      <c r="R10" s="145">
        <v>1078</v>
      </c>
      <c r="S10" s="146">
        <f t="shared" si="0"/>
        <v>140.6307977736549</v>
      </c>
      <c r="T10" s="147">
        <f t="shared" si="1"/>
        <v>25</v>
      </c>
      <c r="U10" s="159">
        <v>0.89100000000000001</v>
      </c>
      <c r="V10" s="68">
        <f t="shared" si="2"/>
        <v>22</v>
      </c>
      <c r="W10" s="134"/>
      <c r="X10" s="70"/>
      <c r="Y10" s="71"/>
      <c r="AB10" s="69"/>
      <c r="AC10" s="68"/>
      <c r="AD10" s="83"/>
      <c r="AE10" s="82"/>
    </row>
    <row r="11" spans="2:31" ht="10.5" customHeight="1" x14ac:dyDescent="0.15">
      <c r="B11" s="10"/>
      <c r="C11" s="164" t="str">
        <f t="shared" si="3"/>
        <v>17</v>
      </c>
      <c r="D11" s="166" t="str">
        <f t="shared" si="4"/>
        <v>石 川 県</v>
      </c>
      <c r="E11" s="165">
        <f t="shared" si="5"/>
        <v>373.63796133567661</v>
      </c>
      <c r="F11" s="102">
        <v>7</v>
      </c>
      <c r="G11" s="29"/>
      <c r="H11" s="2"/>
      <c r="I11" s="29"/>
      <c r="J11" s="29"/>
      <c r="K11" s="29"/>
      <c r="L11" s="37"/>
      <c r="M11" s="38"/>
      <c r="N11" s="39"/>
      <c r="O11" s="69" t="s">
        <v>79</v>
      </c>
      <c r="P11" s="68" t="s">
        <v>24</v>
      </c>
      <c r="Q11" s="68">
        <v>2541</v>
      </c>
      <c r="R11" s="145">
        <v>1846</v>
      </c>
      <c r="S11" s="146">
        <f t="shared" si="0"/>
        <v>137.64897074756232</v>
      </c>
      <c r="T11" s="147">
        <f t="shared" si="1"/>
        <v>27</v>
      </c>
      <c r="U11" s="159">
        <v>0.75900000000000001</v>
      </c>
      <c r="V11" s="68">
        <f t="shared" si="2"/>
        <v>40</v>
      </c>
      <c r="W11" s="134"/>
      <c r="X11" s="70"/>
      <c r="Y11" s="75"/>
      <c r="AB11" s="69"/>
      <c r="AC11" s="68"/>
      <c r="AD11" s="83"/>
      <c r="AE11" s="82"/>
    </row>
    <row r="12" spans="2:31" ht="10.5" customHeight="1" x14ac:dyDescent="0.15">
      <c r="B12" s="10"/>
      <c r="C12" s="164" t="str">
        <f t="shared" si="3"/>
        <v>21</v>
      </c>
      <c r="D12" s="166" t="str">
        <f t="shared" si="4"/>
        <v>岐 阜 県</v>
      </c>
      <c r="E12" s="165">
        <f t="shared" si="5"/>
        <v>305.4353296426774</v>
      </c>
      <c r="F12" s="102">
        <v>8</v>
      </c>
      <c r="G12" s="29"/>
      <c r="H12" s="41"/>
      <c r="I12" s="29"/>
      <c r="J12" s="29"/>
      <c r="K12" s="29"/>
      <c r="L12" s="37"/>
      <c r="M12" s="38"/>
      <c r="N12" s="39"/>
      <c r="O12" s="69" t="s">
        <v>80</v>
      </c>
      <c r="P12" s="68" t="s">
        <v>20</v>
      </c>
      <c r="Q12" s="68">
        <v>4157</v>
      </c>
      <c r="R12" s="145">
        <v>2860</v>
      </c>
      <c r="S12" s="146">
        <f t="shared" si="0"/>
        <v>145.34965034965035</v>
      </c>
      <c r="T12" s="147">
        <f t="shared" si="1"/>
        <v>23</v>
      </c>
      <c r="U12" s="159">
        <v>0.83399999999999996</v>
      </c>
      <c r="V12" s="68">
        <f t="shared" si="2"/>
        <v>34</v>
      </c>
      <c r="W12" s="134"/>
      <c r="X12" s="70"/>
      <c r="Y12" s="71"/>
      <c r="AB12" s="69"/>
      <c r="AC12" s="68"/>
      <c r="AD12" s="83"/>
      <c r="AE12" s="82"/>
    </row>
    <row r="13" spans="2:31" ht="10.5" customHeight="1" x14ac:dyDescent="0.15">
      <c r="B13" s="10"/>
      <c r="C13" s="164" t="str">
        <f t="shared" si="3"/>
        <v>37</v>
      </c>
      <c r="D13" s="166" t="str">
        <f t="shared" si="4"/>
        <v>香 川 県</v>
      </c>
      <c r="E13" s="165">
        <f t="shared" si="5"/>
        <v>256.69456066945605</v>
      </c>
      <c r="F13" s="102">
        <v>9</v>
      </c>
      <c r="G13" s="29"/>
      <c r="H13" s="2"/>
      <c r="I13" s="29"/>
      <c r="J13" s="29"/>
      <c r="K13" s="29"/>
      <c r="L13" s="37"/>
      <c r="M13" s="38"/>
      <c r="N13" s="39"/>
      <c r="O13" s="69" t="s">
        <v>81</v>
      </c>
      <c r="P13" s="68" t="s">
        <v>19</v>
      </c>
      <c r="Q13" s="68">
        <v>3117</v>
      </c>
      <c r="R13" s="145">
        <v>1934</v>
      </c>
      <c r="S13" s="146">
        <f t="shared" si="0"/>
        <v>161.16856256463288</v>
      </c>
      <c r="T13" s="147">
        <f t="shared" si="1"/>
        <v>18</v>
      </c>
      <c r="U13" s="159">
        <v>0.88600000000000001</v>
      </c>
      <c r="V13" s="68">
        <f t="shared" si="2"/>
        <v>25</v>
      </c>
      <c r="W13" s="134"/>
      <c r="X13" s="70"/>
      <c r="Y13" s="71"/>
      <c r="AB13" s="69"/>
      <c r="AC13" s="68"/>
      <c r="AD13" s="83"/>
      <c r="AE13" s="82"/>
    </row>
    <row r="14" spans="2:31" ht="10.5" customHeight="1" x14ac:dyDescent="0.15">
      <c r="B14" s="10"/>
      <c r="C14" s="164" t="str">
        <f t="shared" si="3"/>
        <v>30</v>
      </c>
      <c r="D14" s="166" t="str">
        <f t="shared" si="4"/>
        <v>和歌山県</v>
      </c>
      <c r="E14" s="165">
        <f t="shared" si="5"/>
        <v>238.59459459459461</v>
      </c>
      <c r="F14" s="102">
        <v>10</v>
      </c>
      <c r="G14" s="29"/>
      <c r="H14" s="41"/>
      <c r="I14" s="29"/>
      <c r="J14" s="29"/>
      <c r="K14" s="29"/>
      <c r="L14" s="37"/>
      <c r="M14" s="38"/>
      <c r="N14" s="39"/>
      <c r="O14" s="69" t="s">
        <v>82</v>
      </c>
      <c r="P14" s="68" t="s">
        <v>16</v>
      </c>
      <c r="Q14" s="68">
        <v>1682</v>
      </c>
      <c r="R14" s="145">
        <v>1942</v>
      </c>
      <c r="S14" s="146">
        <f t="shared" si="0"/>
        <v>86.611740473738408</v>
      </c>
      <c r="T14" s="147">
        <f t="shared" si="1"/>
        <v>38</v>
      </c>
      <c r="U14" s="159">
        <v>0.89700000000000002</v>
      </c>
      <c r="V14" s="68">
        <f t="shared" si="2"/>
        <v>20</v>
      </c>
      <c r="W14" s="134"/>
      <c r="X14" s="70"/>
      <c r="Y14" s="71"/>
      <c r="AB14" s="69"/>
      <c r="AC14" s="68"/>
      <c r="AD14" s="83"/>
      <c r="AE14" s="82"/>
    </row>
    <row r="15" spans="2:31" ht="10.5" customHeight="1" x14ac:dyDescent="0.15">
      <c r="B15" s="10"/>
      <c r="C15" s="164" t="str">
        <f t="shared" si="3"/>
        <v>29</v>
      </c>
      <c r="D15" s="166" t="str">
        <f t="shared" si="4"/>
        <v>奈 良 県</v>
      </c>
      <c r="E15" s="165">
        <f t="shared" si="5"/>
        <v>227.29323308270676</v>
      </c>
      <c r="F15" s="102">
        <v>11</v>
      </c>
      <c r="G15" s="29"/>
      <c r="H15" s="2"/>
      <c r="I15" s="29"/>
      <c r="J15" s="29"/>
      <c r="K15" s="29"/>
      <c r="L15" s="37"/>
      <c r="M15" s="38"/>
      <c r="N15" s="39"/>
      <c r="O15" s="69" t="s">
        <v>83</v>
      </c>
      <c r="P15" s="68" t="s">
        <v>51</v>
      </c>
      <c r="Q15" s="68">
        <v>6115</v>
      </c>
      <c r="R15" s="145">
        <v>7350</v>
      </c>
      <c r="S15" s="146">
        <f t="shared" si="0"/>
        <v>83.197278911564624</v>
      </c>
      <c r="T15" s="147">
        <f t="shared" si="1"/>
        <v>40</v>
      </c>
      <c r="U15" s="159">
        <v>0.90900000000000003</v>
      </c>
      <c r="V15" s="68">
        <f t="shared" si="2"/>
        <v>18</v>
      </c>
      <c r="W15" s="134"/>
      <c r="X15" s="70"/>
      <c r="Y15" s="76"/>
      <c r="AB15" s="69"/>
      <c r="AC15" s="68"/>
      <c r="AD15" s="83"/>
      <c r="AE15" s="82"/>
    </row>
    <row r="16" spans="2:31" ht="10.5" customHeight="1" x14ac:dyDescent="0.15">
      <c r="B16" s="40"/>
      <c r="C16" s="164" t="str">
        <f t="shared" si="3"/>
        <v>16</v>
      </c>
      <c r="D16" s="166" t="str">
        <f t="shared" si="4"/>
        <v>富 山 県</v>
      </c>
      <c r="E16" s="165">
        <f t="shared" si="5"/>
        <v>223.75478927203065</v>
      </c>
      <c r="F16" s="102">
        <v>12</v>
      </c>
      <c r="G16" s="29"/>
      <c r="H16" s="41"/>
      <c r="I16" s="29"/>
      <c r="J16" s="29"/>
      <c r="K16" s="29"/>
      <c r="L16" s="37"/>
      <c r="M16" s="38"/>
      <c r="N16" s="39"/>
      <c r="O16" s="69" t="s">
        <v>84</v>
      </c>
      <c r="P16" s="68" t="s">
        <v>52</v>
      </c>
      <c r="Q16" s="68">
        <v>5538</v>
      </c>
      <c r="R16" s="145">
        <v>6259</v>
      </c>
      <c r="S16" s="146">
        <f t="shared" si="0"/>
        <v>88.480587953347182</v>
      </c>
      <c r="T16" s="147">
        <f t="shared" si="1"/>
        <v>37</v>
      </c>
      <c r="U16" s="159">
        <v>0.69099999999999995</v>
      </c>
      <c r="V16" s="68">
        <f t="shared" si="2"/>
        <v>43</v>
      </c>
      <c r="W16" s="134"/>
      <c r="X16" s="70"/>
      <c r="Y16" s="71"/>
      <c r="AB16" s="69"/>
      <c r="AC16" s="68"/>
      <c r="AD16" s="83"/>
      <c r="AE16" s="82"/>
    </row>
    <row r="17" spans="2:31" ht="10.5" customHeight="1" x14ac:dyDescent="0.15">
      <c r="B17" s="10"/>
      <c r="C17" s="164" t="str">
        <f t="shared" si="3"/>
        <v>04</v>
      </c>
      <c r="D17" s="166" t="str">
        <f t="shared" si="4"/>
        <v>宮 城 県</v>
      </c>
      <c r="E17" s="165">
        <f t="shared" si="5"/>
        <v>212.87944492627926</v>
      </c>
      <c r="F17" s="102">
        <v>13</v>
      </c>
      <c r="G17" s="29"/>
      <c r="H17" s="2"/>
      <c r="I17" s="29"/>
      <c r="J17" s="29"/>
      <c r="K17" s="29"/>
      <c r="L17" s="37"/>
      <c r="M17" s="38"/>
      <c r="N17" s="39"/>
      <c r="O17" s="69" t="s">
        <v>85</v>
      </c>
      <c r="P17" s="68" t="s">
        <v>57</v>
      </c>
      <c r="Q17" s="68">
        <v>15063</v>
      </c>
      <c r="R17" s="145">
        <v>13921</v>
      </c>
      <c r="S17" s="146">
        <f t="shared" si="0"/>
        <v>108.2034336613749</v>
      </c>
      <c r="T17" s="147">
        <f t="shared" si="1"/>
        <v>35</v>
      </c>
      <c r="U17" s="159">
        <v>0.77300000000000002</v>
      </c>
      <c r="V17" s="68">
        <f t="shared" si="2"/>
        <v>38</v>
      </c>
      <c r="W17" s="134"/>
      <c r="X17" s="70"/>
      <c r="Y17" s="71"/>
      <c r="AB17" s="69"/>
      <c r="AC17" s="68"/>
      <c r="AD17" s="83"/>
      <c r="AE17" s="82"/>
    </row>
    <row r="18" spans="2:31" ht="10.5" customHeight="1" x14ac:dyDescent="0.15">
      <c r="B18" s="11"/>
      <c r="C18" s="164" t="str">
        <f t="shared" si="3"/>
        <v>18</v>
      </c>
      <c r="D18" s="166" t="str">
        <f t="shared" si="4"/>
        <v>福 井 県</v>
      </c>
      <c r="E18" s="165">
        <f t="shared" si="5"/>
        <v>189.32291666666669</v>
      </c>
      <c r="F18" s="102">
        <v>14</v>
      </c>
      <c r="G18" s="29"/>
      <c r="H18" s="41"/>
      <c r="I18" s="29"/>
      <c r="J18" s="29"/>
      <c r="K18" s="29"/>
      <c r="L18" s="37"/>
      <c r="M18" s="38"/>
      <c r="N18" s="39"/>
      <c r="O18" s="69" t="s">
        <v>86</v>
      </c>
      <c r="P18" s="68" t="s">
        <v>8</v>
      </c>
      <c r="Q18" s="68">
        <v>5916</v>
      </c>
      <c r="R18" s="145">
        <v>9198</v>
      </c>
      <c r="S18" s="146">
        <f t="shared" si="0"/>
        <v>64.31833007175473</v>
      </c>
      <c r="T18" s="147">
        <f t="shared" si="1"/>
        <v>44</v>
      </c>
      <c r="U18" s="159">
        <v>0.78</v>
      </c>
      <c r="V18" s="68">
        <f t="shared" si="2"/>
        <v>37</v>
      </c>
      <c r="W18" s="134"/>
      <c r="X18" s="70"/>
      <c r="Y18" s="74"/>
      <c r="AB18" s="69"/>
      <c r="AC18" s="68"/>
      <c r="AD18" s="83"/>
      <c r="AE18" s="82"/>
    </row>
    <row r="19" spans="2:31" ht="10.5" customHeight="1" x14ac:dyDescent="0.15">
      <c r="B19" s="10"/>
      <c r="C19" s="164" t="str">
        <f t="shared" si="3"/>
        <v>03</v>
      </c>
      <c r="D19" s="166" t="str">
        <f t="shared" si="4"/>
        <v>岩 手 県</v>
      </c>
      <c r="E19" s="165">
        <f t="shared" si="5"/>
        <v>186.38956805215975</v>
      </c>
      <c r="F19" s="102">
        <v>15</v>
      </c>
      <c r="G19" s="29"/>
      <c r="H19" s="2"/>
      <c r="I19" s="29"/>
      <c r="J19" s="29"/>
      <c r="K19" s="29"/>
      <c r="L19" s="37"/>
      <c r="M19" s="38"/>
      <c r="N19" s="39"/>
      <c r="O19" s="69" t="s">
        <v>87</v>
      </c>
      <c r="P19" s="68" t="s">
        <v>22</v>
      </c>
      <c r="Q19" s="68">
        <v>1311</v>
      </c>
      <c r="R19" s="145">
        <v>2223</v>
      </c>
      <c r="S19" s="146">
        <f t="shared" si="0"/>
        <v>58.974358974358978</v>
      </c>
      <c r="T19" s="147">
        <f t="shared" si="1"/>
        <v>45</v>
      </c>
      <c r="U19" s="159">
        <v>0.85299999999999998</v>
      </c>
      <c r="V19" s="68">
        <f t="shared" si="2"/>
        <v>32</v>
      </c>
      <c r="W19" s="134"/>
      <c r="X19" s="70"/>
      <c r="Y19" s="71"/>
      <c r="AB19" s="69"/>
      <c r="AC19" s="68"/>
      <c r="AD19" s="83"/>
      <c r="AE19" s="82"/>
    </row>
    <row r="20" spans="2:31" ht="10.5" customHeight="1" x14ac:dyDescent="0.15">
      <c r="B20" s="10"/>
      <c r="C20" s="164" t="str">
        <f t="shared" si="3"/>
        <v>02</v>
      </c>
      <c r="D20" s="166" t="str">
        <f t="shared" si="4"/>
        <v>青 森 県</v>
      </c>
      <c r="E20" s="165">
        <f t="shared" si="5"/>
        <v>178.89245585874801</v>
      </c>
      <c r="F20" s="102">
        <v>16</v>
      </c>
      <c r="G20" s="29"/>
      <c r="H20" s="41"/>
      <c r="I20" s="29"/>
      <c r="J20" s="29"/>
      <c r="K20" s="29"/>
      <c r="L20" s="37"/>
      <c r="M20" s="38"/>
      <c r="N20" s="39"/>
      <c r="O20" s="69" t="s">
        <v>88</v>
      </c>
      <c r="P20" s="68" t="s">
        <v>15</v>
      </c>
      <c r="Q20" s="68">
        <v>2336</v>
      </c>
      <c r="R20" s="145">
        <v>1044</v>
      </c>
      <c r="S20" s="146">
        <f t="shared" si="0"/>
        <v>223.75478927203065</v>
      </c>
      <c r="T20" s="147">
        <f t="shared" si="1"/>
        <v>12</v>
      </c>
      <c r="U20" s="159">
        <v>0.85699999999999998</v>
      </c>
      <c r="V20" s="68">
        <f t="shared" si="2"/>
        <v>31</v>
      </c>
      <c r="W20" s="134"/>
      <c r="X20" s="70"/>
      <c r="Y20" s="71"/>
      <c r="AB20" s="69"/>
      <c r="AC20" s="68"/>
      <c r="AD20" s="83"/>
      <c r="AE20" s="82"/>
    </row>
    <row r="21" spans="2:31" ht="10.5" customHeight="1" x14ac:dyDescent="0.15">
      <c r="B21" s="10"/>
      <c r="C21" s="164" t="str">
        <f t="shared" si="3"/>
        <v>31</v>
      </c>
      <c r="D21" s="166" t="str">
        <f t="shared" si="4"/>
        <v>鳥 取 県</v>
      </c>
      <c r="E21" s="165">
        <f t="shared" si="5"/>
        <v>162.41007194244605</v>
      </c>
      <c r="F21" s="102">
        <v>17</v>
      </c>
      <c r="G21" s="29"/>
      <c r="H21" s="2"/>
      <c r="I21" s="29"/>
      <c r="J21" s="29"/>
      <c r="K21" s="29"/>
      <c r="L21" s="37"/>
      <c r="M21" s="38"/>
      <c r="N21" s="39"/>
      <c r="O21" s="69" t="s">
        <v>89</v>
      </c>
      <c r="P21" s="68" t="s">
        <v>26</v>
      </c>
      <c r="Q21" s="68">
        <v>4252</v>
      </c>
      <c r="R21" s="145">
        <v>1138</v>
      </c>
      <c r="S21" s="146">
        <f t="shared" si="0"/>
        <v>373.63796133567661</v>
      </c>
      <c r="T21" s="147">
        <f t="shared" si="1"/>
        <v>7</v>
      </c>
      <c r="U21" s="159">
        <v>0.96199999999999997</v>
      </c>
      <c r="V21" s="68">
        <f t="shared" si="2"/>
        <v>6</v>
      </c>
      <c r="W21" s="134"/>
      <c r="X21" s="70"/>
      <c r="Y21" s="76"/>
      <c r="AB21" s="69"/>
      <c r="AC21" s="68"/>
      <c r="AD21" s="83"/>
      <c r="AE21" s="82"/>
    </row>
    <row r="22" spans="2:31" ht="10.5" customHeight="1" x14ac:dyDescent="0.15">
      <c r="B22" s="36"/>
      <c r="C22" s="164" t="str">
        <f t="shared" si="3"/>
        <v>09</v>
      </c>
      <c r="D22" s="166" t="str">
        <f t="shared" si="4"/>
        <v>栃 木 県</v>
      </c>
      <c r="E22" s="165">
        <f t="shared" si="5"/>
        <v>161.16856256463288</v>
      </c>
      <c r="F22" s="102">
        <v>18</v>
      </c>
      <c r="G22" s="29"/>
      <c r="H22" s="41"/>
      <c r="I22" s="29"/>
      <c r="J22" s="29"/>
      <c r="K22" s="29"/>
      <c r="L22" s="37"/>
      <c r="M22" s="38"/>
      <c r="N22" s="39"/>
      <c r="O22" s="69" t="s">
        <v>90</v>
      </c>
      <c r="P22" s="68" t="s">
        <v>14</v>
      </c>
      <c r="Q22" s="68">
        <v>1454</v>
      </c>
      <c r="R22" s="145">
        <v>768</v>
      </c>
      <c r="S22" s="146">
        <f t="shared" si="0"/>
        <v>189.32291666666669</v>
      </c>
      <c r="T22" s="147">
        <f t="shared" si="1"/>
        <v>14</v>
      </c>
      <c r="U22" s="159">
        <v>0.91100000000000003</v>
      </c>
      <c r="V22" s="68">
        <f t="shared" si="2"/>
        <v>17</v>
      </c>
      <c r="W22" s="134"/>
      <c r="X22" s="70"/>
      <c r="Y22" s="76"/>
      <c r="AB22" s="69"/>
      <c r="AC22" s="68"/>
      <c r="AD22" s="83"/>
      <c r="AE22" s="82"/>
    </row>
    <row r="23" spans="2:31" ht="10.5" customHeight="1" x14ac:dyDescent="0.15">
      <c r="B23" s="10"/>
      <c r="C23" s="164" t="str">
        <f t="shared" si="3"/>
        <v>41</v>
      </c>
      <c r="D23" s="166" t="str">
        <f t="shared" si="4"/>
        <v>佐 賀 県</v>
      </c>
      <c r="E23" s="165">
        <f t="shared" si="5"/>
        <v>157.3006134969325</v>
      </c>
      <c r="F23" s="102">
        <v>19</v>
      </c>
      <c r="G23" s="29"/>
      <c r="H23" s="2"/>
      <c r="I23" s="29"/>
      <c r="J23" s="29"/>
      <c r="K23" s="29"/>
      <c r="L23" s="37"/>
      <c r="M23" s="38"/>
      <c r="N23" s="39"/>
      <c r="O23" s="69" t="s">
        <v>91</v>
      </c>
      <c r="P23" s="68" t="s">
        <v>23</v>
      </c>
      <c r="Q23" s="68">
        <v>6113</v>
      </c>
      <c r="R23" s="145">
        <v>811</v>
      </c>
      <c r="S23" s="146">
        <f t="shared" si="0"/>
        <v>753.76078914919856</v>
      </c>
      <c r="T23" s="147">
        <f t="shared" si="1"/>
        <v>3</v>
      </c>
      <c r="U23" s="159">
        <v>0.93200000000000005</v>
      </c>
      <c r="V23" s="68">
        <f t="shared" si="2"/>
        <v>14</v>
      </c>
      <c r="W23" s="134"/>
      <c r="X23" s="70"/>
      <c r="Y23" s="76"/>
      <c r="AB23" s="69"/>
      <c r="AC23" s="68"/>
      <c r="AD23" s="83"/>
      <c r="AE23" s="82"/>
    </row>
    <row r="24" spans="2:31" ht="10.5" customHeight="1" x14ac:dyDescent="0.15">
      <c r="B24" s="11"/>
      <c r="C24" s="164" t="str">
        <f t="shared" si="3"/>
        <v>25</v>
      </c>
      <c r="D24" s="166" t="str">
        <f t="shared" si="4"/>
        <v>滋 賀 県</v>
      </c>
      <c r="E24" s="165">
        <f t="shared" si="5"/>
        <v>156.57708628005659</v>
      </c>
      <c r="F24" s="102">
        <v>20</v>
      </c>
      <c r="G24" s="29"/>
      <c r="H24" s="41"/>
      <c r="I24" s="29"/>
      <c r="J24" s="29"/>
      <c r="K24" s="29"/>
      <c r="L24" s="37"/>
      <c r="M24" s="38"/>
      <c r="N24" s="39"/>
      <c r="O24" s="69" t="s">
        <v>92</v>
      </c>
      <c r="P24" s="68" t="s">
        <v>21</v>
      </c>
      <c r="Q24" s="68">
        <v>3145</v>
      </c>
      <c r="R24" s="145">
        <v>2049</v>
      </c>
      <c r="S24" s="146">
        <f t="shared" si="0"/>
        <v>153.48950707662274</v>
      </c>
      <c r="T24" s="147">
        <f t="shared" si="1"/>
        <v>22</v>
      </c>
      <c r="U24" s="159">
        <v>0.94499999999999995</v>
      </c>
      <c r="V24" s="68">
        <f t="shared" si="2"/>
        <v>9</v>
      </c>
      <c r="W24" s="134"/>
      <c r="X24" s="70"/>
      <c r="Y24" s="76"/>
      <c r="AB24" s="69"/>
      <c r="AC24" s="68"/>
      <c r="AD24" s="83"/>
      <c r="AE24" s="82"/>
    </row>
    <row r="25" spans="2:31" ht="10.5" customHeight="1" x14ac:dyDescent="0.15">
      <c r="B25" s="40"/>
      <c r="C25" s="164" t="str">
        <f t="shared" si="3"/>
        <v>35</v>
      </c>
      <c r="D25" s="166" t="str">
        <f t="shared" si="4"/>
        <v>山 口 県</v>
      </c>
      <c r="E25" s="165">
        <f t="shared" si="5"/>
        <v>154.63917525773195</v>
      </c>
      <c r="F25" s="102">
        <v>21</v>
      </c>
      <c r="G25" s="29"/>
      <c r="H25" s="2"/>
      <c r="I25" s="29"/>
      <c r="J25" s="29"/>
      <c r="K25" s="29"/>
      <c r="L25" s="37"/>
      <c r="M25" s="38"/>
      <c r="N25" s="39"/>
      <c r="O25" s="69" t="s">
        <v>93</v>
      </c>
      <c r="P25" s="68" t="s">
        <v>18</v>
      </c>
      <c r="Q25" s="68">
        <v>6069</v>
      </c>
      <c r="R25" s="145">
        <v>1987</v>
      </c>
      <c r="S25" s="146">
        <f t="shared" si="0"/>
        <v>305.4353296426774</v>
      </c>
      <c r="T25" s="147">
        <f t="shared" si="1"/>
        <v>8</v>
      </c>
      <c r="U25" s="159">
        <v>0.89200000000000002</v>
      </c>
      <c r="V25" s="68">
        <f t="shared" si="2"/>
        <v>21</v>
      </c>
      <c r="W25" s="134"/>
      <c r="X25" s="70"/>
      <c r="Y25" s="74"/>
      <c r="AB25" s="69"/>
      <c r="AC25" s="68"/>
      <c r="AD25" s="83"/>
      <c r="AE25" s="82"/>
    </row>
    <row r="26" spans="2:31" ht="10.5" customHeight="1" x14ac:dyDescent="0.15">
      <c r="B26" s="40"/>
      <c r="C26" s="164" t="str">
        <f t="shared" si="3"/>
        <v>20</v>
      </c>
      <c r="D26" s="166" t="str">
        <f t="shared" si="4"/>
        <v>長 野 県</v>
      </c>
      <c r="E26" s="165">
        <f t="shared" si="5"/>
        <v>153.48950707662274</v>
      </c>
      <c r="F26" s="102">
        <v>22</v>
      </c>
      <c r="G26" s="29"/>
      <c r="H26" s="41"/>
      <c r="I26" s="29"/>
      <c r="J26" s="29"/>
      <c r="K26" s="29"/>
      <c r="L26" s="37"/>
      <c r="M26" s="38"/>
      <c r="N26" s="39"/>
      <c r="O26" s="69" t="s">
        <v>94</v>
      </c>
      <c r="P26" s="68" t="s">
        <v>28</v>
      </c>
      <c r="Q26" s="68">
        <v>3989</v>
      </c>
      <c r="R26" s="145">
        <v>3644</v>
      </c>
      <c r="S26" s="146">
        <f t="shared" si="0"/>
        <v>109.46761800219539</v>
      </c>
      <c r="T26" s="147">
        <f t="shared" si="1"/>
        <v>33</v>
      </c>
      <c r="U26" s="159">
        <v>0.94399999999999995</v>
      </c>
      <c r="V26" s="68">
        <f t="shared" si="2"/>
        <v>10</v>
      </c>
      <c r="W26" s="134"/>
      <c r="X26" s="70"/>
      <c r="Y26" s="71"/>
      <c r="AB26" s="69"/>
      <c r="AC26" s="68"/>
      <c r="AD26" s="83"/>
      <c r="AE26" s="82"/>
    </row>
    <row r="27" spans="2:31" ht="10.5" customHeight="1" x14ac:dyDescent="0.15">
      <c r="B27" s="36"/>
      <c r="C27" s="164" t="str">
        <f t="shared" si="3"/>
        <v>08</v>
      </c>
      <c r="D27" s="166" t="str">
        <f t="shared" si="4"/>
        <v>茨 城 県</v>
      </c>
      <c r="E27" s="165">
        <f t="shared" si="5"/>
        <v>145.34965034965035</v>
      </c>
      <c r="F27" s="102">
        <v>23</v>
      </c>
      <c r="G27" s="29"/>
      <c r="H27" s="35"/>
      <c r="I27" s="35"/>
      <c r="J27" s="35"/>
      <c r="K27" s="35"/>
      <c r="L27" s="37"/>
      <c r="M27" s="38"/>
      <c r="N27" s="39"/>
      <c r="O27" s="69" t="s">
        <v>95</v>
      </c>
      <c r="P27" s="68" t="s">
        <v>37</v>
      </c>
      <c r="Q27" s="68">
        <v>6188</v>
      </c>
      <c r="R27" s="145">
        <v>7552</v>
      </c>
      <c r="S27" s="146">
        <f t="shared" si="0"/>
        <v>81.938559322033896</v>
      </c>
      <c r="T27" s="147">
        <f t="shared" si="1"/>
        <v>41</v>
      </c>
      <c r="U27" s="159">
        <v>0.95199999999999996</v>
      </c>
      <c r="V27" s="68">
        <f t="shared" si="2"/>
        <v>8</v>
      </c>
      <c r="W27" s="134"/>
      <c r="X27" s="70"/>
      <c r="Y27" s="71"/>
      <c r="AB27" s="69"/>
      <c r="AC27" s="68"/>
      <c r="AD27" s="83"/>
      <c r="AE27" s="82"/>
    </row>
    <row r="28" spans="2:31" ht="10.5" customHeight="1" x14ac:dyDescent="0.15">
      <c r="B28" s="10"/>
      <c r="C28" s="164" t="str">
        <f t="shared" si="3"/>
        <v>43</v>
      </c>
      <c r="D28" s="166" t="str">
        <f t="shared" si="4"/>
        <v>熊 本 県</v>
      </c>
      <c r="E28" s="165">
        <f t="shared" si="5"/>
        <v>141.76201372997713</v>
      </c>
      <c r="F28" s="102">
        <v>24</v>
      </c>
      <c r="G28" s="29"/>
      <c r="H28" s="35"/>
      <c r="I28" s="35"/>
      <c r="J28" s="35"/>
      <c r="K28" s="35"/>
      <c r="L28" s="37"/>
      <c r="M28" s="38"/>
      <c r="N28" s="39"/>
      <c r="O28" s="69" t="s">
        <v>96</v>
      </c>
      <c r="P28" s="68" t="s">
        <v>25</v>
      </c>
      <c r="Q28" s="68">
        <v>2226</v>
      </c>
      <c r="R28" s="145">
        <v>1781</v>
      </c>
      <c r="S28" s="146">
        <f t="shared" si="0"/>
        <v>124.98596294216733</v>
      </c>
      <c r="T28" s="147">
        <f t="shared" si="1"/>
        <v>30</v>
      </c>
      <c r="U28" s="159">
        <v>0.879</v>
      </c>
      <c r="V28" s="68">
        <f t="shared" si="2"/>
        <v>27</v>
      </c>
      <c r="W28" s="134"/>
      <c r="X28" s="70"/>
      <c r="Y28" s="71"/>
      <c r="AB28" s="69"/>
      <c r="AC28" s="68"/>
      <c r="AD28" s="83"/>
      <c r="AE28" s="82"/>
    </row>
    <row r="29" spans="2:31" ht="10.5" customHeight="1" x14ac:dyDescent="0.15">
      <c r="B29" s="40"/>
      <c r="C29" s="164" t="str">
        <f t="shared" si="3"/>
        <v>06</v>
      </c>
      <c r="D29" s="166" t="str">
        <f t="shared" si="4"/>
        <v>山 形 県</v>
      </c>
      <c r="E29" s="165">
        <f t="shared" si="5"/>
        <v>140.6307977736549</v>
      </c>
      <c r="F29" s="102">
        <v>25</v>
      </c>
      <c r="G29" s="29"/>
      <c r="H29" s="35"/>
      <c r="I29" s="35"/>
      <c r="J29" s="35"/>
      <c r="K29" s="35"/>
      <c r="L29" s="37"/>
      <c r="M29" s="38"/>
      <c r="N29" s="39"/>
      <c r="O29" s="69" t="s">
        <v>97</v>
      </c>
      <c r="P29" s="68" t="s">
        <v>30</v>
      </c>
      <c r="Q29" s="68">
        <v>2214</v>
      </c>
      <c r="R29" s="145">
        <v>1414</v>
      </c>
      <c r="S29" s="146">
        <f t="shared" si="0"/>
        <v>156.57708628005659</v>
      </c>
      <c r="T29" s="147">
        <f t="shared" si="1"/>
        <v>20</v>
      </c>
      <c r="U29" s="159">
        <v>0.88800000000000001</v>
      </c>
      <c r="V29" s="68">
        <f t="shared" si="2"/>
        <v>23</v>
      </c>
      <c r="W29" s="134"/>
      <c r="X29" s="70"/>
      <c r="Y29" s="71"/>
      <c r="AB29" s="69"/>
      <c r="AC29" s="68"/>
      <c r="AD29" s="83"/>
      <c r="AE29" s="82"/>
    </row>
    <row r="30" spans="2:31" ht="10.5" customHeight="1" x14ac:dyDescent="0.15">
      <c r="B30" s="10"/>
      <c r="C30" s="164" t="str">
        <f t="shared" si="3"/>
        <v>33</v>
      </c>
      <c r="D30" s="166" t="str">
        <f t="shared" si="4"/>
        <v>岡 山 県</v>
      </c>
      <c r="E30" s="165">
        <f t="shared" si="5"/>
        <v>137.83068783068782</v>
      </c>
      <c r="F30" s="102">
        <v>26</v>
      </c>
      <c r="G30" s="29"/>
      <c r="H30" s="35"/>
      <c r="I30" s="35"/>
      <c r="J30" s="35"/>
      <c r="K30" s="35"/>
      <c r="L30" s="37"/>
      <c r="M30" s="38"/>
      <c r="N30" s="39"/>
      <c r="O30" s="69" t="s">
        <v>98</v>
      </c>
      <c r="P30" s="68" t="s">
        <v>55</v>
      </c>
      <c r="Q30" s="68">
        <v>1284</v>
      </c>
      <c r="R30" s="145">
        <v>2583</v>
      </c>
      <c r="S30" s="146">
        <f t="shared" si="0"/>
        <v>49.709639953542386</v>
      </c>
      <c r="T30" s="147">
        <f t="shared" si="1"/>
        <v>46</v>
      </c>
      <c r="U30" s="159">
        <v>0.90600000000000003</v>
      </c>
      <c r="V30" s="68">
        <f t="shared" si="2"/>
        <v>19</v>
      </c>
      <c r="W30" s="134"/>
      <c r="X30" s="70"/>
      <c r="Y30" s="72"/>
      <c r="AB30" s="69"/>
      <c r="AC30" s="68"/>
      <c r="AD30" s="83"/>
      <c r="AE30" s="82"/>
    </row>
    <row r="31" spans="2:31" ht="10.5" customHeight="1" x14ac:dyDescent="0.15">
      <c r="B31" s="10"/>
      <c r="C31" s="164" t="str">
        <f t="shared" si="3"/>
        <v>07</v>
      </c>
      <c r="D31" s="166" t="str">
        <f t="shared" si="4"/>
        <v>福 島 県</v>
      </c>
      <c r="E31" s="165">
        <f t="shared" si="5"/>
        <v>137.64897074756232</v>
      </c>
      <c r="F31" s="102">
        <v>27</v>
      </c>
      <c r="G31" s="29"/>
      <c r="H31" s="35"/>
      <c r="I31" s="35"/>
      <c r="J31" s="35"/>
      <c r="K31" s="35"/>
      <c r="L31" s="37"/>
      <c r="M31" s="38"/>
      <c r="N31" s="39"/>
      <c r="O31" s="69" t="s">
        <v>99</v>
      </c>
      <c r="P31" s="68" t="s">
        <v>56</v>
      </c>
      <c r="Q31" s="68">
        <v>6360</v>
      </c>
      <c r="R31" s="145">
        <v>8809</v>
      </c>
      <c r="S31" s="146">
        <f t="shared" si="0"/>
        <v>72.198887501419009</v>
      </c>
      <c r="T31" s="147">
        <f t="shared" si="1"/>
        <v>42</v>
      </c>
      <c r="U31" s="159">
        <v>0.88800000000000001</v>
      </c>
      <c r="V31" s="68">
        <f t="shared" si="2"/>
        <v>23</v>
      </c>
      <c r="W31" s="134"/>
      <c r="X31" s="70"/>
      <c r="Y31" s="71"/>
      <c r="AB31" s="69"/>
      <c r="AC31" s="68"/>
      <c r="AD31" s="83"/>
      <c r="AE31" s="82"/>
    </row>
    <row r="32" spans="2:31" ht="10.5" customHeight="1" x14ac:dyDescent="0.15">
      <c r="B32" s="40"/>
      <c r="C32" s="164" t="str">
        <f t="shared" si="3"/>
        <v>34</v>
      </c>
      <c r="D32" s="166" t="str">
        <f t="shared" si="4"/>
        <v>広 島 県</v>
      </c>
      <c r="E32" s="165">
        <f t="shared" si="5"/>
        <v>135.59201141226819</v>
      </c>
      <c r="F32" s="102">
        <v>28</v>
      </c>
      <c r="G32" s="29"/>
      <c r="H32" s="35"/>
      <c r="I32" s="35"/>
      <c r="J32" s="35"/>
      <c r="K32" s="35"/>
      <c r="L32" s="37"/>
      <c r="M32" s="38"/>
      <c r="N32" s="39"/>
      <c r="O32" s="69" t="s">
        <v>100</v>
      </c>
      <c r="P32" s="68" t="s">
        <v>54</v>
      </c>
      <c r="Q32" s="68">
        <v>5950</v>
      </c>
      <c r="R32" s="145">
        <v>5466</v>
      </c>
      <c r="S32" s="146">
        <f t="shared" si="0"/>
        <v>108.85473838272959</v>
      </c>
      <c r="T32" s="147">
        <f t="shared" si="1"/>
        <v>34</v>
      </c>
      <c r="U32" s="159">
        <v>0.97599999999999998</v>
      </c>
      <c r="V32" s="68">
        <f t="shared" si="2"/>
        <v>1</v>
      </c>
      <c r="W32" s="134"/>
      <c r="X32" s="70"/>
      <c r="Y32" s="74"/>
      <c r="AB32" s="69"/>
      <c r="AC32" s="68"/>
      <c r="AD32" s="83"/>
      <c r="AE32" s="82"/>
    </row>
    <row r="33" spans="2:31" ht="10.5" customHeight="1" x14ac:dyDescent="0.15">
      <c r="B33" s="36"/>
      <c r="C33" s="164" t="str">
        <f t="shared" si="3"/>
        <v>32</v>
      </c>
      <c r="D33" s="166" t="str">
        <f t="shared" si="4"/>
        <v>島 根 県</v>
      </c>
      <c r="E33" s="165">
        <f t="shared" si="5"/>
        <v>133.82789317507419</v>
      </c>
      <c r="F33" s="102">
        <v>29</v>
      </c>
      <c r="G33" s="29"/>
      <c r="H33" s="43"/>
      <c r="I33" s="29"/>
      <c r="J33" s="29"/>
      <c r="K33" s="29"/>
      <c r="L33" s="37"/>
      <c r="M33" s="38"/>
      <c r="N33" s="39"/>
      <c r="O33" s="69" t="s">
        <v>101</v>
      </c>
      <c r="P33" s="68" t="s">
        <v>45</v>
      </c>
      <c r="Q33" s="68">
        <v>3023</v>
      </c>
      <c r="R33" s="145">
        <v>1330</v>
      </c>
      <c r="S33" s="146">
        <f t="shared" si="0"/>
        <v>227.29323308270676</v>
      </c>
      <c r="T33" s="147">
        <f t="shared" si="1"/>
        <v>11</v>
      </c>
      <c r="U33" s="159">
        <v>0.79300000000000004</v>
      </c>
      <c r="V33" s="68">
        <f t="shared" si="2"/>
        <v>36</v>
      </c>
      <c r="W33" s="134"/>
      <c r="X33" s="70"/>
      <c r="Y33" s="76"/>
      <c r="AB33" s="69"/>
      <c r="AC33" s="68"/>
      <c r="AD33" s="83"/>
      <c r="AE33" s="82"/>
    </row>
    <row r="34" spans="2:31" ht="10.5" customHeight="1" x14ac:dyDescent="0.15">
      <c r="B34" s="36"/>
      <c r="C34" s="164" t="str">
        <f t="shared" si="3"/>
        <v>24</v>
      </c>
      <c r="D34" s="166" t="str">
        <f t="shared" si="4"/>
        <v>三 重 県</v>
      </c>
      <c r="E34" s="165">
        <f t="shared" si="5"/>
        <v>124.98596294216733</v>
      </c>
      <c r="F34" s="102">
        <v>30</v>
      </c>
      <c r="G34" s="29"/>
      <c r="H34" s="2"/>
      <c r="I34" s="29"/>
      <c r="J34" s="29"/>
      <c r="K34" s="29"/>
      <c r="L34" s="37"/>
      <c r="M34" s="38"/>
      <c r="N34" s="39"/>
      <c r="O34" s="69" t="s">
        <v>102</v>
      </c>
      <c r="P34" s="68" t="s">
        <v>9</v>
      </c>
      <c r="Q34" s="68">
        <v>2207</v>
      </c>
      <c r="R34" s="145">
        <v>925</v>
      </c>
      <c r="S34" s="146">
        <f t="shared" si="0"/>
        <v>238.59459459459461</v>
      </c>
      <c r="T34" s="147">
        <f t="shared" si="1"/>
        <v>10</v>
      </c>
      <c r="U34" s="159">
        <v>0.95899999999999996</v>
      </c>
      <c r="V34" s="68">
        <f t="shared" si="2"/>
        <v>7</v>
      </c>
      <c r="W34" s="134"/>
      <c r="X34" s="70"/>
      <c r="Y34" s="71"/>
      <c r="AB34" s="69"/>
      <c r="AC34" s="68"/>
      <c r="AD34" s="83"/>
      <c r="AE34" s="82"/>
    </row>
    <row r="35" spans="2:31" ht="10.5" customHeight="1" x14ac:dyDescent="0.15">
      <c r="B35" s="36"/>
      <c r="C35" s="164" t="str">
        <f t="shared" si="3"/>
        <v>42</v>
      </c>
      <c r="D35" s="166" t="str">
        <f t="shared" si="4"/>
        <v>長 崎 県</v>
      </c>
      <c r="E35" s="165">
        <f t="shared" si="5"/>
        <v>121.70308967596083</v>
      </c>
      <c r="F35" s="102">
        <v>31</v>
      </c>
      <c r="G35" s="29"/>
      <c r="H35" s="43"/>
      <c r="I35" s="29"/>
      <c r="J35" s="29"/>
      <c r="K35" s="29"/>
      <c r="L35" s="37"/>
      <c r="M35" s="38"/>
      <c r="N35" s="39"/>
      <c r="O35" s="69" t="s">
        <v>103</v>
      </c>
      <c r="P35" s="68" t="s">
        <v>29</v>
      </c>
      <c r="Q35" s="68">
        <v>903</v>
      </c>
      <c r="R35" s="145">
        <v>556</v>
      </c>
      <c r="S35" s="146">
        <f t="shared" si="0"/>
        <v>162.41007194244605</v>
      </c>
      <c r="T35" s="147">
        <f t="shared" si="1"/>
        <v>17</v>
      </c>
      <c r="U35" s="159">
        <v>0.88100000000000001</v>
      </c>
      <c r="V35" s="68">
        <f t="shared" si="2"/>
        <v>26</v>
      </c>
      <c r="W35" s="134"/>
      <c r="X35" s="70"/>
      <c r="Y35" s="71"/>
      <c r="Z35" s="80"/>
      <c r="AB35" s="69"/>
      <c r="AC35" s="68"/>
      <c r="AD35" s="83"/>
      <c r="AE35" s="82"/>
    </row>
    <row r="36" spans="2:31" ht="10.5" customHeight="1" x14ac:dyDescent="0.15">
      <c r="B36" s="36"/>
      <c r="C36" s="164" t="str">
        <f t="shared" si="3"/>
        <v>05</v>
      </c>
      <c r="D36" s="166" t="str">
        <f t="shared" si="4"/>
        <v>秋 田 県</v>
      </c>
      <c r="E36" s="165">
        <f t="shared" si="5"/>
        <v>120.1863354037267</v>
      </c>
      <c r="F36" s="102">
        <v>32</v>
      </c>
      <c r="G36" s="29"/>
      <c r="H36" s="2"/>
      <c r="I36" s="29"/>
      <c r="J36" s="29"/>
      <c r="K36" s="29"/>
      <c r="L36" s="37"/>
      <c r="M36" s="38"/>
      <c r="N36" s="39"/>
      <c r="O36" s="69" t="s">
        <v>104</v>
      </c>
      <c r="P36" s="68" t="s">
        <v>31</v>
      </c>
      <c r="Q36" s="68">
        <v>902</v>
      </c>
      <c r="R36" s="145">
        <v>674</v>
      </c>
      <c r="S36" s="146">
        <f t="shared" si="0"/>
        <v>133.82789317507419</v>
      </c>
      <c r="T36" s="147">
        <f t="shared" si="1"/>
        <v>29</v>
      </c>
      <c r="U36" s="159">
        <v>0.749</v>
      </c>
      <c r="V36" s="68">
        <f t="shared" si="2"/>
        <v>41</v>
      </c>
      <c r="W36" s="134"/>
      <c r="X36" s="70"/>
      <c r="Y36" s="71"/>
      <c r="AB36" s="69"/>
      <c r="AC36" s="68"/>
      <c r="AD36" s="83"/>
      <c r="AE36" s="82"/>
    </row>
    <row r="37" spans="2:31" ht="10.5" customHeight="1" x14ac:dyDescent="0.15">
      <c r="B37" s="12"/>
      <c r="C37" s="164" t="str">
        <f t="shared" si="3"/>
        <v>22</v>
      </c>
      <c r="D37" s="166" t="str">
        <f t="shared" si="4"/>
        <v>静 岡 県</v>
      </c>
      <c r="E37" s="165">
        <f t="shared" si="5"/>
        <v>109.46761800219539</v>
      </c>
      <c r="F37" s="102">
        <v>33</v>
      </c>
      <c r="G37" s="29"/>
      <c r="H37" s="43"/>
      <c r="I37" s="29"/>
      <c r="J37" s="29"/>
      <c r="K37" s="29"/>
      <c r="L37" s="37"/>
      <c r="M37" s="38"/>
      <c r="N37" s="39"/>
      <c r="O37" s="69" t="s">
        <v>105</v>
      </c>
      <c r="P37" s="68" t="s">
        <v>33</v>
      </c>
      <c r="Q37" s="68">
        <v>2605</v>
      </c>
      <c r="R37" s="145">
        <v>1890</v>
      </c>
      <c r="S37" s="146">
        <f t="shared" si="0"/>
        <v>137.83068783068782</v>
      </c>
      <c r="T37" s="147">
        <f t="shared" si="1"/>
        <v>26</v>
      </c>
      <c r="U37" s="159">
        <v>0.77100000000000002</v>
      </c>
      <c r="V37" s="68">
        <f t="shared" si="2"/>
        <v>39</v>
      </c>
      <c r="W37" s="134"/>
      <c r="X37" s="70"/>
      <c r="Y37" s="71"/>
      <c r="AB37" s="69"/>
      <c r="AC37" s="68"/>
      <c r="AD37" s="83"/>
      <c r="AE37" s="82"/>
    </row>
    <row r="38" spans="2:31" ht="10.5" customHeight="1" x14ac:dyDescent="0.15">
      <c r="B38" s="10"/>
      <c r="C38" s="164" t="str">
        <f t="shared" si="3"/>
        <v>28</v>
      </c>
      <c r="D38" s="166" t="str">
        <f t="shared" si="4"/>
        <v>兵 庫 県</v>
      </c>
      <c r="E38" s="165">
        <f t="shared" si="5"/>
        <v>108.85473838272959</v>
      </c>
      <c r="F38" s="102">
        <v>34</v>
      </c>
      <c r="G38" s="29"/>
      <c r="H38" s="2"/>
      <c r="I38" s="29"/>
      <c r="J38" s="29"/>
      <c r="K38" s="29"/>
      <c r="L38" s="37"/>
      <c r="M38" s="38"/>
      <c r="N38" s="39"/>
      <c r="O38" s="69" t="s">
        <v>106</v>
      </c>
      <c r="P38" s="68" t="s">
        <v>46</v>
      </c>
      <c r="Q38" s="68">
        <v>3802</v>
      </c>
      <c r="R38" s="145">
        <v>2804</v>
      </c>
      <c r="S38" s="146">
        <f t="shared" si="0"/>
        <v>135.59201141226819</v>
      </c>
      <c r="T38" s="147">
        <f t="shared" si="1"/>
        <v>28</v>
      </c>
      <c r="U38" s="159">
        <v>0.92900000000000005</v>
      </c>
      <c r="V38" s="68">
        <f t="shared" si="2"/>
        <v>15</v>
      </c>
      <c r="W38" s="134"/>
      <c r="X38" s="70"/>
      <c r="Y38" s="71"/>
      <c r="AB38" s="69"/>
      <c r="AC38" s="68"/>
      <c r="AD38" s="83"/>
      <c r="AE38" s="82"/>
    </row>
    <row r="39" spans="2:31" ht="10.5" customHeight="1" x14ac:dyDescent="0.15">
      <c r="B39" s="36"/>
      <c r="C39" s="164" t="str">
        <f t="shared" si="3"/>
        <v>13</v>
      </c>
      <c r="D39" s="166" t="str">
        <f t="shared" si="4"/>
        <v>東 京 都</v>
      </c>
      <c r="E39" s="165">
        <f t="shared" si="5"/>
        <v>108.2034336613749</v>
      </c>
      <c r="F39" s="102">
        <v>35</v>
      </c>
      <c r="G39" s="29"/>
      <c r="H39" s="43"/>
      <c r="I39" s="29"/>
      <c r="J39" s="29"/>
      <c r="K39" s="29"/>
      <c r="L39" s="37"/>
      <c r="M39" s="38"/>
      <c r="N39" s="39"/>
      <c r="O39" s="69" t="s">
        <v>107</v>
      </c>
      <c r="P39" s="68" t="s">
        <v>43</v>
      </c>
      <c r="Q39" s="68">
        <v>2100</v>
      </c>
      <c r="R39" s="145">
        <v>1358</v>
      </c>
      <c r="S39" s="146">
        <f t="shared" si="0"/>
        <v>154.63917525773195</v>
      </c>
      <c r="T39" s="147">
        <f t="shared" si="1"/>
        <v>21</v>
      </c>
      <c r="U39" s="159">
        <v>0.97099999999999997</v>
      </c>
      <c r="V39" s="68">
        <f t="shared" si="2"/>
        <v>2</v>
      </c>
      <c r="W39" s="134"/>
      <c r="X39" s="70"/>
      <c r="Y39" s="71"/>
      <c r="AB39" s="69"/>
      <c r="AC39" s="68"/>
      <c r="AD39" s="83"/>
      <c r="AE39" s="82"/>
    </row>
    <row r="40" spans="2:31" ht="10.5" customHeight="1" x14ac:dyDescent="0.15">
      <c r="B40" s="11"/>
      <c r="C40" s="164" t="str">
        <f t="shared" si="3"/>
        <v>40</v>
      </c>
      <c r="D40" s="166" t="str">
        <f t="shared" si="4"/>
        <v>福 岡 県</v>
      </c>
      <c r="E40" s="165">
        <f t="shared" si="5"/>
        <v>98.040752351097169</v>
      </c>
      <c r="F40" s="102">
        <v>36</v>
      </c>
      <c r="G40" s="29"/>
      <c r="H40" s="3"/>
      <c r="I40" s="29"/>
      <c r="J40" s="29"/>
      <c r="K40" s="29"/>
      <c r="L40" s="37"/>
      <c r="M40" s="38"/>
      <c r="N40" s="39"/>
      <c r="O40" s="69" t="s">
        <v>108</v>
      </c>
      <c r="P40" s="68" t="s">
        <v>35</v>
      </c>
      <c r="Q40" s="68">
        <v>3268</v>
      </c>
      <c r="R40" s="145">
        <v>728</v>
      </c>
      <c r="S40" s="146">
        <f t="shared" si="0"/>
        <v>448.90109890109892</v>
      </c>
      <c r="T40" s="147">
        <f t="shared" si="1"/>
        <v>5</v>
      </c>
      <c r="U40" s="159">
        <v>0.94</v>
      </c>
      <c r="V40" s="68">
        <f t="shared" si="2"/>
        <v>11</v>
      </c>
      <c r="W40" s="134"/>
      <c r="X40" s="70"/>
      <c r="Y40" s="71"/>
      <c r="AB40" s="69"/>
      <c r="AC40" s="68"/>
      <c r="AD40" s="83"/>
      <c r="AE40" s="82"/>
    </row>
    <row r="41" spans="2:31" ht="10.5" customHeight="1" x14ac:dyDescent="0.15">
      <c r="B41" s="10"/>
      <c r="C41" s="164" t="str">
        <f t="shared" si="3"/>
        <v>12</v>
      </c>
      <c r="D41" s="166" t="str">
        <f t="shared" si="4"/>
        <v>千 葉 県</v>
      </c>
      <c r="E41" s="165">
        <f t="shared" si="5"/>
        <v>88.480587953347182</v>
      </c>
      <c r="F41" s="102">
        <v>37</v>
      </c>
      <c r="G41" s="29"/>
      <c r="H41" s="3"/>
      <c r="I41" s="29"/>
      <c r="J41" s="29"/>
      <c r="K41" s="29"/>
      <c r="L41" s="37"/>
      <c r="M41" s="38"/>
      <c r="N41" s="39"/>
      <c r="O41" s="69" t="s">
        <v>109</v>
      </c>
      <c r="P41" s="68" t="s">
        <v>36</v>
      </c>
      <c r="Q41" s="68">
        <v>2454</v>
      </c>
      <c r="R41" s="145">
        <v>956</v>
      </c>
      <c r="S41" s="146">
        <f t="shared" si="0"/>
        <v>256.69456066945605</v>
      </c>
      <c r="T41" s="147">
        <f t="shared" si="1"/>
        <v>9</v>
      </c>
      <c r="U41" s="159">
        <v>0.96399999999999997</v>
      </c>
      <c r="V41" s="68">
        <f t="shared" si="2"/>
        <v>5</v>
      </c>
      <c r="W41" s="134"/>
      <c r="X41" s="70"/>
      <c r="Y41" s="71"/>
      <c r="Z41" s="79"/>
      <c r="AB41" s="69"/>
      <c r="AC41" s="68"/>
      <c r="AD41" s="83"/>
      <c r="AE41" s="82"/>
    </row>
    <row r="42" spans="2:31" ht="10.5" customHeight="1" x14ac:dyDescent="0.15">
      <c r="B42" s="11"/>
      <c r="C42" s="164" t="str">
        <f t="shared" si="3"/>
        <v>10</v>
      </c>
      <c r="D42" s="166" t="str">
        <f t="shared" si="4"/>
        <v>群 馬 県</v>
      </c>
      <c r="E42" s="165">
        <f t="shared" si="5"/>
        <v>86.611740473738408</v>
      </c>
      <c r="F42" s="102">
        <v>38</v>
      </c>
      <c r="G42" s="35"/>
      <c r="H42" s="3"/>
      <c r="I42" s="29"/>
      <c r="J42" s="29"/>
      <c r="K42" s="29"/>
      <c r="L42" s="37"/>
      <c r="M42" s="38"/>
      <c r="N42" s="39"/>
      <c r="O42" s="69" t="s">
        <v>110</v>
      </c>
      <c r="P42" s="68" t="s">
        <v>47</v>
      </c>
      <c r="Q42" s="68">
        <v>13185</v>
      </c>
      <c r="R42" s="145">
        <v>1339</v>
      </c>
      <c r="S42" s="146">
        <f t="shared" si="0"/>
        <v>984.69006721433902</v>
      </c>
      <c r="T42" s="147">
        <f t="shared" si="1"/>
        <v>1</v>
      </c>
      <c r="U42" s="159">
        <v>0.94</v>
      </c>
      <c r="V42" s="68">
        <f t="shared" si="2"/>
        <v>11</v>
      </c>
      <c r="W42" s="134"/>
      <c r="X42" s="70"/>
      <c r="Y42" s="73"/>
      <c r="AB42" s="69"/>
      <c r="AC42" s="68"/>
      <c r="AD42" s="83"/>
      <c r="AE42" s="82"/>
    </row>
    <row r="43" spans="2:31" ht="10.5" customHeight="1" x14ac:dyDescent="0.15">
      <c r="B43" s="11"/>
      <c r="C43" s="164" t="str">
        <f t="shared" si="3"/>
        <v>46</v>
      </c>
      <c r="D43" s="166" t="str">
        <f t="shared" si="4"/>
        <v>鹿児島県</v>
      </c>
      <c r="E43" s="165">
        <f t="shared" si="5"/>
        <v>84.207240948813975</v>
      </c>
      <c r="F43" s="102">
        <v>39</v>
      </c>
      <c r="G43" s="29"/>
      <c r="H43" s="35"/>
      <c r="I43" s="35"/>
      <c r="J43" s="35"/>
      <c r="K43" s="35"/>
      <c r="L43" s="47"/>
      <c r="M43" s="38"/>
      <c r="N43" s="39"/>
      <c r="O43" s="69" t="s">
        <v>111</v>
      </c>
      <c r="P43" s="68" t="s">
        <v>49</v>
      </c>
      <c r="Q43" s="68">
        <v>3945</v>
      </c>
      <c r="R43" s="145">
        <v>698</v>
      </c>
      <c r="S43" s="146">
        <f t="shared" si="0"/>
        <v>565.1862464183381</v>
      </c>
      <c r="T43" s="147">
        <f t="shared" si="1"/>
        <v>4</v>
      </c>
      <c r="U43" s="159">
        <v>0.96499999999999997</v>
      </c>
      <c r="V43" s="68">
        <f t="shared" si="2"/>
        <v>4</v>
      </c>
      <c r="W43" s="134"/>
      <c r="X43" s="70"/>
      <c r="Y43" s="71"/>
      <c r="AB43" s="69"/>
      <c r="AC43" s="68"/>
      <c r="AD43" s="83"/>
      <c r="AE43" s="82"/>
    </row>
    <row r="44" spans="2:31" ht="10.5" customHeight="1" x14ac:dyDescent="0.15">
      <c r="B44" s="11"/>
      <c r="C44" s="164" t="str">
        <f t="shared" si="3"/>
        <v>11</v>
      </c>
      <c r="D44" s="166" t="str">
        <f t="shared" si="4"/>
        <v>埼 玉 県</v>
      </c>
      <c r="E44" s="165">
        <f t="shared" si="5"/>
        <v>83.197278911564624</v>
      </c>
      <c r="F44" s="102">
        <v>40</v>
      </c>
      <c r="G44" s="29"/>
      <c r="H44" s="35"/>
      <c r="I44" s="35"/>
      <c r="J44" s="35"/>
      <c r="K44" s="35"/>
      <c r="L44" s="37"/>
      <c r="M44" s="38"/>
      <c r="N44" s="39"/>
      <c r="O44" s="69" t="s">
        <v>112</v>
      </c>
      <c r="P44" s="68" t="s">
        <v>48</v>
      </c>
      <c r="Q44" s="68">
        <v>5004</v>
      </c>
      <c r="R44" s="145">
        <v>5104</v>
      </c>
      <c r="S44" s="146">
        <f t="shared" si="0"/>
        <v>98.040752351097169</v>
      </c>
      <c r="T44" s="147">
        <f t="shared" si="1"/>
        <v>36</v>
      </c>
      <c r="U44" s="159">
        <v>0.93600000000000005</v>
      </c>
      <c r="V44" s="68">
        <f t="shared" si="2"/>
        <v>13</v>
      </c>
      <c r="W44" s="134"/>
      <c r="X44" s="70"/>
      <c r="Y44" s="71"/>
      <c r="AB44" s="69"/>
      <c r="AC44" s="68"/>
      <c r="AD44" s="83"/>
      <c r="AE44" s="82"/>
    </row>
    <row r="45" spans="2:31" ht="10.5" customHeight="1" x14ac:dyDescent="0.15">
      <c r="B45" s="10"/>
      <c r="C45" s="164" t="str">
        <f t="shared" si="3"/>
        <v>23</v>
      </c>
      <c r="D45" s="166" t="str">
        <f t="shared" si="4"/>
        <v>愛 知 県</v>
      </c>
      <c r="E45" s="165">
        <f t="shared" si="5"/>
        <v>81.938559322033896</v>
      </c>
      <c r="F45" s="102">
        <v>41</v>
      </c>
      <c r="G45" s="29"/>
      <c r="H45" s="35"/>
      <c r="I45" s="35"/>
      <c r="J45" s="35"/>
      <c r="K45" s="35"/>
      <c r="L45" s="37"/>
      <c r="M45" s="38"/>
      <c r="N45" s="39"/>
      <c r="O45" s="69" t="s">
        <v>113</v>
      </c>
      <c r="P45" s="68" t="s">
        <v>27</v>
      </c>
      <c r="Q45" s="68">
        <v>1282</v>
      </c>
      <c r="R45" s="145">
        <v>815</v>
      </c>
      <c r="S45" s="146">
        <f t="shared" si="0"/>
        <v>157.3006134969325</v>
      </c>
      <c r="T45" s="147">
        <f t="shared" si="1"/>
        <v>19</v>
      </c>
      <c r="U45" s="159">
        <v>0.876</v>
      </c>
      <c r="V45" s="68">
        <f t="shared" si="2"/>
        <v>29</v>
      </c>
      <c r="W45" s="134"/>
      <c r="X45" s="70"/>
      <c r="Y45" s="71"/>
      <c r="AB45" s="69"/>
      <c r="AC45" s="68"/>
      <c r="AD45" s="83"/>
      <c r="AE45" s="82"/>
    </row>
    <row r="46" spans="2:31" ht="10.5" customHeight="1" x14ac:dyDescent="0.15">
      <c r="B46" s="36"/>
      <c r="C46" s="164" t="str">
        <f t="shared" si="3"/>
        <v>27</v>
      </c>
      <c r="D46" s="166" t="str">
        <f t="shared" si="4"/>
        <v>大 阪 府</v>
      </c>
      <c r="E46" s="165">
        <f t="shared" si="5"/>
        <v>72.198887501419009</v>
      </c>
      <c r="F46" s="102">
        <v>42</v>
      </c>
      <c r="G46" s="29"/>
      <c r="H46" s="35"/>
      <c r="I46" s="35"/>
      <c r="J46" s="35"/>
      <c r="K46" s="35"/>
      <c r="L46" s="37"/>
      <c r="M46" s="38"/>
      <c r="N46" s="39"/>
      <c r="O46" s="69" t="s">
        <v>114</v>
      </c>
      <c r="P46" s="68" t="s">
        <v>50</v>
      </c>
      <c r="Q46" s="68">
        <v>1615</v>
      </c>
      <c r="R46" s="145">
        <v>1327</v>
      </c>
      <c r="S46" s="146">
        <f t="shared" si="0"/>
        <v>121.70308967596083</v>
      </c>
      <c r="T46" s="147">
        <f t="shared" si="1"/>
        <v>31</v>
      </c>
      <c r="U46" s="159">
        <v>0.68799999999999994</v>
      </c>
      <c r="V46" s="68">
        <f t="shared" si="2"/>
        <v>44</v>
      </c>
      <c r="W46" s="134"/>
      <c r="X46" s="70"/>
      <c r="Y46" s="71"/>
      <c r="AB46" s="69"/>
      <c r="AC46" s="68"/>
      <c r="AD46" s="83"/>
      <c r="AE46" s="82"/>
    </row>
    <row r="47" spans="2:31" ht="10.5" customHeight="1" x14ac:dyDescent="0.15">
      <c r="B47" s="36"/>
      <c r="C47" s="164" t="str">
        <f t="shared" si="3"/>
        <v>01</v>
      </c>
      <c r="D47" s="166" t="str">
        <f t="shared" si="4"/>
        <v>北 海 道</v>
      </c>
      <c r="E47" s="165">
        <f t="shared" si="5"/>
        <v>66.552380952380958</v>
      </c>
      <c r="F47" s="102">
        <v>43</v>
      </c>
      <c r="G47" s="29"/>
      <c r="H47" s="35"/>
      <c r="I47" s="35"/>
      <c r="J47" s="35"/>
      <c r="K47" s="35"/>
      <c r="L47" s="37"/>
      <c r="M47" s="38"/>
      <c r="N47" s="39"/>
      <c r="O47" s="69" t="s">
        <v>115</v>
      </c>
      <c r="P47" s="68" t="s">
        <v>39</v>
      </c>
      <c r="Q47" s="68">
        <v>2478</v>
      </c>
      <c r="R47" s="145">
        <v>1748</v>
      </c>
      <c r="S47" s="146">
        <f t="shared" si="0"/>
        <v>141.76201372997713</v>
      </c>
      <c r="T47" s="147">
        <f t="shared" si="1"/>
        <v>24</v>
      </c>
      <c r="U47" s="159">
        <v>0.83599999999999997</v>
      </c>
      <c r="V47" s="68">
        <f t="shared" si="2"/>
        <v>33</v>
      </c>
      <c r="W47" s="134"/>
      <c r="X47" s="70"/>
      <c r="Y47" s="71"/>
      <c r="AB47" s="69"/>
      <c r="AC47" s="68"/>
      <c r="AD47" s="83"/>
      <c r="AE47" s="82"/>
    </row>
    <row r="48" spans="2:31" ht="10.5" customHeight="1" x14ac:dyDescent="0.15">
      <c r="B48" s="40"/>
      <c r="C48" s="164" t="str">
        <f t="shared" si="3"/>
        <v>14</v>
      </c>
      <c r="D48" s="166" t="str">
        <f t="shared" si="4"/>
        <v>神奈川県</v>
      </c>
      <c r="E48" s="165">
        <f t="shared" si="5"/>
        <v>64.31833007175473</v>
      </c>
      <c r="F48" s="102">
        <v>44</v>
      </c>
      <c r="G48" s="29"/>
      <c r="H48" s="35"/>
      <c r="I48" s="35"/>
      <c r="J48" s="35"/>
      <c r="K48" s="35"/>
      <c r="L48" s="37"/>
      <c r="M48" s="38"/>
      <c r="N48" s="39"/>
      <c r="O48" s="138" t="s">
        <v>116</v>
      </c>
      <c r="P48" s="139" t="s">
        <v>40</v>
      </c>
      <c r="Q48" s="139">
        <v>10443</v>
      </c>
      <c r="R48" s="148">
        <v>1135</v>
      </c>
      <c r="S48" s="149">
        <f t="shared" si="0"/>
        <v>920.08810572687219</v>
      </c>
      <c r="T48" s="150">
        <f t="shared" si="1"/>
        <v>2</v>
      </c>
      <c r="U48" s="170">
        <v>0.96899999999999997</v>
      </c>
      <c r="V48" s="139">
        <f t="shared" si="2"/>
        <v>3</v>
      </c>
      <c r="W48" s="134"/>
      <c r="X48" s="70"/>
      <c r="Y48" s="71"/>
      <c r="AB48" s="69"/>
      <c r="AC48" s="68"/>
      <c r="AD48" s="83"/>
      <c r="AE48" s="82"/>
    </row>
    <row r="49" spans="2:31" ht="10.5" customHeight="1" x14ac:dyDescent="0.15">
      <c r="B49" s="11"/>
      <c r="C49" s="164" t="str">
        <f t="shared" si="3"/>
        <v>15</v>
      </c>
      <c r="D49" s="166" t="str">
        <f t="shared" si="4"/>
        <v>新 潟 県</v>
      </c>
      <c r="E49" s="165">
        <f t="shared" si="5"/>
        <v>58.974358974358978</v>
      </c>
      <c r="F49" s="102">
        <v>45</v>
      </c>
      <c r="G49" s="29"/>
      <c r="H49" s="35"/>
      <c r="I49" s="35"/>
      <c r="J49" s="35"/>
      <c r="K49" s="35"/>
      <c r="L49" s="37"/>
      <c r="M49" s="38"/>
      <c r="N49" s="39"/>
      <c r="O49" s="69" t="s">
        <v>117</v>
      </c>
      <c r="P49" s="68" t="s">
        <v>41</v>
      </c>
      <c r="Q49" s="68">
        <v>4791</v>
      </c>
      <c r="R49" s="145">
        <v>1073</v>
      </c>
      <c r="S49" s="146">
        <f t="shared" si="0"/>
        <v>446.50512581547065</v>
      </c>
      <c r="T49" s="147">
        <f t="shared" si="1"/>
        <v>6</v>
      </c>
      <c r="U49" s="159">
        <v>0.873</v>
      </c>
      <c r="V49" s="68">
        <f t="shared" si="2"/>
        <v>30</v>
      </c>
      <c r="W49" s="134"/>
      <c r="X49" s="70"/>
      <c r="Y49" s="71"/>
      <c r="AB49" s="69"/>
      <c r="AC49" s="68"/>
      <c r="AD49" s="83"/>
      <c r="AE49" s="82"/>
    </row>
    <row r="50" spans="2:31" ht="10.5" customHeight="1" x14ac:dyDescent="0.15">
      <c r="B50" s="10"/>
      <c r="C50" s="164" t="str">
        <f t="shared" si="3"/>
        <v>26</v>
      </c>
      <c r="D50" s="166" t="str">
        <f t="shared" si="4"/>
        <v>京 都 府</v>
      </c>
      <c r="E50" s="165">
        <f t="shared" si="5"/>
        <v>49.709639953542386</v>
      </c>
      <c r="F50" s="102">
        <v>46</v>
      </c>
      <c r="G50" s="29"/>
      <c r="H50" s="35"/>
      <c r="I50" s="35"/>
      <c r="J50" s="35"/>
      <c r="K50" s="35"/>
      <c r="L50" s="37"/>
      <c r="M50" s="38"/>
      <c r="N50" s="39"/>
      <c r="O50" s="69" t="s">
        <v>118</v>
      </c>
      <c r="P50" s="68" t="s">
        <v>10</v>
      </c>
      <c r="Q50" s="68">
        <v>1349</v>
      </c>
      <c r="R50" s="145">
        <v>1602</v>
      </c>
      <c r="S50" s="146">
        <f t="shared" si="0"/>
        <v>84.207240948813975</v>
      </c>
      <c r="T50" s="147">
        <f t="shared" si="1"/>
        <v>39</v>
      </c>
      <c r="U50" s="159">
        <v>0.92200000000000004</v>
      </c>
      <c r="V50" s="68">
        <f t="shared" si="2"/>
        <v>16</v>
      </c>
      <c r="W50" s="134"/>
      <c r="X50" s="70"/>
      <c r="Y50" s="71"/>
      <c r="AB50" s="69"/>
      <c r="AC50" s="68"/>
      <c r="AD50" s="83"/>
      <c r="AE50" s="82"/>
    </row>
    <row r="51" spans="2:31" ht="10.5" customHeight="1" x14ac:dyDescent="0.15">
      <c r="B51" s="11"/>
      <c r="C51" s="164" t="str">
        <f t="shared" si="3"/>
        <v>47</v>
      </c>
      <c r="D51" s="166" t="str">
        <f t="shared" si="4"/>
        <v>沖 縄 県</v>
      </c>
      <c r="E51" s="165">
        <f t="shared" si="5"/>
        <v>47.55677907777013</v>
      </c>
      <c r="F51" s="102">
        <v>47</v>
      </c>
      <c r="G51" s="29"/>
      <c r="H51" s="35"/>
      <c r="I51" s="35"/>
      <c r="J51" s="35"/>
      <c r="K51" s="35"/>
      <c r="L51" s="4"/>
      <c r="M51" s="6"/>
      <c r="N51" s="4"/>
      <c r="O51" s="69" t="s">
        <v>119</v>
      </c>
      <c r="P51" s="68" t="s">
        <v>42</v>
      </c>
      <c r="Q51" s="68">
        <v>691</v>
      </c>
      <c r="R51" s="145">
        <v>1453</v>
      </c>
      <c r="S51" s="146">
        <f t="shared" si="0"/>
        <v>47.55677907777013</v>
      </c>
      <c r="T51" s="147">
        <f t="shared" si="1"/>
        <v>47</v>
      </c>
      <c r="U51" s="159">
        <v>0.318</v>
      </c>
      <c r="V51" s="68">
        <f t="shared" si="2"/>
        <v>47</v>
      </c>
      <c r="W51" s="134"/>
      <c r="X51" s="70"/>
      <c r="Y51" s="76"/>
      <c r="AB51" s="69"/>
      <c r="AC51" s="68"/>
      <c r="AD51" s="83"/>
      <c r="AE51" s="82"/>
    </row>
    <row r="52" spans="2:31" ht="10.5" customHeight="1" x14ac:dyDescent="0.15">
      <c r="B52" s="49"/>
      <c r="C52" s="168"/>
      <c r="D52" s="121" t="s">
        <v>64</v>
      </c>
      <c r="E52" s="169">
        <v>141.6</v>
      </c>
      <c r="F52" s="103" t="s">
        <v>122</v>
      </c>
      <c r="G52" s="29"/>
      <c r="H52" s="35"/>
      <c r="I52" s="35"/>
      <c r="J52" s="35"/>
      <c r="K52" s="35"/>
      <c r="L52" s="35"/>
      <c r="M52" s="51"/>
      <c r="N52" s="33"/>
      <c r="O52" s="34"/>
      <c r="P52" s="161" t="s">
        <v>138</v>
      </c>
      <c r="Q52" s="68">
        <v>178663</v>
      </c>
      <c r="R52" s="145">
        <v>126167</v>
      </c>
      <c r="S52" s="146">
        <f t="shared" si="0"/>
        <v>141.60834449578732</v>
      </c>
      <c r="T52" s="135"/>
      <c r="U52" s="159">
        <v>0.84099999999999997</v>
      </c>
      <c r="V52" s="68"/>
      <c r="W52" s="99"/>
      <c r="X52" s="70"/>
      <c r="Y52" s="76"/>
      <c r="AB52" s="35"/>
      <c r="AC52" s="68"/>
      <c r="AD52" s="83"/>
      <c r="AE52" s="82"/>
    </row>
    <row r="53" spans="2:31" ht="5.25" customHeight="1" x14ac:dyDescent="0.15">
      <c r="B53" s="52"/>
      <c r="C53" s="50"/>
      <c r="D53" s="50"/>
      <c r="E53" s="53"/>
      <c r="F53" s="54"/>
      <c r="G53" s="54"/>
      <c r="H53" s="50"/>
      <c r="I53" s="50"/>
      <c r="J53" s="50"/>
      <c r="K53" s="50"/>
      <c r="L53" s="50"/>
      <c r="M53" s="55"/>
      <c r="N53" s="33"/>
      <c r="O53" s="34"/>
      <c r="P53" s="151"/>
      <c r="Q53" s="162">
        <f>SUM(Q5:Q51)</f>
        <v>178663</v>
      </c>
      <c r="R53" s="163">
        <f>SUM(R5:R51)</f>
        <v>126167</v>
      </c>
      <c r="S53" s="34"/>
      <c r="T53" s="152"/>
      <c r="U53" s="159"/>
      <c r="V53" s="152"/>
      <c r="W53" s="66"/>
    </row>
    <row r="54" spans="2:31" ht="2.25" customHeight="1" x14ac:dyDescent="0.15">
      <c r="B54" s="177" t="s">
        <v>3</v>
      </c>
      <c r="C54" s="178"/>
      <c r="D54" s="35"/>
      <c r="E54" s="42"/>
      <c r="F54" s="56"/>
      <c r="G54" s="56"/>
      <c r="H54" s="191" t="s">
        <v>4</v>
      </c>
      <c r="I54" s="57"/>
      <c r="J54" s="57"/>
      <c r="K54" s="57"/>
      <c r="L54" s="57"/>
      <c r="M54" s="58"/>
      <c r="N54" s="33"/>
      <c r="O54" s="34"/>
      <c r="P54" s="151"/>
      <c r="Q54" s="162"/>
      <c r="R54" s="142"/>
      <c r="S54" s="34"/>
      <c r="T54" s="152"/>
      <c r="U54" s="152"/>
      <c r="V54" s="152"/>
    </row>
    <row r="55" spans="2:31" ht="10.5" customHeight="1" x14ac:dyDescent="0.15">
      <c r="B55" s="179"/>
      <c r="C55" s="180"/>
      <c r="D55" s="35"/>
      <c r="E55" s="42"/>
      <c r="F55" s="56"/>
      <c r="G55" s="56"/>
      <c r="H55" s="192"/>
      <c r="I55" s="91" t="s">
        <v>69</v>
      </c>
      <c r="J55" s="31" t="s">
        <v>5</v>
      </c>
      <c r="K55" s="31"/>
      <c r="L55" s="31"/>
      <c r="M55" s="32"/>
      <c r="N55" s="33"/>
      <c r="O55" s="34"/>
      <c r="P55" s="161" t="s">
        <v>139</v>
      </c>
      <c r="Q55" s="151">
        <v>3</v>
      </c>
      <c r="R55" s="142"/>
      <c r="S55" s="34"/>
      <c r="T55" s="152"/>
      <c r="U55" s="152"/>
      <c r="V55" s="152"/>
    </row>
    <row r="56" spans="2:31" ht="10.5" customHeight="1" x14ac:dyDescent="0.15">
      <c r="B56" s="179"/>
      <c r="C56" s="180"/>
      <c r="D56" s="35"/>
      <c r="E56" s="42"/>
      <c r="F56" s="56"/>
      <c r="G56" s="56"/>
      <c r="H56" s="192"/>
      <c r="I56" s="31"/>
      <c r="J56" s="185" t="s">
        <v>141</v>
      </c>
      <c r="K56" s="185"/>
      <c r="L56" s="185"/>
      <c r="M56" s="92"/>
      <c r="N56" s="33"/>
      <c r="O56" s="34"/>
      <c r="P56" s="161" t="s">
        <v>140</v>
      </c>
      <c r="Q56" s="162">
        <f>SUM(Q5:Q51)+Q55</f>
        <v>178666</v>
      </c>
      <c r="R56" s="142"/>
      <c r="S56" s="34"/>
      <c r="T56" s="152"/>
      <c r="U56" s="152"/>
      <c r="V56" s="152"/>
    </row>
    <row r="57" spans="2:31" ht="10.5" customHeight="1" x14ac:dyDescent="0.15">
      <c r="B57" s="179"/>
      <c r="C57" s="180"/>
      <c r="D57" s="35"/>
      <c r="E57" s="42"/>
      <c r="F57" s="56"/>
      <c r="G57" s="56"/>
      <c r="H57" s="192"/>
      <c r="I57" s="31"/>
      <c r="J57" s="185"/>
      <c r="K57" s="185"/>
      <c r="L57" s="185"/>
      <c r="M57" s="92"/>
      <c r="N57" s="33"/>
      <c r="O57" s="34"/>
      <c r="P57" s="151"/>
      <c r="Q57" s="162"/>
      <c r="R57" s="142"/>
      <c r="S57" s="34"/>
      <c r="T57" s="152"/>
      <c r="U57" s="152"/>
      <c r="V57" s="152"/>
    </row>
    <row r="58" spans="2:31" ht="12" customHeight="1" x14ac:dyDescent="0.15">
      <c r="B58" s="179"/>
      <c r="C58" s="180"/>
      <c r="D58" s="35"/>
      <c r="E58" s="42"/>
      <c r="F58" s="56"/>
      <c r="G58" s="56"/>
      <c r="H58" s="192"/>
      <c r="I58" s="31"/>
      <c r="J58" s="185"/>
      <c r="K58" s="185"/>
      <c r="L58" s="185"/>
      <c r="M58" s="92"/>
      <c r="N58" s="33"/>
      <c r="O58" s="34"/>
      <c r="P58" s="142"/>
      <c r="Q58" s="142"/>
      <c r="R58" s="142"/>
      <c r="S58" s="142"/>
      <c r="T58" s="142"/>
      <c r="U58" s="142"/>
      <c r="V58" s="142"/>
    </row>
    <row r="59" spans="2:31" ht="11.25" customHeight="1" x14ac:dyDescent="0.15">
      <c r="B59" s="179"/>
      <c r="C59" s="180"/>
      <c r="D59" s="35"/>
      <c r="E59" s="42"/>
      <c r="F59" s="56"/>
      <c r="G59" s="56"/>
      <c r="H59" s="192"/>
      <c r="I59" s="91" t="s">
        <v>12</v>
      </c>
      <c r="J59" s="93" t="s">
        <v>142</v>
      </c>
      <c r="K59" s="90"/>
      <c r="L59" s="67" t="s">
        <v>59</v>
      </c>
      <c r="M59" s="92"/>
      <c r="N59" s="33"/>
      <c r="O59" s="34"/>
    </row>
    <row r="60" spans="2:31" ht="11.25" customHeight="1" x14ac:dyDescent="0.15">
      <c r="B60" s="179"/>
      <c r="C60" s="180"/>
      <c r="D60" s="35"/>
      <c r="E60" s="42"/>
      <c r="F60" s="56"/>
      <c r="G60" s="56"/>
      <c r="H60" s="192"/>
      <c r="I60" s="91"/>
      <c r="J60" s="94"/>
      <c r="K60" s="88" t="s">
        <v>1</v>
      </c>
      <c r="L60" s="88" t="s">
        <v>2</v>
      </c>
      <c r="M60" s="95"/>
      <c r="N60" s="33"/>
      <c r="O60" s="34"/>
    </row>
    <row r="61" spans="2:31" ht="12.75" customHeight="1" x14ac:dyDescent="0.15">
      <c r="B61" s="179"/>
      <c r="C61" s="180"/>
      <c r="D61" s="35"/>
      <c r="E61" s="42"/>
      <c r="F61" s="56"/>
      <c r="G61" s="56"/>
      <c r="H61" s="192"/>
      <c r="I61" s="31"/>
      <c r="J61" s="118" t="s">
        <v>62</v>
      </c>
      <c r="K61" s="115">
        <v>10443</v>
      </c>
      <c r="L61" s="115">
        <v>178663</v>
      </c>
      <c r="M61" s="95"/>
      <c r="N61" s="33"/>
      <c r="O61" s="34"/>
    </row>
    <row r="62" spans="2:31" ht="2.25" customHeight="1" x14ac:dyDescent="0.15">
      <c r="B62" s="179"/>
      <c r="C62" s="180"/>
      <c r="D62" s="35"/>
      <c r="E62" s="42"/>
      <c r="F62" s="56"/>
      <c r="G62" s="56"/>
      <c r="H62" s="192"/>
      <c r="I62" s="91"/>
      <c r="J62" s="110"/>
      <c r="K62" s="114"/>
      <c r="L62" s="114"/>
      <c r="M62" s="92"/>
      <c r="N62" s="33"/>
      <c r="O62" s="34"/>
    </row>
    <row r="63" spans="2:31" ht="2.25" customHeight="1" x14ac:dyDescent="0.15">
      <c r="B63" s="179"/>
      <c r="C63" s="180"/>
      <c r="D63" s="35"/>
      <c r="E63" s="42"/>
      <c r="F63" s="56"/>
      <c r="G63" s="56"/>
      <c r="H63" s="192"/>
      <c r="I63" s="91"/>
      <c r="J63" s="106"/>
      <c r="K63" s="107"/>
      <c r="L63" s="107"/>
      <c r="M63" s="92"/>
      <c r="N63" s="33"/>
      <c r="O63" s="34"/>
    </row>
    <row r="64" spans="2:31" ht="9.75" customHeight="1" x14ac:dyDescent="0.15">
      <c r="B64" s="179"/>
      <c r="C64" s="180"/>
      <c r="D64" s="35"/>
      <c r="E64" s="42"/>
      <c r="F64" s="56"/>
      <c r="G64" s="56"/>
      <c r="H64" s="192"/>
      <c r="I64" s="105" t="s">
        <v>12</v>
      </c>
      <c r="J64" s="108" t="s">
        <v>143</v>
      </c>
      <c r="M64" s="32"/>
      <c r="N64" s="33"/>
      <c r="O64" s="34"/>
    </row>
    <row r="65" spans="2:15" ht="12.75" customHeight="1" x14ac:dyDescent="0.15">
      <c r="B65" s="179"/>
      <c r="C65" s="180"/>
      <c r="D65" s="35"/>
      <c r="E65" s="42"/>
      <c r="F65" s="56"/>
      <c r="G65" s="56"/>
      <c r="H65" s="192"/>
      <c r="I65" s="105"/>
      <c r="J65" s="176" t="s">
        <v>71</v>
      </c>
      <c r="K65" s="119">
        <v>96.9</v>
      </c>
      <c r="L65" s="120" t="s">
        <v>123</v>
      </c>
      <c r="M65" s="111"/>
      <c r="N65" s="33"/>
      <c r="O65" s="34"/>
    </row>
    <row r="66" spans="2:15" ht="10.5" customHeight="1" x14ac:dyDescent="0.15">
      <c r="B66" s="179"/>
      <c r="C66" s="180"/>
      <c r="D66" s="35"/>
      <c r="E66" s="42"/>
      <c r="F66" s="56"/>
      <c r="G66" s="56"/>
      <c r="H66" s="192"/>
      <c r="I66" s="105"/>
      <c r="J66" s="116" t="s">
        <v>144</v>
      </c>
      <c r="K66" s="107"/>
      <c r="L66" s="117"/>
      <c r="M66" s="32"/>
      <c r="N66" s="33"/>
      <c r="O66" s="34"/>
    </row>
    <row r="67" spans="2:15" ht="11.25" customHeight="1" x14ac:dyDescent="0.15">
      <c r="B67" s="179"/>
      <c r="C67" s="180"/>
      <c r="D67" s="35"/>
      <c r="E67" s="42"/>
      <c r="F67" s="56"/>
      <c r="G67" s="56"/>
      <c r="H67" s="193"/>
      <c r="I67" s="122" t="s">
        <v>66</v>
      </c>
      <c r="J67" s="186" t="s">
        <v>72</v>
      </c>
      <c r="K67" s="187"/>
      <c r="L67" s="187"/>
      <c r="M67" s="32"/>
      <c r="N67" s="33"/>
      <c r="O67" s="34"/>
    </row>
    <row r="68" spans="2:15" ht="25.5" customHeight="1" x14ac:dyDescent="0.15">
      <c r="B68" s="179"/>
      <c r="C68" s="180"/>
      <c r="D68" s="35"/>
      <c r="E68" s="42"/>
      <c r="F68" s="56"/>
      <c r="G68" s="56"/>
      <c r="H68" s="193"/>
      <c r="I68" s="105"/>
      <c r="J68" s="187"/>
      <c r="K68" s="187"/>
      <c r="L68" s="187"/>
      <c r="M68" s="97"/>
      <c r="N68" s="33"/>
      <c r="O68" s="34"/>
    </row>
    <row r="69" spans="2:15" ht="2.25" customHeight="1" x14ac:dyDescent="0.15">
      <c r="B69" s="179"/>
      <c r="C69" s="180"/>
      <c r="D69" s="35"/>
      <c r="E69" s="60"/>
      <c r="F69" s="61"/>
      <c r="G69" s="60"/>
      <c r="H69" s="127"/>
      <c r="I69" s="128"/>
      <c r="J69" s="129"/>
      <c r="K69" s="130"/>
      <c r="L69" s="131"/>
      <c r="M69" s="132"/>
      <c r="N69" s="33"/>
      <c r="O69" s="34"/>
    </row>
    <row r="70" spans="2:15" ht="2.25" customHeight="1" x14ac:dyDescent="0.15">
      <c r="B70" s="179"/>
      <c r="C70" s="180"/>
      <c r="D70" s="61"/>
      <c r="E70" s="56"/>
      <c r="F70" s="61"/>
      <c r="G70" s="60"/>
      <c r="H70" s="123"/>
      <c r="I70" s="133"/>
      <c r="J70" s="183"/>
      <c r="K70" s="183"/>
      <c r="L70" s="183"/>
      <c r="M70" s="184"/>
      <c r="N70" s="33"/>
      <c r="O70" s="34"/>
    </row>
    <row r="71" spans="2:15" ht="10.5" customHeight="1" x14ac:dyDescent="0.15">
      <c r="B71" s="179"/>
      <c r="C71" s="180"/>
      <c r="D71" s="56"/>
      <c r="E71" s="8"/>
      <c r="F71" s="8"/>
      <c r="G71" s="56"/>
      <c r="H71" s="194" t="s">
        <v>6</v>
      </c>
      <c r="I71" s="105" t="s">
        <v>70</v>
      </c>
      <c r="J71" s="126" t="s">
        <v>63</v>
      </c>
      <c r="K71" s="124"/>
      <c r="L71" s="124"/>
      <c r="M71" s="97"/>
      <c r="N71" s="33"/>
      <c r="O71" s="34"/>
    </row>
    <row r="72" spans="2:15" ht="12" customHeight="1" x14ac:dyDescent="0.15">
      <c r="B72" s="179"/>
      <c r="C72" s="180"/>
      <c r="D72" s="61"/>
      <c r="E72" s="61"/>
      <c r="F72" s="9"/>
      <c r="G72" s="60"/>
      <c r="H72" s="194"/>
      <c r="I72" s="91" t="s">
        <v>13</v>
      </c>
      <c r="J72" s="109" t="s">
        <v>145</v>
      </c>
      <c r="K72" s="96"/>
      <c r="L72" s="96"/>
      <c r="M72" s="101"/>
      <c r="N72" s="33"/>
      <c r="O72" s="34"/>
    </row>
    <row r="73" spans="2:15" ht="12.75" customHeight="1" x14ac:dyDescent="0.15">
      <c r="B73" s="179"/>
      <c r="C73" s="180"/>
      <c r="D73" s="61"/>
      <c r="E73" s="61"/>
      <c r="F73" s="9"/>
      <c r="G73" s="60"/>
      <c r="H73" s="194"/>
      <c r="I73" s="104" t="s">
        <v>13</v>
      </c>
      <c r="J73" s="109" t="s">
        <v>65</v>
      </c>
      <c r="K73" s="96"/>
      <c r="L73" s="96"/>
      <c r="M73" s="101"/>
      <c r="N73" s="33"/>
      <c r="O73" s="34"/>
    </row>
    <row r="74" spans="2:15" ht="11.25" customHeight="1" x14ac:dyDescent="0.15">
      <c r="B74" s="179"/>
      <c r="C74" s="180"/>
      <c r="D74" s="61"/>
      <c r="E74" s="61"/>
      <c r="F74" s="9"/>
      <c r="G74" s="60"/>
      <c r="H74" s="194"/>
      <c r="I74" s="104" t="s">
        <v>12</v>
      </c>
      <c r="J74" s="188" t="s">
        <v>67</v>
      </c>
      <c r="K74" s="189"/>
      <c r="L74" s="189"/>
      <c r="M74" s="98"/>
      <c r="N74" s="33"/>
      <c r="O74" s="34"/>
    </row>
    <row r="75" spans="2:15" ht="11.25" customHeight="1" x14ac:dyDescent="0.15">
      <c r="B75" s="179"/>
      <c r="C75" s="180"/>
      <c r="D75" s="61"/>
      <c r="E75" s="61"/>
      <c r="F75" s="9"/>
      <c r="G75" s="60"/>
      <c r="H75" s="194"/>
      <c r="I75" s="84"/>
      <c r="J75" s="189"/>
      <c r="K75" s="189"/>
      <c r="L75" s="189"/>
      <c r="M75" s="98"/>
      <c r="N75" s="33"/>
      <c r="O75" s="34"/>
    </row>
    <row r="76" spans="2:15" ht="12" customHeight="1" thickBot="1" x14ac:dyDescent="0.2">
      <c r="B76" s="181"/>
      <c r="C76" s="182"/>
      <c r="D76" s="62"/>
      <c r="E76" s="62"/>
      <c r="F76" s="62"/>
      <c r="G76" s="63"/>
      <c r="H76" s="195"/>
      <c r="I76" s="64"/>
      <c r="J76" s="190"/>
      <c r="K76" s="190"/>
      <c r="L76" s="190"/>
      <c r="M76" s="65"/>
      <c r="N76" s="33"/>
      <c r="O76" s="34"/>
    </row>
    <row r="77" spans="2:15" ht="10.5" customHeight="1" x14ac:dyDescent="0.15">
      <c r="B77" s="89" t="s">
        <v>11</v>
      </c>
      <c r="C77" s="33"/>
      <c r="D77" s="1"/>
      <c r="E77" s="1"/>
      <c r="F77" s="1"/>
      <c r="G77" s="77"/>
      <c r="H77" s="78"/>
      <c r="I77" s="77"/>
      <c r="J77" s="77"/>
      <c r="K77" s="77"/>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2" x14ac:dyDescent="0.15">
      <c r="B81" s="35"/>
      <c r="C81" s="35"/>
      <c r="D81" s="1"/>
      <c r="E81" s="1"/>
      <c r="F81" s="1"/>
      <c r="G81" s="29"/>
      <c r="H81" s="30"/>
      <c r="I81" s="29"/>
      <c r="J81" s="29"/>
      <c r="K81" s="29"/>
      <c r="L81" s="35"/>
      <c r="M81" s="35"/>
      <c r="N81" s="33"/>
      <c r="O81" s="34"/>
    </row>
    <row r="82" spans="2:22" x14ac:dyDescent="0.15">
      <c r="B82" s="35"/>
      <c r="C82" s="35"/>
      <c r="D82" s="1"/>
      <c r="E82" s="1"/>
      <c r="F82" s="1"/>
      <c r="G82" s="29"/>
      <c r="H82" s="30"/>
      <c r="I82" s="29"/>
      <c r="J82" s="29"/>
      <c r="K82" s="29"/>
      <c r="L82" s="35"/>
      <c r="M82" s="35"/>
      <c r="N82" s="33"/>
      <c r="O82" s="81"/>
      <c r="P82" s="142"/>
      <c r="Q82" s="142"/>
      <c r="R82" s="142"/>
      <c r="S82" s="81"/>
    </row>
    <row r="83" spans="2:22" x14ac:dyDescent="0.15">
      <c r="B83" s="35"/>
      <c r="C83" s="35"/>
      <c r="D83" s="1"/>
      <c r="E83" s="1"/>
      <c r="F83" s="1"/>
      <c r="G83" s="29"/>
      <c r="H83" s="30"/>
      <c r="I83" s="29"/>
      <c r="J83" s="29"/>
      <c r="K83" s="29"/>
      <c r="L83" s="35"/>
      <c r="M83" s="35"/>
      <c r="N83" s="33"/>
      <c r="O83" s="44"/>
      <c r="P83" s="45"/>
      <c r="Q83" s="45"/>
      <c r="S83" s="113" t="s">
        <v>60</v>
      </c>
      <c r="T83" s="112"/>
      <c r="U83" s="153" t="s">
        <v>59</v>
      </c>
      <c r="V83" s="153"/>
    </row>
    <row r="84" spans="2:22" x14ac:dyDescent="0.15">
      <c r="B84" s="35"/>
      <c r="C84" s="35"/>
      <c r="D84" s="1"/>
      <c r="E84" s="1"/>
      <c r="F84" s="1"/>
      <c r="G84" s="29"/>
      <c r="H84" s="30"/>
      <c r="I84" s="29"/>
      <c r="J84" s="29"/>
      <c r="K84" s="29"/>
      <c r="L84" s="35"/>
      <c r="M84" s="35"/>
      <c r="N84" s="33"/>
      <c r="O84" s="2"/>
      <c r="P84" s="100"/>
      <c r="Q84" s="100"/>
      <c r="S84" s="7"/>
      <c r="T84" s="46" t="s">
        <v>1</v>
      </c>
      <c r="U84" s="46" t="s">
        <v>2</v>
      </c>
      <c r="V84" s="100"/>
    </row>
    <row r="85" spans="2:22" x14ac:dyDescent="0.15">
      <c r="B85" s="35"/>
      <c r="C85" s="35"/>
      <c r="D85" s="1"/>
      <c r="E85" s="1"/>
      <c r="F85" s="1"/>
      <c r="G85" s="29"/>
      <c r="H85" s="30"/>
      <c r="I85" s="29"/>
      <c r="J85" s="29"/>
      <c r="K85" s="29"/>
      <c r="L85" s="35"/>
      <c r="M85" s="35"/>
      <c r="N85" s="33"/>
      <c r="O85" s="34"/>
      <c r="P85" s="154"/>
      <c r="Q85" s="154"/>
      <c r="R85" s="34" t="s">
        <v>61</v>
      </c>
      <c r="S85" s="48">
        <v>2009</v>
      </c>
      <c r="T85" s="155">
        <v>85.3</v>
      </c>
      <c r="U85" s="155">
        <v>30.620469882529367</v>
      </c>
      <c r="V85" s="156"/>
    </row>
    <row r="86" spans="2:22" x14ac:dyDescent="0.15">
      <c r="B86" s="35"/>
      <c r="C86" s="35"/>
      <c r="D86" s="1"/>
      <c r="E86" s="1"/>
      <c r="F86" s="1"/>
      <c r="G86" s="29"/>
      <c r="H86" s="30"/>
      <c r="I86" s="29"/>
      <c r="J86" s="29"/>
      <c r="K86" s="29"/>
      <c r="L86" s="35"/>
      <c r="M86" s="35"/>
      <c r="N86" s="33"/>
      <c r="O86" s="34"/>
      <c r="P86" s="154"/>
      <c r="Q86" s="154"/>
      <c r="R86" s="34" t="s">
        <v>124</v>
      </c>
      <c r="S86" s="48">
        <v>2010</v>
      </c>
      <c r="T86" s="157">
        <v>110.9</v>
      </c>
      <c r="U86" s="157">
        <v>34.319092279219412</v>
      </c>
      <c r="V86" s="156"/>
    </row>
    <row r="87" spans="2:22" x14ac:dyDescent="0.15">
      <c r="B87" s="35"/>
      <c r="C87" s="35"/>
      <c r="D87" s="1"/>
      <c r="E87" s="1"/>
      <c r="F87" s="1"/>
      <c r="G87" s="29"/>
      <c r="H87" s="30"/>
      <c r="I87" s="29"/>
      <c r="J87" s="29"/>
      <c r="K87" s="29"/>
      <c r="L87" s="35"/>
      <c r="M87" s="35"/>
      <c r="N87" s="33"/>
      <c r="O87" s="34"/>
      <c r="P87" s="154"/>
      <c r="Q87" s="154"/>
      <c r="R87" s="34" t="s">
        <v>125</v>
      </c>
      <c r="S87" s="48">
        <v>2011</v>
      </c>
      <c r="T87" s="157">
        <v>125.4</v>
      </c>
      <c r="U87" s="157">
        <v>39.337553501983585</v>
      </c>
      <c r="V87" s="156"/>
    </row>
    <row r="88" spans="2:22" x14ac:dyDescent="0.15">
      <c r="B88" s="35"/>
      <c r="C88" s="35"/>
      <c r="D88" s="1"/>
      <c r="E88" s="1"/>
      <c r="F88" s="1"/>
      <c r="G88" s="29"/>
      <c r="H88" s="30"/>
      <c r="I88" s="29"/>
      <c r="J88" s="29"/>
      <c r="K88" s="29"/>
      <c r="L88" s="35"/>
      <c r="M88" s="35"/>
      <c r="N88" s="33"/>
      <c r="O88" s="34"/>
      <c r="P88" s="154"/>
      <c r="Q88" s="154"/>
      <c r="R88" s="34" t="s">
        <v>128</v>
      </c>
      <c r="S88" s="48">
        <v>2012</v>
      </c>
      <c r="T88" s="157">
        <v>340</v>
      </c>
      <c r="U88" s="157">
        <v>49.8</v>
      </c>
      <c r="V88" s="156"/>
    </row>
    <row r="89" spans="2:22" x14ac:dyDescent="0.15">
      <c r="B89" s="35"/>
      <c r="C89" s="35"/>
      <c r="D89" s="1"/>
      <c r="E89" s="1"/>
      <c r="F89" s="1"/>
      <c r="G89" s="29"/>
      <c r="H89" s="30"/>
      <c r="I89" s="29"/>
      <c r="J89" s="29"/>
      <c r="K89" s="29"/>
      <c r="L89" s="35"/>
      <c r="M89" s="35"/>
      <c r="N89" s="33"/>
      <c r="O89" s="34"/>
      <c r="P89" s="154"/>
      <c r="Q89" s="154"/>
      <c r="R89" s="34" t="s">
        <v>129</v>
      </c>
      <c r="S89" s="48">
        <v>2013</v>
      </c>
      <c r="T89" s="157">
        <v>382.5</v>
      </c>
      <c r="U89" s="157">
        <v>53.7</v>
      </c>
      <c r="V89" s="156"/>
    </row>
    <row r="90" spans="2:22" x14ac:dyDescent="0.15">
      <c r="B90" s="35"/>
      <c r="C90" s="35"/>
      <c r="D90" s="1"/>
      <c r="E90" s="1"/>
      <c r="F90" s="1"/>
      <c r="G90" s="29"/>
      <c r="H90" s="30"/>
      <c r="I90" s="29"/>
      <c r="J90" s="29"/>
      <c r="K90" s="29"/>
      <c r="L90" s="35"/>
      <c r="M90" s="35"/>
      <c r="N90" s="33"/>
      <c r="O90" s="34"/>
      <c r="P90" s="154"/>
      <c r="Q90" s="154"/>
      <c r="R90" s="34" t="s">
        <v>130</v>
      </c>
      <c r="S90" s="48">
        <v>2014</v>
      </c>
      <c r="T90" s="157">
        <v>462.5</v>
      </c>
      <c r="U90" s="157">
        <v>64.3</v>
      </c>
      <c r="V90" s="156"/>
    </row>
    <row r="91" spans="2:22" x14ac:dyDescent="0.15">
      <c r="D91" s="1"/>
      <c r="E91" s="1"/>
      <c r="F91" s="1"/>
      <c r="G91" s="29"/>
      <c r="H91" s="30"/>
      <c r="I91" s="29"/>
      <c r="J91" s="29"/>
      <c r="K91" s="29"/>
      <c r="L91" s="35"/>
      <c r="M91" s="35"/>
      <c r="N91" s="33"/>
      <c r="O91" s="34"/>
      <c r="P91" s="154"/>
      <c r="Q91" s="154"/>
      <c r="R91" s="34" t="s">
        <v>131</v>
      </c>
      <c r="S91" s="48">
        <v>2015</v>
      </c>
      <c r="T91" s="157">
        <v>560.37574722459442</v>
      </c>
      <c r="U91" s="157">
        <v>76.622364911121082</v>
      </c>
      <c r="V91" s="156"/>
    </row>
    <row r="92" spans="2:22" x14ac:dyDescent="0.15">
      <c r="D92" s="1"/>
      <c r="E92" s="1"/>
      <c r="F92" s="1"/>
      <c r="G92" s="29"/>
      <c r="H92" s="30"/>
      <c r="I92" s="29"/>
      <c r="J92" s="29"/>
      <c r="K92" s="29"/>
      <c r="L92" s="35"/>
      <c r="M92" s="35"/>
      <c r="N92" s="33"/>
      <c r="O92" s="34"/>
      <c r="P92" s="154"/>
      <c r="Q92" s="154"/>
      <c r="R92" s="34" t="s">
        <v>132</v>
      </c>
      <c r="S92" s="48">
        <v>2016</v>
      </c>
      <c r="T92" s="157">
        <v>667.2</v>
      </c>
      <c r="U92" s="157">
        <v>91.2</v>
      </c>
      <c r="V92" s="156"/>
    </row>
    <row r="93" spans="2:22" x14ac:dyDescent="0.15">
      <c r="D93" s="1"/>
      <c r="E93" s="1"/>
      <c r="F93" s="1"/>
      <c r="G93" s="29"/>
      <c r="H93" s="30"/>
      <c r="I93" s="29"/>
      <c r="J93" s="29"/>
      <c r="K93" s="29"/>
      <c r="L93" s="35"/>
      <c r="M93" s="35"/>
      <c r="N93" s="33"/>
      <c r="O93" s="34"/>
      <c r="P93" s="154"/>
      <c r="Q93" s="154"/>
      <c r="R93" s="34" t="s">
        <v>133</v>
      </c>
      <c r="S93" s="48">
        <v>2017</v>
      </c>
      <c r="T93" s="157">
        <v>740.3</v>
      </c>
      <c r="U93" s="157">
        <v>106.5</v>
      </c>
      <c r="V93" s="156"/>
    </row>
    <row r="94" spans="2:22" x14ac:dyDescent="0.15">
      <c r="D94" s="1"/>
      <c r="E94" s="1"/>
      <c r="F94" s="1"/>
      <c r="G94" s="29"/>
      <c r="H94" s="30"/>
      <c r="I94" s="29"/>
      <c r="J94" s="29"/>
      <c r="K94" s="29"/>
      <c r="L94" s="35"/>
      <c r="M94" s="35"/>
      <c r="N94" s="33"/>
      <c r="O94" s="34"/>
      <c r="P94" s="154"/>
      <c r="Q94" s="154"/>
      <c r="R94" s="34" t="s">
        <v>134</v>
      </c>
      <c r="S94" s="48">
        <v>2018</v>
      </c>
      <c r="T94" s="157">
        <v>828.7</v>
      </c>
      <c r="U94" s="157">
        <v>122.9</v>
      </c>
      <c r="V94" s="156"/>
    </row>
    <row r="95" spans="2:22" x14ac:dyDescent="0.15">
      <c r="D95" s="1"/>
      <c r="E95" s="1"/>
      <c r="F95" s="1"/>
      <c r="G95" s="29"/>
      <c r="H95" s="30"/>
      <c r="I95" s="29"/>
      <c r="J95" s="29"/>
      <c r="K95" s="29"/>
      <c r="L95" s="35"/>
      <c r="M95" s="35"/>
      <c r="N95" s="33"/>
      <c r="O95" s="34"/>
      <c r="P95" s="154"/>
      <c r="Q95" s="154"/>
      <c r="R95" s="34" t="s">
        <v>135</v>
      </c>
      <c r="S95" s="48" t="s">
        <v>136</v>
      </c>
      <c r="T95" s="157">
        <v>920.1</v>
      </c>
      <c r="U95" s="157">
        <v>141.6</v>
      </c>
      <c r="V95" s="156"/>
    </row>
    <row r="96" spans="2:22" x14ac:dyDescent="0.15">
      <c r="D96" s="1"/>
      <c r="E96" s="1"/>
      <c r="F96" s="1"/>
      <c r="G96" s="29"/>
      <c r="H96" s="30"/>
      <c r="I96" s="29"/>
      <c r="J96" s="29"/>
      <c r="K96" s="29"/>
      <c r="L96" s="35"/>
      <c r="M96" s="35"/>
      <c r="N96" s="33"/>
      <c r="O96" s="34"/>
      <c r="P96" s="154"/>
      <c r="Q96" s="154"/>
      <c r="S96" s="48"/>
      <c r="T96" s="157"/>
      <c r="U96" s="157"/>
      <c r="V96" s="156"/>
    </row>
    <row r="97" spans="4:22" x14ac:dyDescent="0.15">
      <c r="D97" s="1"/>
      <c r="E97" s="1"/>
      <c r="F97" s="1"/>
      <c r="G97" s="29"/>
      <c r="H97" s="30"/>
      <c r="I97" s="29"/>
      <c r="J97" s="29"/>
      <c r="K97" s="29"/>
      <c r="L97" s="35"/>
      <c r="M97" s="35"/>
      <c r="N97" s="33"/>
      <c r="O97" s="34"/>
      <c r="P97" s="154"/>
      <c r="Q97" s="154"/>
      <c r="S97" s="59"/>
      <c r="T97" s="158"/>
      <c r="U97" s="158"/>
      <c r="V97" s="156"/>
    </row>
    <row r="98" spans="4:22" x14ac:dyDescent="0.15">
      <c r="D98" s="1"/>
      <c r="E98" s="1"/>
      <c r="F98" s="1"/>
      <c r="G98" s="29"/>
      <c r="H98" s="30"/>
      <c r="I98" s="29"/>
      <c r="J98" s="29"/>
      <c r="K98" s="29"/>
      <c r="L98" s="35"/>
      <c r="M98" s="35"/>
      <c r="N98" s="33"/>
      <c r="O98" s="34"/>
    </row>
    <row r="99" spans="4:22" x14ac:dyDescent="0.15">
      <c r="D99" s="1"/>
      <c r="E99" s="1"/>
      <c r="F99" s="1"/>
      <c r="G99" s="29"/>
      <c r="H99" s="30"/>
      <c r="I99" s="29"/>
      <c r="J99" s="29"/>
      <c r="K99" s="29"/>
      <c r="L99" s="35"/>
      <c r="M99" s="35"/>
      <c r="N99" s="33"/>
      <c r="O99" s="34"/>
    </row>
    <row r="100" spans="4:22" x14ac:dyDescent="0.15">
      <c r="D100" s="1"/>
      <c r="E100" s="1"/>
      <c r="F100" s="1"/>
      <c r="G100" s="29"/>
      <c r="H100" s="30"/>
      <c r="I100" s="29"/>
      <c r="J100" s="29"/>
      <c r="K100" s="29"/>
      <c r="L100" s="35"/>
      <c r="M100" s="35"/>
      <c r="N100" s="33"/>
      <c r="O100" s="34"/>
    </row>
    <row r="101" spans="4:22" x14ac:dyDescent="0.15">
      <c r="D101" s="1"/>
      <c r="E101" s="1"/>
      <c r="F101" s="1"/>
      <c r="G101" s="29"/>
      <c r="H101" s="30"/>
      <c r="I101" s="29"/>
      <c r="J101" s="29"/>
      <c r="K101" s="29"/>
      <c r="L101" s="35"/>
      <c r="M101" s="35"/>
      <c r="N101" s="33"/>
      <c r="O101" s="34"/>
    </row>
    <row r="102" spans="4:22" x14ac:dyDescent="0.15">
      <c r="D102" s="1"/>
      <c r="E102" s="1"/>
      <c r="F102" s="1"/>
      <c r="G102" s="29"/>
      <c r="H102" s="30"/>
      <c r="I102" s="29"/>
      <c r="J102" s="29"/>
      <c r="K102" s="29"/>
      <c r="L102" s="35"/>
      <c r="M102" s="35"/>
      <c r="N102" s="33"/>
      <c r="O102" s="34"/>
    </row>
    <row r="103" spans="4:22" x14ac:dyDescent="0.15">
      <c r="D103" s="1"/>
      <c r="E103" s="1"/>
      <c r="F103" s="1"/>
      <c r="G103" s="29"/>
      <c r="H103" s="30"/>
      <c r="I103" s="29"/>
      <c r="J103" s="29"/>
      <c r="K103" s="29"/>
      <c r="L103" s="35"/>
      <c r="M103" s="35"/>
      <c r="N103" s="33"/>
      <c r="O103" s="34"/>
    </row>
    <row r="104" spans="4:22" x14ac:dyDescent="0.15">
      <c r="D104" s="1"/>
      <c r="E104" s="1"/>
      <c r="F104" s="1"/>
      <c r="G104" s="29"/>
      <c r="H104" s="30"/>
      <c r="I104" s="29"/>
      <c r="J104" s="29"/>
      <c r="K104" s="29"/>
      <c r="L104" s="35"/>
      <c r="M104" s="35"/>
      <c r="N104" s="33"/>
      <c r="O104" s="34"/>
    </row>
    <row r="105" spans="4:22" x14ac:dyDescent="0.15">
      <c r="D105" s="1"/>
      <c r="E105" s="1"/>
      <c r="F105" s="1"/>
      <c r="G105" s="29"/>
      <c r="H105" s="30"/>
      <c r="I105" s="29"/>
      <c r="J105" s="29"/>
      <c r="K105" s="29"/>
      <c r="L105" s="35"/>
      <c r="M105" s="35"/>
      <c r="N105" s="33"/>
      <c r="O105" s="34"/>
    </row>
    <row r="106" spans="4:22" x14ac:dyDescent="0.15">
      <c r="D106" s="1"/>
      <c r="E106" s="1"/>
      <c r="F106" s="1"/>
      <c r="G106" s="29"/>
      <c r="H106" s="30"/>
      <c r="I106" s="29"/>
      <c r="J106" s="29"/>
      <c r="K106" s="29"/>
      <c r="L106" s="35"/>
      <c r="M106" s="35"/>
      <c r="N106" s="33"/>
      <c r="O106" s="34"/>
    </row>
    <row r="107" spans="4:22" x14ac:dyDescent="0.15">
      <c r="D107" s="1"/>
      <c r="E107" s="1"/>
      <c r="F107" s="1"/>
      <c r="G107" s="29"/>
      <c r="H107" s="30"/>
      <c r="I107" s="29"/>
      <c r="J107" s="29"/>
      <c r="K107" s="29"/>
      <c r="L107" s="35"/>
      <c r="M107" s="35"/>
      <c r="N107" s="33"/>
      <c r="O107" s="34"/>
    </row>
    <row r="108" spans="4:22" x14ac:dyDescent="0.15">
      <c r="D108" s="1"/>
      <c r="E108" s="1"/>
      <c r="F108" s="1"/>
      <c r="G108" s="29"/>
      <c r="H108" s="30"/>
      <c r="I108" s="29"/>
      <c r="J108" s="29"/>
      <c r="K108" s="29"/>
      <c r="L108" s="35"/>
      <c r="M108" s="35"/>
      <c r="N108" s="33"/>
      <c r="O108" s="34"/>
    </row>
    <row r="109" spans="4:22" x14ac:dyDescent="0.15">
      <c r="D109" s="1"/>
      <c r="E109" s="1"/>
      <c r="F109" s="1"/>
      <c r="G109" s="29"/>
      <c r="H109" s="30"/>
      <c r="I109" s="29"/>
      <c r="J109" s="29"/>
      <c r="K109" s="29"/>
      <c r="L109" s="35"/>
      <c r="M109" s="35"/>
      <c r="N109" s="33"/>
      <c r="O109" s="34"/>
    </row>
    <row r="110" spans="4:22" x14ac:dyDescent="0.15">
      <c r="D110" s="1"/>
      <c r="E110" s="1"/>
      <c r="F110" s="1"/>
      <c r="G110" s="29"/>
      <c r="H110" s="30"/>
      <c r="I110" s="29"/>
      <c r="J110" s="29"/>
      <c r="K110" s="29"/>
      <c r="L110" s="35"/>
      <c r="M110" s="35"/>
      <c r="N110" s="33"/>
      <c r="O110" s="34"/>
    </row>
    <row r="111" spans="4:22" x14ac:dyDescent="0.15">
      <c r="D111" s="1"/>
      <c r="E111" s="1"/>
      <c r="F111" s="1"/>
      <c r="G111" s="29"/>
      <c r="H111" s="30"/>
      <c r="I111" s="29"/>
      <c r="J111" s="29"/>
      <c r="K111" s="29"/>
      <c r="L111" s="35"/>
      <c r="M111" s="35"/>
      <c r="N111" s="33"/>
      <c r="O111" s="34"/>
    </row>
    <row r="112" spans="4:22"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40"/>
      <c r="O392" s="140"/>
    </row>
    <row r="393" spans="4:15" x14ac:dyDescent="0.15">
      <c r="D393" s="13"/>
      <c r="E393" s="13"/>
      <c r="F393" s="13"/>
      <c r="G393" s="13"/>
      <c r="H393" s="13"/>
      <c r="I393" s="13"/>
      <c r="J393" s="13"/>
      <c r="K393" s="13"/>
      <c r="L393" s="13"/>
      <c r="M393" s="13"/>
      <c r="N393" s="140"/>
      <c r="O393" s="140"/>
    </row>
    <row r="394" spans="4:15" x14ac:dyDescent="0.15">
      <c r="D394" s="13"/>
      <c r="E394" s="13"/>
      <c r="F394" s="13"/>
      <c r="G394" s="13"/>
      <c r="H394" s="13"/>
      <c r="I394" s="13"/>
      <c r="J394" s="13"/>
      <c r="K394" s="13"/>
      <c r="L394" s="13"/>
      <c r="M394" s="13"/>
      <c r="N394" s="140"/>
      <c r="O394" s="140"/>
    </row>
  </sheetData>
  <mergeCells count="7">
    <mergeCell ref="B54:C76"/>
    <mergeCell ref="J70:M70"/>
    <mergeCell ref="J56:L58"/>
    <mergeCell ref="J67:L68"/>
    <mergeCell ref="J74:L76"/>
    <mergeCell ref="H54:H68"/>
    <mergeCell ref="H71:H76"/>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