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99" sheetId="1" state="visible" r:id="rId2"/>
    <sheet name="100" sheetId="2" state="visible" r:id="rId3"/>
    <sheet name="101" sheetId="3" state="visible" r:id="rId4"/>
    <sheet name="102" sheetId="4" state="visible" r:id="rId5"/>
    <sheet name="103" sheetId="5" state="visible" r:id="rId6"/>
    <sheet name="104" sheetId="6" state="visible" r:id="rId7"/>
  </sheets>
  <definedNames>
    <definedName function="false" hidden="false" localSheetId="1" name="_xlnm.Print_Area" vbProcedure="false">'100'!$A$1:$K$64</definedName>
    <definedName function="false" hidden="false" localSheetId="3" name="_xlnm.Print_Area" vbProcedure="false">'102'!$A$1:$D$54</definedName>
    <definedName function="false" hidden="false" localSheetId="4" name="_xlnm.Print_Area" vbProcedure="false">'103'!$A$1:$D$30</definedName>
    <definedName function="false" hidden="false" localSheetId="5" name="_xlnm.Print_Area" vbProcedure="false">'104'!$A$1:$D$54</definedName>
    <definedName function="false" hidden="false" localSheetId="1" name="_xlnm.Print_Area" vbProcedure="false">'100'!$A$1:$K$64</definedName>
    <definedName function="false" hidden="false" localSheetId="3" name="_xlnm.Print_Area" vbProcedure="false">'102'!$A$1:$D$54</definedName>
    <definedName function="false" hidden="false" localSheetId="4" name="_xlnm.Print_Area" vbProcedure="false">'103'!$A$1:$D$30</definedName>
    <definedName function="false" hidden="false" localSheetId="5" name="_xlnm.Print_Area" vbProcedure="false">'104'!$A$1:$D$54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<sst xmlns="http://schemas.openxmlformats.org/spreadsheetml/2006/main" count="293" uniqueCount="140">
  <si>
    <t xml:space="preserve">９９． 市民税課税標準額段階別所得割納税者数等</t>
  </si>
  <si>
    <t xml:space="preserve">（単位：人、千円、％）</t>
  </si>
  <si>
    <t xml:space="preserve">区        分</t>
  </si>
  <si>
    <t xml:space="preserve">納税義務者</t>
  </si>
  <si>
    <t xml:space="preserve">総所得金額等</t>
  </si>
  <si>
    <t xml:space="preserve">所得控除額</t>
  </si>
  <si>
    <t xml:space="preserve">課税標準額</t>
  </si>
  <si>
    <t xml:space="preserve">算出税額</t>
  </si>
  <si>
    <t xml:space="preserve">税額控除額等</t>
  </si>
  <si>
    <t xml:space="preserve">所得割額</t>
  </si>
  <si>
    <t xml:space="preserve">平均税率</t>
  </si>
  <si>
    <t xml:space="preserve">(A)</t>
  </si>
  <si>
    <r>
      <rPr>
        <sz val="11"/>
        <color rgb="FF000000"/>
        <rFont val="DejaVu Sans"/>
        <family val="2"/>
      </rPr>
      <t xml:space="preserve">（</t>
    </r>
    <r>
      <rPr>
        <sz val="11"/>
        <color rgb="FF000000"/>
        <rFont val="ＭＳ Ｐゴシック"/>
        <family val="3"/>
      </rPr>
      <t xml:space="preserve">B</t>
    </r>
    <r>
      <rPr>
        <sz val="11"/>
        <color rgb="FF000000"/>
        <rFont val="DejaVu Sans"/>
        <family val="2"/>
      </rPr>
      <t xml:space="preserve">）　</t>
    </r>
  </si>
  <si>
    <r>
      <rPr>
        <sz val="11"/>
        <color rgb="FF000000"/>
        <rFont val="DejaVu Sans"/>
        <family val="2"/>
      </rPr>
      <t xml:space="preserve">（</t>
    </r>
    <r>
      <rPr>
        <sz val="11"/>
        <color rgb="FF000000"/>
        <rFont val="ＭＳ Ｐゴシック"/>
        <family val="3"/>
      </rPr>
      <t xml:space="preserve">A-B</t>
    </r>
    <r>
      <rPr>
        <sz val="11"/>
        <color rgb="FF000000"/>
        <rFont val="DejaVu Sans"/>
        <family val="2"/>
      </rPr>
      <t xml:space="preserve">）　</t>
    </r>
  </si>
  <si>
    <t xml:space="preserve">総        数</t>
  </si>
  <si>
    <t xml:space="preserve">万円以下</t>
  </si>
  <si>
    <t xml:space="preserve">万円を超え</t>
  </si>
  <si>
    <t xml:space="preserve">資料：税務課</t>
  </si>
  <si>
    <r>
      <rPr>
        <sz val="11"/>
        <color rgb="FF000000"/>
        <rFont val="DejaVu Sans"/>
        <family val="2"/>
      </rPr>
      <t xml:space="preserve">（注）令和</t>
    </r>
    <r>
      <rPr>
        <sz val="11"/>
        <color rgb="FF000000"/>
        <rFont val="ＭＳ Ｐゴシック"/>
        <family val="3"/>
      </rPr>
      <t xml:space="preserve">5</t>
    </r>
    <r>
      <rPr>
        <sz val="11"/>
        <color rgb="FF000000"/>
        <rFont val="DejaVu Sans"/>
        <family val="2"/>
      </rPr>
      <t xml:space="preserve">年</t>
    </r>
    <r>
      <rPr>
        <sz val="11"/>
        <color rgb="FF000000"/>
        <rFont val="ＭＳ Ｐゴシック"/>
        <family val="3"/>
      </rPr>
      <t xml:space="preserve">7</t>
    </r>
    <r>
      <rPr>
        <sz val="11"/>
        <color rgb="FF000000"/>
        <rFont val="DejaVu Sans"/>
        <family val="2"/>
      </rPr>
      <t xml:space="preserve">月</t>
    </r>
    <r>
      <rPr>
        <sz val="11"/>
        <color rgb="FF000000"/>
        <rFont val="ＭＳ Ｐゴシック"/>
        <family val="3"/>
      </rPr>
      <t xml:space="preserve">1</t>
    </r>
    <r>
      <rPr>
        <sz val="11"/>
        <color rgb="FF000000"/>
        <rFont val="DejaVu Sans"/>
        <family val="2"/>
      </rPr>
      <t xml:space="preserve">日現在</t>
    </r>
  </si>
  <si>
    <t xml:space="preserve">１００． 市民税業種別納税義務者数および課税額</t>
  </si>
  <si>
    <t xml:space="preserve">（１）納税義務者数</t>
  </si>
  <si>
    <t xml:space="preserve">（単位：人）</t>
  </si>
  <si>
    <t xml:space="preserve">区　　分</t>
  </si>
  <si>
    <t xml:space="preserve">令和元年</t>
  </si>
  <si>
    <r>
      <rPr>
        <sz val="11"/>
        <color rgb="FF000000"/>
        <rFont val="DejaVu Sans"/>
        <family val="2"/>
      </rPr>
      <t xml:space="preserve">令和 </t>
    </r>
    <r>
      <rPr>
        <sz val="11"/>
        <color rgb="FF000000"/>
        <rFont val="ＭＳ Ｐゴシック"/>
        <family val="3"/>
      </rPr>
      <t xml:space="preserve">2</t>
    </r>
    <r>
      <rPr>
        <sz val="11"/>
        <color rgb="FF000000"/>
        <rFont val="DejaVu Sans"/>
        <family val="2"/>
      </rPr>
      <t xml:space="preserve">年</t>
    </r>
  </si>
  <si>
    <r>
      <rPr>
        <sz val="11"/>
        <color rgb="FF000000"/>
        <rFont val="DejaVu Sans"/>
        <family val="2"/>
      </rPr>
      <t xml:space="preserve">令和 </t>
    </r>
    <r>
      <rPr>
        <sz val="11"/>
        <color rgb="FF000000"/>
        <rFont val="ＭＳ Ｐゴシック"/>
        <family val="3"/>
      </rPr>
      <t xml:space="preserve">3</t>
    </r>
    <r>
      <rPr>
        <sz val="11"/>
        <color rgb="FF000000"/>
        <rFont val="DejaVu Sans"/>
        <family val="2"/>
      </rPr>
      <t xml:space="preserve">年</t>
    </r>
  </si>
  <si>
    <r>
      <rPr>
        <sz val="11"/>
        <color rgb="FF000000"/>
        <rFont val="DejaVu Sans"/>
        <family val="2"/>
      </rPr>
      <t xml:space="preserve">令和 </t>
    </r>
    <r>
      <rPr>
        <sz val="11"/>
        <color rgb="FF000000"/>
        <rFont val="ＭＳ Ｐゴシック"/>
        <family val="3"/>
      </rPr>
      <t xml:space="preserve">4</t>
    </r>
    <r>
      <rPr>
        <sz val="11"/>
        <color rgb="FF000000"/>
        <rFont val="DejaVu Sans"/>
        <family val="2"/>
      </rPr>
      <t xml:space="preserve">年</t>
    </r>
  </si>
  <si>
    <r>
      <rPr>
        <sz val="11"/>
        <color rgb="FF000000"/>
        <rFont val="DejaVu Sans"/>
        <family val="2"/>
      </rPr>
      <t xml:space="preserve">令和 </t>
    </r>
    <r>
      <rPr>
        <sz val="11"/>
        <color rgb="FF000000"/>
        <rFont val="ＭＳ Ｐゴシック"/>
        <family val="3"/>
      </rPr>
      <t xml:space="preserve">5</t>
    </r>
    <r>
      <rPr>
        <sz val="11"/>
        <color rgb="FF000000"/>
        <rFont val="DejaVu Sans"/>
        <family val="2"/>
      </rPr>
      <t xml:space="preserve">年</t>
    </r>
  </si>
  <si>
    <t xml:space="preserve">納税人員</t>
  </si>
  <si>
    <t xml:space="preserve">総　　数</t>
  </si>
  <si>
    <t xml:space="preserve">給与所得者</t>
  </si>
  <si>
    <t xml:space="preserve">営業所得者</t>
  </si>
  <si>
    <t xml:space="preserve">農業所得者</t>
  </si>
  <si>
    <t xml:space="preserve">その他の事業所得者</t>
  </si>
  <si>
    <t xml:space="preserve">-</t>
  </si>
  <si>
    <t xml:space="preserve">その他所得者</t>
  </si>
  <si>
    <t xml:space="preserve">家屋敷</t>
  </si>
  <si>
    <t xml:space="preserve">（２）業種別課税額</t>
  </si>
  <si>
    <t xml:space="preserve">均等割額</t>
  </si>
  <si>
    <t xml:space="preserve">計</t>
  </si>
  <si>
    <t xml:space="preserve">構成比</t>
  </si>
  <si>
    <r>
      <rPr>
        <sz val="11"/>
        <color rgb="FF000000"/>
        <rFont val="DejaVu Sans"/>
        <family val="2"/>
      </rPr>
      <t xml:space="preserve">納税者</t>
    </r>
    <r>
      <rPr>
        <sz val="11"/>
        <color rgb="FF000000"/>
        <rFont val="ＭＳ Ｐゴシック"/>
        <family val="3"/>
      </rPr>
      <t xml:space="preserve">1</t>
    </r>
    <r>
      <rPr>
        <sz val="11"/>
        <color rgb="FF000000"/>
        <rFont val="DejaVu Sans"/>
        <family val="2"/>
      </rPr>
      <t xml:space="preserve">人当たり税額（円）</t>
    </r>
  </si>
  <si>
    <t xml:space="preserve">（千円）</t>
  </si>
  <si>
    <t xml:space="preserve">（％）</t>
  </si>
  <si>
    <t xml:space="preserve">家屋敷等のみ</t>
  </si>
  <si>
    <r>
      <rPr>
        <sz val="11"/>
        <color rgb="FF000000"/>
        <rFont val="DejaVu Sans"/>
        <family val="2"/>
      </rPr>
      <t xml:space="preserve">資料：税務課 各年</t>
    </r>
    <r>
      <rPr>
        <sz val="11"/>
        <color rgb="FF000000"/>
        <rFont val="ＭＳ Ｐゴシック"/>
        <family val="3"/>
      </rPr>
      <t xml:space="preserve">7</t>
    </r>
    <r>
      <rPr>
        <sz val="11"/>
        <color rgb="FF000000"/>
        <rFont val="DejaVu Sans"/>
        <family val="2"/>
      </rPr>
      <t xml:space="preserve">月</t>
    </r>
    <r>
      <rPr>
        <sz val="11"/>
        <color rgb="FF000000"/>
        <rFont val="ＭＳ Ｐゴシック"/>
        <family val="3"/>
      </rPr>
      <t xml:space="preserve">1</t>
    </r>
    <r>
      <rPr>
        <sz val="11"/>
        <color rgb="FF000000"/>
        <rFont val="DejaVu Sans"/>
        <family val="2"/>
      </rPr>
      <t xml:space="preserve">日現在</t>
    </r>
  </si>
  <si>
    <t xml:space="preserve">１０１． 市有財産の概要</t>
  </si>
  <si>
    <t xml:space="preserve">（単位：㎡）</t>
  </si>
  <si>
    <t xml:space="preserve">区    分</t>
  </si>
  <si>
    <t xml:space="preserve">土    地</t>
  </si>
  <si>
    <t xml:space="preserve">建    物</t>
  </si>
  <si>
    <t xml:space="preserve">木造（延面積）</t>
  </si>
  <si>
    <t xml:space="preserve">非木造（延面積）</t>
  </si>
  <si>
    <t xml:space="preserve">計（延面積）</t>
  </si>
  <si>
    <t xml:space="preserve">庁   舎</t>
  </si>
  <si>
    <t xml:space="preserve">本庁舎</t>
  </si>
  <si>
    <t xml:space="preserve">出張所</t>
  </si>
  <si>
    <t xml:space="preserve">その他の行政財産</t>
  </si>
  <si>
    <t xml:space="preserve">警察・消防施設</t>
  </si>
  <si>
    <t xml:space="preserve">その他施設</t>
  </si>
  <si>
    <t xml:space="preserve">公共用財産</t>
  </si>
  <si>
    <t xml:space="preserve">学校</t>
  </si>
  <si>
    <t xml:space="preserve">公営住宅</t>
  </si>
  <si>
    <t xml:space="preserve">公園</t>
  </si>
  <si>
    <t xml:space="preserve">普通財産</t>
  </si>
  <si>
    <t xml:space="preserve">合　計</t>
  </si>
  <si>
    <t xml:space="preserve">資料：市決算書</t>
  </si>
  <si>
    <r>
      <rPr>
        <sz val="11"/>
        <color rgb="FF000000"/>
        <rFont val="DejaVu Sans"/>
        <family val="2"/>
      </rPr>
      <t xml:space="preserve">（注）</t>
    </r>
    <r>
      <rPr>
        <sz val="11"/>
        <color rgb="FF000000"/>
        <rFont val="ＭＳ Ｐゴシック"/>
        <family val="3"/>
      </rPr>
      <t xml:space="preserve">1.</t>
    </r>
    <r>
      <rPr>
        <sz val="11"/>
        <color rgb="FF000000"/>
        <rFont val="DejaVu Sans"/>
        <family val="2"/>
      </rPr>
      <t xml:space="preserve">令和</t>
    </r>
    <r>
      <rPr>
        <sz val="11"/>
        <color rgb="FF000000"/>
        <rFont val="ＭＳ Ｐゴシック"/>
        <family val="3"/>
      </rPr>
      <t xml:space="preserve">5</t>
    </r>
    <r>
      <rPr>
        <sz val="11"/>
        <color rgb="FF000000"/>
        <rFont val="DejaVu Sans"/>
        <family val="2"/>
      </rPr>
      <t xml:space="preserve">年</t>
    </r>
    <r>
      <rPr>
        <sz val="11"/>
        <color rgb="FF000000"/>
        <rFont val="ＭＳ Ｐゴシック"/>
        <family val="3"/>
      </rPr>
      <t xml:space="preserve">3</t>
    </r>
    <r>
      <rPr>
        <sz val="11"/>
        <color rgb="FF000000"/>
        <rFont val="DejaVu Sans"/>
        <family val="2"/>
      </rPr>
      <t xml:space="preserve">月末日現在</t>
    </r>
  </si>
  <si>
    <r>
      <rPr>
        <sz val="11"/>
        <color rgb="FF000000"/>
        <rFont val="ＭＳ Ｐゴシック"/>
        <family val="3"/>
      </rPr>
      <t xml:space="preserve">      2.</t>
    </r>
    <r>
      <rPr>
        <sz val="11"/>
        <color rgb="FF000000"/>
        <rFont val="DejaVu Sans"/>
        <family val="2"/>
      </rPr>
      <t xml:space="preserve">道路および橋りょう、河川および海岸ならびに港湾および漁港を除く</t>
    </r>
  </si>
  <si>
    <t xml:space="preserve">１０２． 一般会計歳入歳出予算および決算</t>
  </si>
  <si>
    <t xml:space="preserve">（１）歳入の部</t>
  </si>
  <si>
    <t xml:space="preserve">（単位：円、％）</t>
  </si>
  <si>
    <t xml:space="preserve">区分</t>
  </si>
  <si>
    <t xml:space="preserve">予算額</t>
  </si>
  <si>
    <t xml:space="preserve">決算額</t>
  </si>
  <si>
    <t xml:space="preserve">総額</t>
  </si>
  <si>
    <t xml:space="preserve">市税</t>
  </si>
  <si>
    <t xml:space="preserve">地方譲与税</t>
  </si>
  <si>
    <t xml:space="preserve">利子割交付金</t>
  </si>
  <si>
    <t xml:space="preserve">配当割交付金</t>
  </si>
  <si>
    <t xml:space="preserve">株式等譲渡所得割交付金</t>
  </si>
  <si>
    <t xml:space="preserve">法人事業税交付金</t>
  </si>
  <si>
    <t xml:space="preserve">地方消費税交付金</t>
  </si>
  <si>
    <t xml:space="preserve">環境性能割交付金</t>
  </si>
  <si>
    <t xml:space="preserve">地方特例交付金</t>
  </si>
  <si>
    <t xml:space="preserve">地方交付税</t>
  </si>
  <si>
    <t xml:space="preserve">交通安全対策特別交付金  </t>
  </si>
  <si>
    <t xml:space="preserve">分担金及び負担金</t>
  </si>
  <si>
    <t xml:space="preserve">使用料及び手数料</t>
  </si>
  <si>
    <t xml:space="preserve">国庫支出金</t>
  </si>
  <si>
    <t xml:space="preserve">県支出金</t>
  </si>
  <si>
    <t xml:space="preserve">財産収入</t>
  </si>
  <si>
    <t xml:space="preserve">寄附金</t>
  </si>
  <si>
    <t xml:space="preserve">繰入金</t>
  </si>
  <si>
    <t xml:space="preserve">繰越金</t>
  </si>
  <si>
    <t xml:space="preserve">諸収入</t>
  </si>
  <si>
    <t xml:space="preserve">市債</t>
  </si>
  <si>
    <t xml:space="preserve">（２）歳出の部</t>
  </si>
  <si>
    <t xml:space="preserve">議会費</t>
  </si>
  <si>
    <t xml:space="preserve">総務費</t>
  </si>
  <si>
    <t xml:space="preserve">民生費</t>
  </si>
  <si>
    <t xml:space="preserve">衛生費</t>
  </si>
  <si>
    <t xml:space="preserve">労働費</t>
  </si>
  <si>
    <t xml:space="preserve">農林水産業費</t>
  </si>
  <si>
    <t xml:space="preserve">商工費</t>
  </si>
  <si>
    <t xml:space="preserve">土木費</t>
  </si>
  <si>
    <t xml:space="preserve">消防費</t>
  </si>
  <si>
    <t xml:space="preserve">教育費</t>
  </si>
  <si>
    <t xml:space="preserve">公債費</t>
  </si>
  <si>
    <t xml:space="preserve">諸支出金</t>
  </si>
  <si>
    <t xml:space="preserve">予備費</t>
  </si>
  <si>
    <t xml:space="preserve">災害復旧費</t>
  </si>
  <si>
    <r>
      <rPr>
        <sz val="11"/>
        <color rgb="FF000000"/>
        <rFont val="DejaVu Sans"/>
        <family val="2"/>
      </rPr>
      <t xml:space="preserve">（注）令和</t>
    </r>
    <r>
      <rPr>
        <sz val="11"/>
        <color rgb="FF000000"/>
        <rFont val="ＭＳ Ｐゴシック"/>
        <family val="3"/>
      </rPr>
      <t xml:space="preserve">4</t>
    </r>
    <r>
      <rPr>
        <sz val="11"/>
        <color rgb="FF000000"/>
        <rFont val="DejaVu Sans"/>
        <family val="2"/>
      </rPr>
      <t xml:space="preserve">年度末現在</t>
    </r>
  </si>
  <si>
    <t xml:space="preserve">１０３． 特別会計歳入歳出予算および決算</t>
  </si>
  <si>
    <t xml:space="preserve">（単位：円）</t>
  </si>
  <si>
    <t xml:space="preserve">国民健康保険事業</t>
  </si>
  <si>
    <t xml:space="preserve">財産区</t>
  </si>
  <si>
    <t xml:space="preserve">学校給食センター</t>
  </si>
  <si>
    <t xml:space="preserve">介護保険事業</t>
  </si>
  <si>
    <t xml:space="preserve">後期高齢者医療</t>
  </si>
  <si>
    <t xml:space="preserve">１０４． 普通会計決算</t>
  </si>
  <si>
    <r>
      <rPr>
        <sz val="11"/>
        <color rgb="FF000000"/>
        <rFont val="DejaVu Sans"/>
        <family val="2"/>
      </rPr>
      <t xml:space="preserve">決算額</t>
    </r>
    <r>
      <rPr>
        <sz val="11"/>
        <color rgb="FF000000"/>
        <rFont val="ＭＳ Ｐゴシック"/>
        <family val="3"/>
      </rPr>
      <t xml:space="preserve">(</t>
    </r>
    <r>
      <rPr>
        <sz val="11"/>
        <color rgb="FF000000"/>
        <rFont val="DejaVu Sans"/>
        <family val="2"/>
      </rPr>
      <t xml:space="preserve">千円）</t>
    </r>
  </si>
  <si>
    <t xml:space="preserve">構成比（％）</t>
  </si>
  <si>
    <t xml:space="preserve">人口１人当たり（円）</t>
  </si>
  <si>
    <t xml:space="preserve">特別地方消費税交付金</t>
  </si>
  <si>
    <t xml:space="preserve">地方債</t>
  </si>
  <si>
    <t xml:space="preserve">人件費</t>
  </si>
  <si>
    <t xml:space="preserve">扶助費</t>
  </si>
  <si>
    <t xml:space="preserve">物件費</t>
  </si>
  <si>
    <t xml:space="preserve">維持補修費</t>
  </si>
  <si>
    <t xml:space="preserve">補助費等</t>
  </si>
  <si>
    <t xml:space="preserve">繰出金</t>
  </si>
  <si>
    <t xml:space="preserve">投資および出資金貸付金</t>
  </si>
  <si>
    <t xml:space="preserve">積立金</t>
  </si>
  <si>
    <t xml:space="preserve">前年度繰上充当金</t>
  </si>
  <si>
    <t xml:space="preserve">普通建設事業費</t>
  </si>
  <si>
    <t xml:space="preserve">災害復旧事業費</t>
  </si>
  <si>
    <t xml:space="preserve">失業対策事業費</t>
  </si>
  <si>
    <t xml:space="preserve">資料：地方財政決算状況調査</t>
  </si>
  <si>
    <t xml:space="preserve">　　　１人当たりの決算は、各年度末日人口で算定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</si>
</sst>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%"/>
    <numFmt numFmtId="166" formatCode="#,##0\ ;[RED]\(#,##0\)"/>
    <numFmt numFmtId="167" formatCode="#,##0;[RED]#,##0"/>
    <numFmt numFmtId="168" formatCode="0.0%"/>
    <numFmt numFmtId="169" formatCode="0.0\ "/>
    <numFmt numFmtId="170" formatCode="#,##0\ "/>
    <numFmt numFmtId="171" formatCode="0.0;[RED]0.0"/>
    <numFmt numFmtId="172" formatCode="* #,##0\ ;* \-#,##0\ ;* &quot;- &quot;;@\ "/>
    <numFmt numFmtId="173" formatCode="#,##0.00\ ;[RED]\-#,##0.00\ "/>
    <numFmt numFmtId="174" formatCode="#,##0\ ;[RED]\-#,##0\ "/>
    <numFmt numFmtId="175" formatCode="#,##0.000\ ;[RED]\(#,##0.000\)"/>
    <numFmt numFmtId="176" formatCode="#,##0\ ;[RED]\(#,##0\)"/>
    <numFmt numFmtId="177" formatCode="0.00"/>
    <numFmt numFmtId="178" formatCode="0.0000%"/>
    <numFmt numFmtId="179" formatCode="0\ ;[RED]\-0\ "/>
    <numFmt numFmtId="180" formatCode="0.0\ ;[RED]\-0.0\ "/>
    <numFmt numFmtId="181" formatCode="0\ ;[RED]\(0\)"/>
    <numFmt numFmtId="182" formatCode="#,##0.0\ ;[RED]\(#,##0.0\)"/>
    <numFmt numFmtId="183" formatCode="0.00\ ;[RED]\(0.00\)"/>
    <numFmt numFmtId="184" formatCode="#,##0.00\ ;[RED]\(#,##0.00\)"/>
    <numFmt numFmtId="185" formatCode="&quot; ¥&quot;* #,##0\ ;&quot; ¥&quot;* \-#,##0\ ;&quot; ¥&quot;* &quot;- &quot;;@\ "/>
  </numFmts>
  <fonts count="13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游ゴシック"/>
      <family val="2"/>
    </font>
    <font>
      <sz val="11"/>
      <color rgb="FF000000"/>
      <name val="ＭＳ Ｐゴシック"/>
      <family val="3"/>
    </font>
    <font>
      <sz val="11"/>
      <color rgb="FF000000"/>
      <name val="DejaVu Sans"/>
      <family val="2"/>
    </font>
    <font>
      <sz val="10"/>
      <color rgb="FF000000"/>
      <name val="DejaVu Sans"/>
      <family val="2"/>
    </font>
    <font>
      <sz val="11"/>
      <name val="ＭＳ Ｐゴシック"/>
      <family val="3"/>
    </font>
    <font>
      <sz val="11"/>
      <name val="游ゴシック"/>
      <family val="2"/>
    </font>
    <font>
      <sz val="11"/>
      <name val="DejaVu Sans"/>
      <family val="2"/>
    </font>
    <font>
      <strike val="true"/>
      <sz val="11"/>
      <color rgb="FFFF0000"/>
      <name val="ＭＳ Ｐゴシック"/>
      <family val="3"/>
    </font>
    <font>
      <sz val="11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6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3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9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1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6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7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8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7" fontId="5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9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70" fontId="5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3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6" fillId="0" borderId="1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6" fillId="0" borderId="1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9" xfId="22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75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9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75" fontId="5" fillId="0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5" fillId="0" borderId="11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75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22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76" fontId="5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9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0" borderId="9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9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0" xfId="22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76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8" fillId="0" borderId="9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5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5" fillId="0" borderId="9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5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9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5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7" fontId="5" fillId="0" borderId="9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8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9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2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2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8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8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8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0" xfId="22" applyFont="true" applyBorder="true" applyAlignment="true" applyProtection="false">
      <alignment horizontal="distributed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9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8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8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5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パーセント 2" xfId="20" builtinId="53" customBuiltin="true"/>
    <cellStyle name="桁区切り 2" xfId="21" builtinId="53" customBuiltin="true"/>
    <cellStyle name="標準 2" xfId="22" builtinId="53" customBuiltin="true"/>
  </cellStyle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worksheet" Target="worksheets/sheet2.xml" />
  <Relationship Id="rId4" Type="http://schemas.openxmlformats.org/officeDocument/2006/relationships/worksheet" Target="worksheets/sheet3.xml" />
  <Relationship Id="rId5" Type="http://schemas.openxmlformats.org/officeDocument/2006/relationships/worksheet" Target="worksheets/sheet4.xml" />
  <Relationship Id="rId6" Type="http://schemas.openxmlformats.org/officeDocument/2006/relationships/worksheet" Target="worksheets/sheet5.xml" />
  <Relationship Id="rId7" Type="http://schemas.openxmlformats.org/officeDocument/2006/relationships/worksheet" Target="worksheets/sheet6.xml" />
  <Relationship Id="rId8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">
  </sheetFormatPr>
  <cols>
    <col collapsed="false" hidden="false" max="1" min="1" style="1" width="6.96356275303644"/>
    <col collapsed="false" hidden="false" max="2" min="2" style="1" width="10.0688259109312"/>
    <col collapsed="false" hidden="false" max="3" min="3" style="1" width="6.96356275303644"/>
    <col collapsed="false" hidden="false" max="4" min="4" style="1" width="8.67611336032389"/>
    <col collapsed="false" hidden="false" max="5" min="5" style="1" width="11.0323886639676"/>
    <col collapsed="false" hidden="false" max="6" min="6" style="1" width="13.0688259109312"/>
    <col collapsed="false" hidden="false" max="7" min="7" style="1" width="10.9271255060729"/>
    <col collapsed="false" hidden="false" max="9" min="8" style="1" width="11.0323886639676"/>
    <col collapsed="false" hidden="false" max="10" min="10" style="1" width="11.7813765182186"/>
    <col collapsed="false" hidden="false" max="11" min="11" style="1" width="11.0323886639676"/>
    <col collapsed="false" hidden="false" max="255" min="12" style="1" width="9"/>
    <col collapsed="false" hidden="false" max="256" min="256" style="1" width="3.8582995951417"/>
    <col collapsed="false" hidden="false" max="257" min="257" style="1" width="6.96356275303644"/>
    <col collapsed="false" hidden="false" max="258" min="258" style="1" width="10.0688259109312"/>
    <col collapsed="false" hidden="false" max="259" min="259" style="1" width="6.96356275303644"/>
    <col collapsed="false" hidden="false" max="260" min="260" style="1" width="8.67611336032389"/>
    <col collapsed="false" hidden="false" max="262" min="261" style="1" width="11.0323886639676"/>
    <col collapsed="false" hidden="false" max="263" min="263" style="1" width="10.9271255060729"/>
    <col collapsed="false" hidden="false" max="266" min="264" style="1" width="11.0323886639676"/>
    <col collapsed="false" hidden="false" max="267" min="267" style="1" width="14.7813765182186"/>
    <col collapsed="false" hidden="false" max="268" min="268" style="1" width="10.9271255060729"/>
    <col collapsed="false" hidden="false" max="511" min="269" style="1" width="9"/>
    <col collapsed="false" hidden="false" max="512" min="512" style="1" width="3.8582995951417"/>
    <col collapsed="false" hidden="false" max="513" min="513" style="1" width="6.96356275303644"/>
    <col collapsed="false" hidden="false" max="514" min="514" style="1" width="10.0688259109312"/>
    <col collapsed="false" hidden="false" max="515" min="515" style="1" width="6.96356275303644"/>
    <col collapsed="false" hidden="false" max="516" min="516" style="1" width="8.67611336032389"/>
    <col collapsed="false" hidden="false" max="518" min="517" style="1" width="11.0323886639676"/>
    <col collapsed="false" hidden="false" max="519" min="519" style="1" width="10.9271255060729"/>
    <col collapsed="false" hidden="false" max="522" min="520" style="1" width="11.0323886639676"/>
    <col collapsed="false" hidden="false" max="523" min="523" style="1" width="14.7813765182186"/>
    <col collapsed="false" hidden="false" max="524" min="524" style="1" width="10.9271255060729"/>
    <col collapsed="false" hidden="false" max="767" min="525" style="1" width="9"/>
    <col collapsed="false" hidden="false" max="768" min="768" style="1" width="3.8582995951417"/>
    <col collapsed="false" hidden="false" max="769" min="769" style="1" width="6.96356275303644"/>
    <col collapsed="false" hidden="false" max="770" min="770" style="1" width="10.0688259109312"/>
    <col collapsed="false" hidden="false" max="771" min="771" style="1" width="6.96356275303644"/>
    <col collapsed="false" hidden="false" max="772" min="772" style="1" width="8.67611336032389"/>
    <col collapsed="false" hidden="false" max="774" min="773" style="1" width="11.0323886639676"/>
    <col collapsed="false" hidden="false" max="775" min="775" style="1" width="10.9271255060729"/>
    <col collapsed="false" hidden="false" max="778" min="776" style="1" width="11.0323886639676"/>
    <col collapsed="false" hidden="false" max="779" min="779" style="1" width="14.7813765182186"/>
    <col collapsed="false" hidden="false" max="780" min="780" style="1" width="10.9271255060729"/>
    <col collapsed="false" hidden="false" max="1023" min="781" style="1" width="9"/>
    <col collapsed="false" hidden="false" max="1025" min="1024" style="1" width="3.8582995951417"/>
  </cols>
  <sheetData>
    <row r="1" customFormat="false" ht="13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" hidden="false" customHeight="false" outlineLevel="0" collapsed="false">
      <c r="A2" s="2" t="s">
        <v>0</v>
      </c>
      <c r="B2" s="0"/>
      <c r="C2" s="0"/>
      <c r="D2" s="0"/>
      <c r="E2" s="0"/>
      <c r="F2" s="0"/>
      <c r="G2" s="0"/>
      <c r="H2" s="0"/>
      <c r="I2" s="3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3"/>
      <c r="J3" s="0"/>
      <c r="K3" s="4" t="s">
        <v>1</v>
      </c>
      <c r="L3" s="4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" hidden="false" customHeight="false" outlineLevel="0" collapsed="false">
      <c r="A4" s="5" t="s">
        <v>2</v>
      </c>
      <c r="B4" s="5"/>
      <c r="C4" s="5"/>
      <c r="D4" s="5"/>
      <c r="E4" s="5" t="s">
        <v>3</v>
      </c>
      <c r="F4" s="5" t="s">
        <v>4</v>
      </c>
      <c r="G4" s="5" t="s">
        <v>5</v>
      </c>
      <c r="H4" s="5" t="s">
        <v>6</v>
      </c>
      <c r="I4" s="6" t="s">
        <v>7</v>
      </c>
      <c r="J4" s="7" t="s">
        <v>8</v>
      </c>
      <c r="K4" s="8" t="s">
        <v>9</v>
      </c>
      <c r="L4" s="5" t="s">
        <v>10</v>
      </c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9" t="s">
        <v>11</v>
      </c>
      <c r="J5" s="10" t="s">
        <v>12</v>
      </c>
      <c r="K5" s="10" t="s">
        <v>13</v>
      </c>
      <c r="L5" s="5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" hidden="false" customHeight="false" outlineLevel="0" collapsed="false">
      <c r="A6" s="11"/>
      <c r="B6" s="12"/>
      <c r="C6" s="12"/>
      <c r="D6" s="13"/>
      <c r="E6" s="14"/>
      <c r="F6" s="14"/>
      <c r="G6" s="14"/>
      <c r="H6" s="14"/>
      <c r="I6" s="14"/>
      <c r="J6" s="14"/>
      <c r="K6" s="14"/>
      <c r="L6" s="15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" hidden="false" customHeight="true" outlineLevel="0" collapsed="false">
      <c r="A7" s="16" t="s">
        <v>14</v>
      </c>
      <c r="B7" s="16"/>
      <c r="C7" s="16"/>
      <c r="D7" s="16"/>
      <c r="E7" s="17" t="n">
        <v>67234</v>
      </c>
      <c r="F7" s="17" t="n">
        <v>254422735</v>
      </c>
      <c r="G7" s="17" t="n">
        <v>88777924</v>
      </c>
      <c r="H7" s="17" t="n">
        <v>177748090</v>
      </c>
      <c r="I7" s="17" t="n">
        <v>10299486</v>
      </c>
      <c r="J7" s="18" t="n">
        <v>1017230</v>
      </c>
      <c r="K7" s="18" t="n">
        <v>9282256</v>
      </c>
      <c r="L7" s="19" t="n">
        <v>0.06</v>
      </c>
    </row>
    <row r="8" customFormat="false" ht="13" hidden="false" customHeight="false" outlineLevel="0" collapsed="false">
      <c r="A8" s="20"/>
      <c r="B8" s="21"/>
      <c r="C8" s="21"/>
      <c r="D8" s="22"/>
      <c r="E8" s="21"/>
      <c r="F8" s="21"/>
      <c r="G8" s="21"/>
      <c r="H8" s="21"/>
      <c r="I8" s="21"/>
      <c r="J8" s="18"/>
      <c r="K8" s="18"/>
      <c r="L8" s="23"/>
    </row>
    <row r="9" customFormat="false" ht="13" hidden="false" customHeight="false" outlineLevel="0" collapsed="false">
      <c r="A9" s="24" t="n">
        <v>10</v>
      </c>
      <c r="B9" s="25" t="s">
        <v>15</v>
      </c>
      <c r="C9" s="21"/>
      <c r="D9" s="22"/>
      <c r="E9" s="26" t="n">
        <v>2296</v>
      </c>
      <c r="F9" s="26" t="n">
        <v>1651070</v>
      </c>
      <c r="G9" s="26" t="n">
        <v>1623399</v>
      </c>
      <c r="H9" s="26" t="n">
        <v>2019529</v>
      </c>
      <c r="I9" s="26" t="n">
        <v>63702</v>
      </c>
      <c r="J9" s="18" t="n">
        <v>3738</v>
      </c>
      <c r="K9" s="18" t="n">
        <v>59964</v>
      </c>
      <c r="L9" s="19" t="n">
        <v>0.06</v>
      </c>
    </row>
    <row r="10" customFormat="false" ht="13" hidden="false" customHeight="false" outlineLevel="0" collapsed="false">
      <c r="A10" s="24" t="n">
        <v>10</v>
      </c>
      <c r="B10" s="25" t="s">
        <v>16</v>
      </c>
      <c r="C10" s="27" t="n">
        <v>100</v>
      </c>
      <c r="D10" s="28" t="s">
        <v>15</v>
      </c>
      <c r="E10" s="26" t="n">
        <v>18582</v>
      </c>
      <c r="F10" s="26" t="n">
        <v>27198844</v>
      </c>
      <c r="G10" s="26" t="n">
        <v>16930266</v>
      </c>
      <c r="H10" s="26" t="n">
        <v>11767674</v>
      </c>
      <c r="I10" s="26" t="n">
        <v>659654</v>
      </c>
      <c r="J10" s="18" t="n">
        <v>62870</v>
      </c>
      <c r="K10" s="18" t="n">
        <v>596784</v>
      </c>
      <c r="L10" s="19" t="n">
        <v>0.06</v>
      </c>
    </row>
    <row r="11" customFormat="false" ht="13" hidden="false" customHeight="false" outlineLevel="0" collapsed="false">
      <c r="A11" s="24" t="n">
        <v>100</v>
      </c>
      <c r="B11" s="25" t="s">
        <v>16</v>
      </c>
      <c r="C11" s="27" t="n">
        <v>200</v>
      </c>
      <c r="D11" s="28" t="s">
        <v>15</v>
      </c>
      <c r="E11" s="26" t="n">
        <v>17511</v>
      </c>
      <c r="F11" s="26" t="n">
        <v>45529192</v>
      </c>
      <c r="G11" s="26" t="n">
        <v>19815056</v>
      </c>
      <c r="H11" s="26" t="n">
        <v>27770137</v>
      </c>
      <c r="I11" s="26" t="n">
        <v>1603312</v>
      </c>
      <c r="J11" s="18" t="n">
        <v>147113</v>
      </c>
      <c r="K11" s="18" t="n">
        <v>1456199</v>
      </c>
      <c r="L11" s="19" t="n">
        <v>0.06</v>
      </c>
    </row>
    <row r="12" customFormat="false" ht="13" hidden="false" customHeight="false" outlineLevel="0" collapsed="false">
      <c r="A12" s="24" t="n">
        <v>200</v>
      </c>
      <c r="B12" s="25" t="s">
        <v>16</v>
      </c>
      <c r="C12" s="27" t="n">
        <v>300</v>
      </c>
      <c r="D12" s="28" t="s">
        <v>15</v>
      </c>
      <c r="E12" s="26" t="n">
        <v>11771</v>
      </c>
      <c r="F12" s="26" t="n">
        <v>45572362</v>
      </c>
      <c r="G12" s="26" t="n">
        <v>16634388</v>
      </c>
      <c r="H12" s="26" t="n">
        <v>29488182</v>
      </c>
      <c r="I12" s="26" t="n">
        <v>1752294</v>
      </c>
      <c r="J12" s="18" t="n">
        <v>188759</v>
      </c>
      <c r="K12" s="18" t="n">
        <v>1563535</v>
      </c>
      <c r="L12" s="19" t="n">
        <v>0.06</v>
      </c>
    </row>
    <row r="13" customFormat="false" ht="13" hidden="false" customHeight="false" outlineLevel="0" collapsed="false">
      <c r="A13" s="24" t="n">
        <v>300</v>
      </c>
      <c r="B13" s="25" t="s">
        <v>16</v>
      </c>
      <c r="C13" s="27" t="n">
        <v>400</v>
      </c>
      <c r="D13" s="28" t="s">
        <v>15</v>
      </c>
      <c r="E13" s="26" t="n">
        <v>6809</v>
      </c>
      <c r="F13" s="26" t="n">
        <v>35401919</v>
      </c>
      <c r="G13" s="26" t="n">
        <v>11863813</v>
      </c>
      <c r="H13" s="26" t="n">
        <v>24345785</v>
      </c>
      <c r="I13" s="26" t="n">
        <v>1436044</v>
      </c>
      <c r="J13" s="18" t="n">
        <v>131060</v>
      </c>
      <c r="K13" s="18" t="n">
        <v>1304984</v>
      </c>
      <c r="L13" s="19" t="n">
        <v>0.06</v>
      </c>
    </row>
    <row r="14" customFormat="false" ht="13" hidden="false" customHeight="false" outlineLevel="0" collapsed="false">
      <c r="A14" s="24" t="n">
        <v>400</v>
      </c>
      <c r="B14" s="25" t="s">
        <v>16</v>
      </c>
      <c r="C14" s="27" t="n">
        <v>550</v>
      </c>
      <c r="D14" s="28" t="s">
        <v>15</v>
      </c>
      <c r="E14" s="26" t="n">
        <v>5143</v>
      </c>
      <c r="F14" s="26" t="n">
        <v>34148021</v>
      </c>
      <c r="G14" s="26" t="n">
        <v>10305219</v>
      </c>
      <c r="H14" s="26" t="n">
        <v>24711638</v>
      </c>
      <c r="I14" s="26" t="n">
        <v>1456553</v>
      </c>
      <c r="J14" s="18" t="n">
        <v>123257</v>
      </c>
      <c r="K14" s="18" t="n">
        <v>1333296</v>
      </c>
      <c r="L14" s="19" t="n">
        <v>0.06</v>
      </c>
    </row>
    <row r="15" customFormat="false" ht="13" hidden="false" customHeight="false" outlineLevel="0" collapsed="false">
      <c r="A15" s="24" t="n">
        <v>550</v>
      </c>
      <c r="B15" s="25" t="s">
        <v>16</v>
      </c>
      <c r="C15" s="27" t="n">
        <v>700</v>
      </c>
      <c r="D15" s="28" t="s">
        <v>15</v>
      </c>
      <c r="E15" s="26" t="n">
        <v>1980</v>
      </c>
      <c r="F15" s="26" t="n">
        <v>16497839</v>
      </c>
      <c r="G15" s="26" t="n">
        <v>4352426</v>
      </c>
      <c r="H15" s="26" t="n">
        <v>13005826</v>
      </c>
      <c r="I15" s="26" t="n">
        <v>754260</v>
      </c>
      <c r="J15" s="18" t="n">
        <v>72108</v>
      </c>
      <c r="K15" s="18" t="n">
        <v>682152</v>
      </c>
      <c r="L15" s="19" t="n">
        <v>0.06</v>
      </c>
    </row>
    <row r="16" customFormat="false" ht="13" hidden="false" customHeight="false" outlineLevel="0" collapsed="false">
      <c r="A16" s="24" t="n">
        <v>700</v>
      </c>
      <c r="B16" s="25" t="s">
        <v>16</v>
      </c>
      <c r="C16" s="27" t="n">
        <v>1000</v>
      </c>
      <c r="D16" s="28" t="s">
        <v>15</v>
      </c>
      <c r="E16" s="26" t="n">
        <v>1642</v>
      </c>
      <c r="F16" s="26" t="n">
        <v>17207538</v>
      </c>
      <c r="G16" s="26" t="n">
        <v>3671206</v>
      </c>
      <c r="H16" s="26" t="n">
        <v>14670199</v>
      </c>
      <c r="I16" s="26" t="n">
        <v>845898</v>
      </c>
      <c r="J16" s="18" t="n">
        <v>78192</v>
      </c>
      <c r="K16" s="18" t="n">
        <v>767706</v>
      </c>
      <c r="L16" s="19" t="n">
        <v>0.06</v>
      </c>
    </row>
    <row r="17" customFormat="false" ht="13" hidden="false" customHeight="false" outlineLevel="0" collapsed="false">
      <c r="A17" s="24" t="n">
        <v>1000</v>
      </c>
      <c r="B17" s="25" t="s">
        <v>16</v>
      </c>
      <c r="C17" s="27"/>
      <c r="D17" s="22"/>
      <c r="E17" s="26" t="n">
        <v>1500</v>
      </c>
      <c r="F17" s="26" t="n">
        <v>31215950</v>
      </c>
      <c r="G17" s="26" t="n">
        <v>3582151</v>
      </c>
      <c r="H17" s="26" t="n">
        <v>29969120</v>
      </c>
      <c r="I17" s="26" t="n">
        <v>1727769</v>
      </c>
      <c r="J17" s="18" t="n">
        <v>210133</v>
      </c>
      <c r="K17" s="18" t="n">
        <v>1517636</v>
      </c>
      <c r="L17" s="19" t="n">
        <v>0.06</v>
      </c>
    </row>
    <row r="18" customFormat="false" ht="13" hidden="false" customHeight="false" outlineLevel="0" collapsed="false">
      <c r="A18" s="29"/>
      <c r="B18" s="30"/>
      <c r="C18" s="30"/>
      <c r="D18" s="31"/>
      <c r="E18" s="32"/>
      <c r="F18" s="32"/>
      <c r="G18" s="32"/>
      <c r="H18" s="32"/>
      <c r="I18" s="32"/>
      <c r="J18" s="32"/>
      <c r="K18" s="32"/>
      <c r="L18" s="33"/>
    </row>
    <row r="19" customFormat="false" ht="13" hidden="false" customHeight="false" outlineLevel="0" collapsed="false">
      <c r="A19" s="2" t="s">
        <v>17</v>
      </c>
      <c r="B19" s="0"/>
      <c r="C19" s="0"/>
      <c r="D19" s="0"/>
      <c r="E19" s="0"/>
      <c r="I19" s="0"/>
    </row>
    <row r="20" customFormat="false" ht="13" hidden="false" customHeight="false" outlineLevel="0" collapsed="false">
      <c r="A20" s="25" t="s">
        <v>18</v>
      </c>
      <c r="B20" s="25"/>
      <c r="C20" s="25"/>
      <c r="D20" s="25"/>
      <c r="E20" s="25"/>
      <c r="I20" s="0"/>
    </row>
  </sheetData>
  <mergeCells count="9">
    <mergeCell ref="K3:L3"/>
    <mergeCell ref="A4:D5"/>
    <mergeCell ref="E4:E5"/>
    <mergeCell ref="F4:F5"/>
    <mergeCell ref="G4:G5"/>
    <mergeCell ref="H4:H5"/>
    <mergeCell ref="L4:L5"/>
    <mergeCell ref="A7:D7"/>
    <mergeCell ref="A20:E20"/>
  </mergeCells>
  <printOptions headings="false" gridLines="false" gridLinesSet="true" horizontalCentered="false" verticalCentered="false"/>
  <pageMargins left="0.708333333333333" right="0.708333333333333" top="1.25972222222222" bottom="0.748611111111111" header="0.865972222222222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&amp;R&amp;14市財政</oddHeader>
    <oddFooter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">
  </sheetFormatPr>
  <cols>
    <col collapsed="false" hidden="false" max="1" min="1" style="1" width="20.7813765182186"/>
    <col collapsed="false" hidden="false" max="2" min="2" style="1" width="10.1781376518219"/>
    <col collapsed="false" hidden="false" max="3" min="3" style="1" width="10.497975708502"/>
    <col collapsed="false" hidden="false" max="6" min="4" style="1" width="10.1781376518219"/>
    <col collapsed="false" hidden="false" max="7" min="7" style="1" width="2.67611336032389"/>
    <col collapsed="false" hidden="false" max="249" min="8" style="1" width="9"/>
    <col collapsed="false" hidden="false" max="250" min="250" style="1" width="2.67611336032389"/>
    <col collapsed="false" hidden="false" max="251" min="251" style="1" width="20.7813765182186"/>
    <col collapsed="false" hidden="false" max="256" min="252" style="1" width="10.1781376518219"/>
    <col collapsed="false" hidden="false" max="257" min="257" style="1" width="2.67611336032389"/>
    <col collapsed="false" hidden="false" max="258" min="258" style="1" width="20.7813765182186"/>
    <col collapsed="false" hidden="false" max="262" min="259" style="1" width="11.7813765182186"/>
    <col collapsed="false" hidden="false" max="263" min="263" style="1" width="12.748987854251"/>
    <col collapsed="false" hidden="false" max="505" min="264" style="1" width="9"/>
    <col collapsed="false" hidden="false" max="506" min="506" style="1" width="2.67611336032389"/>
    <col collapsed="false" hidden="false" max="507" min="507" style="1" width="20.7813765182186"/>
    <col collapsed="false" hidden="false" max="512" min="508" style="1" width="10.1781376518219"/>
    <col collapsed="false" hidden="false" max="513" min="513" style="1" width="2.67611336032389"/>
    <col collapsed="false" hidden="false" max="514" min="514" style="1" width="20.7813765182186"/>
    <col collapsed="false" hidden="false" max="518" min="515" style="1" width="11.7813765182186"/>
    <col collapsed="false" hidden="false" max="519" min="519" style="1" width="12.748987854251"/>
    <col collapsed="false" hidden="false" max="761" min="520" style="1" width="9"/>
    <col collapsed="false" hidden="false" max="762" min="762" style="1" width="2.67611336032389"/>
    <col collapsed="false" hidden="false" max="763" min="763" style="1" width="20.7813765182186"/>
    <col collapsed="false" hidden="false" max="768" min="764" style="1" width="10.1781376518219"/>
    <col collapsed="false" hidden="false" max="769" min="769" style="1" width="2.67611336032389"/>
    <col collapsed="false" hidden="false" max="770" min="770" style="1" width="20.7813765182186"/>
    <col collapsed="false" hidden="false" max="774" min="771" style="1" width="11.7813765182186"/>
    <col collapsed="false" hidden="false" max="775" min="775" style="1" width="12.748987854251"/>
    <col collapsed="false" hidden="false" max="1017" min="776" style="1" width="9"/>
    <col collapsed="false" hidden="false" max="1018" min="1018" style="1" width="2.67611336032389"/>
    <col collapsed="false" hidden="false" max="1019" min="1019" style="1" width="20.7813765182186"/>
    <col collapsed="false" hidden="false" max="1025" min="1020" style="1" width="10.1781376518219"/>
  </cols>
  <sheetData>
    <row r="1" customFormat="false" ht="13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" hidden="false" customHeight="false" outlineLevel="0" collapsed="false">
      <c r="A2" s="2" t="s">
        <v>19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4" customFormat="false" ht="13" hidden="false" customHeight="false" outlineLevel="0" collapsed="false">
      <c r="A4" s="34" t="s">
        <v>20</v>
      </c>
      <c r="B4" s="30"/>
      <c r="C4" s="0"/>
      <c r="D4" s="35"/>
      <c r="E4" s="35"/>
      <c r="F4" s="4" t="s">
        <v>21</v>
      </c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" hidden="false" customHeight="false" outlineLevel="0" collapsed="false">
      <c r="A5" s="5" t="s">
        <v>22</v>
      </c>
      <c r="B5" s="36" t="s">
        <v>23</v>
      </c>
      <c r="C5" s="36" t="s">
        <v>24</v>
      </c>
      <c r="D5" s="36" t="s">
        <v>25</v>
      </c>
      <c r="E5" s="36" t="s">
        <v>26</v>
      </c>
      <c r="F5" s="36" t="s">
        <v>27</v>
      </c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" hidden="false" customHeight="false" outlineLevel="0" collapsed="false">
      <c r="A6" s="5"/>
      <c r="B6" s="37" t="s">
        <v>28</v>
      </c>
      <c r="C6" s="37" t="s">
        <v>28</v>
      </c>
      <c r="D6" s="37" t="s">
        <v>28</v>
      </c>
      <c r="E6" s="37" t="s">
        <v>28</v>
      </c>
      <c r="F6" s="37" t="s">
        <v>28</v>
      </c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" hidden="false" customHeight="false" outlineLevel="0" collapsed="false">
      <c r="A7" s="38"/>
      <c r="B7" s="21"/>
      <c r="C7" s="39"/>
      <c r="D7" s="17"/>
      <c r="E7" s="40"/>
      <c r="F7" s="41"/>
      <c r="G7" s="17"/>
      <c r="H7" s="17"/>
      <c r="I7" s="17"/>
      <c r="J7" s="17"/>
      <c r="K7" s="42"/>
      <c r="L7" s="21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3" hidden="false" customHeight="false" outlineLevel="0" collapsed="false">
      <c r="A8" s="43" t="s">
        <v>29</v>
      </c>
      <c r="B8" s="26" t="n">
        <v>68054</v>
      </c>
      <c r="C8" s="26" t="n">
        <v>68849</v>
      </c>
      <c r="D8" s="26" t="n">
        <v>69343</v>
      </c>
      <c r="E8" s="26" t="n">
        <v>70759</v>
      </c>
      <c r="F8" s="44" t="n">
        <v>71582</v>
      </c>
      <c r="G8" s="21"/>
      <c r="H8" s="21"/>
      <c r="I8" s="17"/>
      <c r="J8" s="17"/>
      <c r="K8" s="45"/>
      <c r="L8" s="21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" hidden="false" customHeight="false" outlineLevel="0" collapsed="false">
      <c r="A9" s="46"/>
      <c r="B9" s="26"/>
      <c r="C9" s="26"/>
      <c r="D9" s="26"/>
      <c r="E9" s="26"/>
      <c r="F9" s="44"/>
      <c r="G9" s="26"/>
      <c r="H9" s="26"/>
      <c r="I9" s="17"/>
      <c r="J9" s="17"/>
      <c r="K9" s="42"/>
      <c r="L9" s="21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2.65" hidden="false" customHeight="true" outlineLevel="0" collapsed="false">
      <c r="A10" s="47" t="s">
        <v>30</v>
      </c>
      <c r="B10" s="26" t="n">
        <v>54645</v>
      </c>
      <c r="C10" s="26" t="n">
        <v>55514</v>
      </c>
      <c r="D10" s="26" t="n">
        <v>55817</v>
      </c>
      <c r="E10" s="26" t="n">
        <v>57186</v>
      </c>
      <c r="F10" s="44" t="n">
        <v>57988</v>
      </c>
      <c r="G10" s="26"/>
      <c r="H10" s="26"/>
      <c r="I10" s="17"/>
      <c r="J10" s="17"/>
      <c r="K10" s="42"/>
      <c r="L10" s="21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" hidden="false" customHeight="false" outlineLevel="0" collapsed="false">
      <c r="A11" s="47" t="s">
        <v>31</v>
      </c>
      <c r="B11" s="26" t="n">
        <v>2233</v>
      </c>
      <c r="C11" s="26" t="n">
        <v>2185</v>
      </c>
      <c r="D11" s="26" t="n">
        <v>2315</v>
      </c>
      <c r="E11" s="26" t="n">
        <v>2233</v>
      </c>
      <c r="F11" s="44" t="n">
        <v>2220</v>
      </c>
      <c r="G11" s="26"/>
      <c r="H11" s="26"/>
      <c r="I11" s="17"/>
      <c r="J11" s="17"/>
      <c r="K11" s="42"/>
      <c r="L11" s="21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" hidden="false" customHeight="false" outlineLevel="0" collapsed="false">
      <c r="A12" s="47" t="s">
        <v>32</v>
      </c>
      <c r="B12" s="26" t="n">
        <v>67</v>
      </c>
      <c r="C12" s="26" t="n">
        <v>51</v>
      </c>
      <c r="D12" s="26" t="n">
        <v>47</v>
      </c>
      <c r="E12" s="26" t="n">
        <v>39</v>
      </c>
      <c r="F12" s="44" t="n">
        <v>53</v>
      </c>
      <c r="G12" s="26"/>
      <c r="H12" s="26"/>
      <c r="I12" s="17"/>
      <c r="J12" s="17"/>
      <c r="K12" s="42"/>
      <c r="L12" s="21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3" hidden="false" customHeight="false" outlineLevel="0" collapsed="false">
      <c r="A13" s="47" t="s">
        <v>33</v>
      </c>
      <c r="B13" s="17" t="s">
        <v>34</v>
      </c>
      <c r="C13" s="17" t="s">
        <v>34</v>
      </c>
      <c r="D13" s="17" t="s">
        <v>34</v>
      </c>
      <c r="E13" s="17" t="s">
        <v>34</v>
      </c>
      <c r="F13" s="48" t="s">
        <v>34</v>
      </c>
      <c r="G13" s="26"/>
      <c r="H13" s="26"/>
      <c r="I13" s="17"/>
      <c r="J13" s="17"/>
      <c r="K13" s="42"/>
      <c r="L13" s="21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15" hidden="false" customHeight="true" outlineLevel="0" collapsed="false">
      <c r="A14" s="47" t="s">
        <v>35</v>
      </c>
      <c r="B14" s="26" t="n">
        <v>11054</v>
      </c>
      <c r="C14" s="26" t="n">
        <v>11052</v>
      </c>
      <c r="D14" s="26" t="n">
        <v>11102</v>
      </c>
      <c r="E14" s="26" t="n">
        <v>11229</v>
      </c>
      <c r="F14" s="44" t="n">
        <v>11258</v>
      </c>
      <c r="G14" s="26"/>
      <c r="H14" s="26"/>
      <c r="I14" s="17"/>
      <c r="J14" s="17"/>
      <c r="K14" s="42"/>
      <c r="L14" s="21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15" hidden="false" customHeight="true" outlineLevel="0" collapsed="false">
      <c r="A15" s="47" t="s">
        <v>36</v>
      </c>
      <c r="B15" s="26" t="n">
        <v>55</v>
      </c>
      <c r="C15" s="26" t="n">
        <v>47</v>
      </c>
      <c r="D15" s="26" t="n">
        <v>62</v>
      </c>
      <c r="E15" s="26" t="n">
        <v>72</v>
      </c>
      <c r="F15" s="44" t="n">
        <v>63</v>
      </c>
      <c r="G15" s="26"/>
      <c r="H15" s="26"/>
      <c r="I15" s="17"/>
      <c r="J15" s="17"/>
      <c r="K15" s="42"/>
      <c r="L15" s="21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15" hidden="false" customHeight="true" outlineLevel="0" collapsed="false">
      <c r="A16" s="49"/>
      <c r="B16" s="30"/>
      <c r="C16" s="30"/>
      <c r="D16" s="30"/>
      <c r="E16" s="30"/>
      <c r="F16" s="31"/>
      <c r="G16" s="26"/>
      <c r="H16" s="26"/>
      <c r="I16" s="17"/>
      <c r="J16" s="17"/>
      <c r="K16" s="42"/>
      <c r="L16" s="21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15" hidden="false" customHeight="true" outlineLevel="0" collapsed="false">
      <c r="A17" s="0"/>
      <c r="B17" s="0"/>
      <c r="C17" s="0"/>
      <c r="D17" s="0"/>
      <c r="E17" s="26"/>
      <c r="F17" s="26"/>
      <c r="G17" s="26"/>
      <c r="H17" s="26"/>
      <c r="I17" s="26"/>
      <c r="J17" s="17"/>
      <c r="K17" s="17"/>
      <c r="L17" s="42"/>
      <c r="M17" s="21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15" hidden="false" customHeight="true" outlineLevel="0" collapsed="false">
      <c r="A18" s="0"/>
      <c r="B18" s="0"/>
      <c r="C18" s="0"/>
      <c r="D18" s="0"/>
      <c r="E18" s="0"/>
      <c r="F18" s="50"/>
      <c r="G18" s="0"/>
      <c r="H18" s="0"/>
      <c r="I18" s="0"/>
      <c r="J18" s="0"/>
      <c r="K18" s="0"/>
      <c r="L18" s="0"/>
      <c r="M18" s="21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3" hidden="false" customHeight="false" outlineLevel="0" collapsed="false">
      <c r="A20" s="34" t="s">
        <v>37</v>
      </c>
      <c r="B20" s="30"/>
      <c r="C20" s="30"/>
      <c r="D20" s="30"/>
      <c r="E20" s="4"/>
      <c r="F20" s="4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3.5" hidden="false" customHeight="true" outlineLevel="0" collapsed="false">
      <c r="A21" s="5" t="s">
        <v>22</v>
      </c>
      <c r="B21" s="6" t="s">
        <v>38</v>
      </c>
      <c r="C21" s="51" t="s">
        <v>9</v>
      </c>
      <c r="D21" s="6" t="s">
        <v>39</v>
      </c>
      <c r="E21" s="6" t="s">
        <v>40</v>
      </c>
      <c r="F21" s="52" t="s">
        <v>41</v>
      </c>
      <c r="G21" s="52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3" hidden="false" customHeight="false" outlineLevel="0" collapsed="false">
      <c r="A22" s="5"/>
      <c r="B22" s="37" t="s">
        <v>42</v>
      </c>
      <c r="C22" s="53" t="s">
        <v>42</v>
      </c>
      <c r="D22" s="37" t="s">
        <v>42</v>
      </c>
      <c r="E22" s="37" t="s">
        <v>43</v>
      </c>
      <c r="F22" s="52"/>
      <c r="G22" s="52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3" hidden="false" customHeight="false" outlineLevel="0" collapsed="false">
      <c r="A23" s="38"/>
      <c r="B23" s="21"/>
      <c r="C23" s="21"/>
      <c r="D23" s="21"/>
      <c r="E23" s="21"/>
      <c r="F23" s="21"/>
      <c r="G23" s="54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3" hidden="false" customHeight="false" outlineLevel="0" collapsed="false">
      <c r="A24" s="43" t="s">
        <v>23</v>
      </c>
      <c r="B24" s="27"/>
      <c r="C24" s="55"/>
      <c r="D24" s="27"/>
      <c r="E24" s="56"/>
      <c r="F24" s="57"/>
      <c r="G24" s="58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3" hidden="false" customHeight="false" outlineLevel="0" collapsed="false">
      <c r="A25" s="47" t="s">
        <v>30</v>
      </c>
      <c r="B25" s="27" t="n">
        <v>191256</v>
      </c>
      <c r="C25" s="55" t="n">
        <v>7316996</v>
      </c>
      <c r="D25" s="27" t="n">
        <v>7508252</v>
      </c>
      <c r="E25" s="56" t="n">
        <v>85.59</v>
      </c>
      <c r="F25" s="59" t="n">
        <v>13741</v>
      </c>
      <c r="G25" s="59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3" hidden="false" customHeight="false" outlineLevel="0" collapsed="false">
      <c r="A26" s="47" t="s">
        <v>31</v>
      </c>
      <c r="B26" s="27" t="n">
        <v>7816</v>
      </c>
      <c r="C26" s="55" t="n">
        <v>324415</v>
      </c>
      <c r="D26" s="27" t="n">
        <v>332231</v>
      </c>
      <c r="E26" s="56" t="n">
        <v>3.79</v>
      </c>
      <c r="F26" s="59" t="n">
        <v>148782</v>
      </c>
      <c r="G26" s="59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3" hidden="false" customHeight="false" outlineLevel="0" collapsed="false">
      <c r="A27" s="47" t="s">
        <v>32</v>
      </c>
      <c r="B27" s="60" t="n">
        <v>235</v>
      </c>
      <c r="C27" s="55" t="n">
        <v>7587</v>
      </c>
      <c r="D27" s="60" t="n">
        <v>7822</v>
      </c>
      <c r="E27" s="56" t="n">
        <v>0.09</v>
      </c>
      <c r="F27" s="59" t="n">
        <v>116746</v>
      </c>
      <c r="G27" s="59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3" hidden="false" customHeight="false" outlineLevel="0" collapsed="false">
      <c r="A28" s="47" t="s">
        <v>33</v>
      </c>
      <c r="B28" s="17" t="s">
        <v>34</v>
      </c>
      <c r="C28" s="17" t="s">
        <v>34</v>
      </c>
      <c r="D28" s="17" t="s">
        <v>34</v>
      </c>
      <c r="E28" s="17" t="s">
        <v>34</v>
      </c>
      <c r="F28" s="48" t="s">
        <v>34</v>
      </c>
      <c r="G28" s="48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3" hidden="false" customHeight="false" outlineLevel="0" collapsed="false">
      <c r="A29" s="47" t="s">
        <v>35</v>
      </c>
      <c r="B29" s="60" t="n">
        <v>38689</v>
      </c>
      <c r="C29" s="55" t="n">
        <v>884979</v>
      </c>
      <c r="D29" s="60" t="n">
        <v>923668</v>
      </c>
      <c r="E29" s="56" t="n">
        <v>10.53</v>
      </c>
      <c r="F29" s="59" t="n">
        <v>83560</v>
      </c>
      <c r="G29" s="59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3" hidden="false" customHeight="false" outlineLevel="0" collapsed="false">
      <c r="A30" s="47" t="s">
        <v>44</v>
      </c>
      <c r="B30" s="60" t="n">
        <v>193</v>
      </c>
      <c r="C30" s="17" t="n">
        <v>0</v>
      </c>
      <c r="D30" s="60" t="n">
        <v>193</v>
      </c>
      <c r="E30" s="56" t="n">
        <v>0</v>
      </c>
      <c r="F30" s="59" t="n">
        <v>3509</v>
      </c>
      <c r="G30" s="59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3" hidden="false" customHeight="false" outlineLevel="0" collapsed="false">
      <c r="A31" s="47"/>
      <c r="B31" s="27"/>
      <c r="C31" s="55"/>
      <c r="D31" s="27"/>
      <c r="E31" s="56"/>
      <c r="F31" s="57"/>
      <c r="G31" s="58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3" hidden="false" customHeight="false" outlineLevel="0" collapsed="false">
      <c r="A32" s="43" t="s">
        <v>24</v>
      </c>
      <c r="B32" s="27"/>
      <c r="C32" s="55"/>
      <c r="D32" s="27"/>
      <c r="E32" s="56"/>
      <c r="F32" s="57"/>
      <c r="G32" s="58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3" hidden="false" customHeight="false" outlineLevel="0" collapsed="false">
      <c r="A33" s="47" t="s">
        <v>30</v>
      </c>
      <c r="B33" s="27" t="n">
        <v>194298</v>
      </c>
      <c r="C33" s="55" t="n">
        <v>7438656</v>
      </c>
      <c r="D33" s="27" t="n">
        <v>7632954</v>
      </c>
      <c r="E33" s="56" t="n">
        <v>85.95</v>
      </c>
      <c r="F33" s="59" t="n">
        <v>137496</v>
      </c>
      <c r="G33" s="59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3" hidden="false" customHeight="false" outlineLevel="0" collapsed="false">
      <c r="A34" s="47" t="s">
        <v>31</v>
      </c>
      <c r="B34" s="27" t="n">
        <v>7648</v>
      </c>
      <c r="C34" s="55" t="n">
        <v>328369</v>
      </c>
      <c r="D34" s="27" t="n">
        <v>336017</v>
      </c>
      <c r="E34" s="56" t="n">
        <v>3.78</v>
      </c>
      <c r="F34" s="59" t="n">
        <v>153784</v>
      </c>
      <c r="G34" s="59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3" hidden="false" customHeight="false" outlineLevel="0" collapsed="false">
      <c r="A35" s="47" t="s">
        <v>32</v>
      </c>
      <c r="B35" s="60" t="n">
        <v>179</v>
      </c>
      <c r="C35" s="55" t="n">
        <v>3894</v>
      </c>
      <c r="D35" s="60" t="n">
        <v>4073</v>
      </c>
      <c r="E35" s="56" t="n">
        <v>0.05</v>
      </c>
      <c r="F35" s="59" t="n">
        <v>79863</v>
      </c>
      <c r="G35" s="59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3" hidden="false" customHeight="false" outlineLevel="0" collapsed="false">
      <c r="A36" s="47" t="s">
        <v>33</v>
      </c>
      <c r="B36" s="17" t="s">
        <v>34</v>
      </c>
      <c r="C36" s="17" t="s">
        <v>34</v>
      </c>
      <c r="D36" s="17" t="s">
        <v>34</v>
      </c>
      <c r="E36" s="17" t="s">
        <v>34</v>
      </c>
      <c r="F36" s="48" t="s">
        <v>34</v>
      </c>
      <c r="G36" s="48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3" hidden="false" customHeight="false" outlineLevel="0" collapsed="false">
      <c r="A37" s="47" t="s">
        <v>35</v>
      </c>
      <c r="B37" s="60" t="n">
        <v>38682</v>
      </c>
      <c r="C37" s="55" t="n">
        <v>868666</v>
      </c>
      <c r="D37" s="60" t="n">
        <v>907348</v>
      </c>
      <c r="E37" s="56" t="n">
        <v>10.22</v>
      </c>
      <c r="F37" s="59" t="n">
        <v>82098</v>
      </c>
      <c r="G37" s="59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3" hidden="false" customHeight="false" outlineLevel="0" collapsed="false">
      <c r="A38" s="47" t="s">
        <v>44</v>
      </c>
      <c r="B38" s="60" t="n">
        <v>165</v>
      </c>
      <c r="C38" s="55" t="s">
        <v>34</v>
      </c>
      <c r="D38" s="60" t="n">
        <v>165</v>
      </c>
      <c r="E38" s="56" t="n">
        <v>0</v>
      </c>
      <c r="F38" s="59" t="n">
        <v>3511</v>
      </c>
      <c r="G38" s="59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3" hidden="false" customHeight="false" outlineLevel="0" collapsed="false">
      <c r="A39" s="47"/>
      <c r="B39" s="27"/>
      <c r="C39" s="55"/>
      <c r="D39" s="27"/>
      <c r="E39" s="56"/>
      <c r="F39" s="57"/>
      <c r="G39" s="58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3" hidden="false" customHeight="false" outlineLevel="0" collapsed="false">
      <c r="A40" s="43" t="s">
        <v>25</v>
      </c>
      <c r="B40" s="27"/>
      <c r="C40" s="55"/>
      <c r="D40" s="27"/>
      <c r="E40" s="56"/>
      <c r="F40" s="57"/>
      <c r="G40" s="58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3" hidden="false" customHeight="false" outlineLevel="0" collapsed="false">
      <c r="A41" s="47" t="s">
        <v>30</v>
      </c>
      <c r="B41" s="27" t="n">
        <v>195359</v>
      </c>
      <c r="C41" s="55" t="n">
        <v>7269638</v>
      </c>
      <c r="D41" s="60" t="n">
        <v>7464997</v>
      </c>
      <c r="E41" s="56" t="n">
        <v>84.79</v>
      </c>
      <c r="F41" s="59" t="n">
        <v>133740.562910941</v>
      </c>
      <c r="G41" s="59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3" hidden="false" customHeight="false" outlineLevel="0" collapsed="false">
      <c r="A42" s="47" t="s">
        <v>31</v>
      </c>
      <c r="B42" s="27" t="n">
        <v>8103</v>
      </c>
      <c r="C42" s="55" t="n">
        <v>374400</v>
      </c>
      <c r="D42" s="60" t="n">
        <v>382503</v>
      </c>
      <c r="E42" s="56" t="n">
        <v>4.34</v>
      </c>
      <c r="F42" s="59" t="n">
        <v>165228.07775378</v>
      </c>
      <c r="G42" s="59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3" hidden="false" customHeight="false" outlineLevel="0" collapsed="false">
      <c r="A43" s="47" t="s">
        <v>32</v>
      </c>
      <c r="B43" s="60" t="n">
        <v>165</v>
      </c>
      <c r="C43" s="55" t="n">
        <v>4150</v>
      </c>
      <c r="D43" s="60" t="n">
        <v>4315</v>
      </c>
      <c r="E43" s="56" t="n">
        <v>0.05</v>
      </c>
      <c r="F43" s="59" t="n">
        <v>91808.5106382979</v>
      </c>
      <c r="G43" s="59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3" hidden="false" customHeight="false" outlineLevel="0" collapsed="false">
      <c r="A44" s="47" t="s">
        <v>33</v>
      </c>
      <c r="B44" s="17" t="s">
        <v>34</v>
      </c>
      <c r="C44" s="17" t="s">
        <v>34</v>
      </c>
      <c r="D44" s="17" t="s">
        <v>34</v>
      </c>
      <c r="E44" s="17" t="s">
        <v>34</v>
      </c>
      <c r="F44" s="48" t="s">
        <v>34</v>
      </c>
      <c r="G44" s="48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3" hidden="false" customHeight="false" outlineLevel="0" collapsed="false">
      <c r="A45" s="47" t="s">
        <v>35</v>
      </c>
      <c r="B45" s="60" t="n">
        <v>38857</v>
      </c>
      <c r="C45" s="55" t="n">
        <v>913255</v>
      </c>
      <c r="D45" s="60" t="n">
        <v>952112</v>
      </c>
      <c r="E45" s="56" t="n">
        <v>10.82</v>
      </c>
      <c r="F45" s="59" t="n">
        <v>85760.4035308953</v>
      </c>
      <c r="G45" s="59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3" hidden="false" customHeight="false" outlineLevel="0" collapsed="false">
      <c r="A46" s="47" t="s">
        <v>44</v>
      </c>
      <c r="B46" s="60" t="n">
        <v>217</v>
      </c>
      <c r="C46" s="55" t="s">
        <v>34</v>
      </c>
      <c r="D46" s="60" t="n">
        <v>217</v>
      </c>
      <c r="E46" s="56" t="n">
        <v>0</v>
      </c>
      <c r="F46" s="59" t="n">
        <v>3500</v>
      </c>
      <c r="G46" s="59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3" hidden="false" customHeight="false" outlineLevel="0" collapsed="false">
      <c r="A47" s="47"/>
      <c r="B47" s="27"/>
      <c r="C47" s="55"/>
      <c r="D47" s="27"/>
      <c r="E47" s="56"/>
      <c r="F47" s="57"/>
      <c r="G47" s="58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3" hidden="false" customHeight="false" outlineLevel="0" collapsed="false">
      <c r="A48" s="43" t="s">
        <v>26</v>
      </c>
      <c r="B48" s="27"/>
      <c r="C48" s="55"/>
      <c r="D48" s="27"/>
      <c r="E48" s="56"/>
      <c r="F48" s="57"/>
      <c r="G48" s="58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13" hidden="false" customHeight="false" outlineLevel="0" collapsed="false">
      <c r="A49" s="47" t="s">
        <v>30</v>
      </c>
      <c r="B49" s="27" t="n">
        <v>200150</v>
      </c>
      <c r="C49" s="55" t="n">
        <v>7592565</v>
      </c>
      <c r="D49" s="60" t="n">
        <v>7792715</v>
      </c>
      <c r="E49" s="56" t="n">
        <v>84.54</v>
      </c>
      <c r="F49" s="59" t="n">
        <v>136269.628930158</v>
      </c>
      <c r="G49" s="59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3" hidden="false" customHeight="false" outlineLevel="0" collapsed="false">
      <c r="A50" s="47" t="s">
        <v>31</v>
      </c>
      <c r="B50" s="27" t="n">
        <v>7816</v>
      </c>
      <c r="C50" s="55" t="n">
        <v>409799</v>
      </c>
      <c r="D50" s="60" t="n">
        <v>417615</v>
      </c>
      <c r="E50" s="56" t="n">
        <v>4.5302477552973</v>
      </c>
      <c r="F50" s="59" t="n">
        <v>187019.704433498</v>
      </c>
      <c r="G50" s="59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3" hidden="false" customHeight="false" outlineLevel="0" collapsed="false">
      <c r="A51" s="47" t="s">
        <v>32</v>
      </c>
      <c r="B51" s="60" t="n">
        <v>137</v>
      </c>
      <c r="C51" s="55" t="n">
        <v>2574</v>
      </c>
      <c r="D51" s="60" t="n">
        <v>2711</v>
      </c>
      <c r="E51" s="56" t="n">
        <v>0.0294086698624594</v>
      </c>
      <c r="F51" s="59" t="n">
        <v>69512.8205128205</v>
      </c>
      <c r="G51" s="59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3" hidden="false" customHeight="false" outlineLevel="0" collapsed="false">
      <c r="A52" s="47" t="s">
        <v>33</v>
      </c>
      <c r="B52" s="17" t="s">
        <v>34</v>
      </c>
      <c r="C52" s="55" t="s">
        <v>34</v>
      </c>
      <c r="D52" s="17" t="s">
        <v>34</v>
      </c>
      <c r="E52" s="56" t="s">
        <v>34</v>
      </c>
      <c r="F52" s="59" t="s">
        <v>34</v>
      </c>
      <c r="G52" s="59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3" hidden="false" customHeight="false" outlineLevel="0" collapsed="false">
      <c r="A53" s="47" t="s">
        <v>35</v>
      </c>
      <c r="B53" s="60" t="n">
        <v>39302</v>
      </c>
      <c r="C53" s="55" t="n">
        <v>965775</v>
      </c>
      <c r="D53" s="60" t="n">
        <v>1005077</v>
      </c>
      <c r="E53" s="56" t="n">
        <v>10.9029795940063</v>
      </c>
      <c r="F53" s="59" t="n">
        <v>89507.2579926975</v>
      </c>
      <c r="G53" s="59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3" hidden="false" customHeight="false" outlineLevel="0" collapsed="false">
      <c r="A54" s="47" t="s">
        <v>44</v>
      </c>
      <c r="B54" s="60" t="n">
        <v>252</v>
      </c>
      <c r="C54" s="55" t="n">
        <v>0</v>
      </c>
      <c r="D54" s="60" t="n">
        <v>252</v>
      </c>
      <c r="E54" s="56" t="n">
        <v>0.00273367200492061</v>
      </c>
      <c r="F54" s="59" t="n">
        <v>3500</v>
      </c>
      <c r="G54" s="59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3" hidden="false" customHeight="false" outlineLevel="0" collapsed="false">
      <c r="A55" s="47"/>
      <c r="B55" s="60"/>
      <c r="C55" s="55"/>
      <c r="D55" s="60"/>
      <c r="E55" s="56"/>
      <c r="F55" s="61"/>
      <c r="G55" s="62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3" hidden="false" customHeight="false" outlineLevel="0" collapsed="false">
      <c r="A56" s="43" t="s">
        <v>27</v>
      </c>
      <c r="B56" s="27"/>
      <c r="C56" s="55"/>
      <c r="D56" s="27"/>
      <c r="E56" s="56"/>
      <c r="F56" s="57"/>
      <c r="G56" s="22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3" hidden="false" customHeight="false" outlineLevel="0" collapsed="false">
      <c r="A57" s="47" t="s">
        <v>30</v>
      </c>
      <c r="B57" s="27" t="n">
        <v>202957</v>
      </c>
      <c r="C57" s="55" t="n">
        <v>7850429</v>
      </c>
      <c r="D57" s="60" t="n">
        <v>8053386</v>
      </c>
      <c r="E57" s="56" t="n">
        <v>84.48</v>
      </c>
      <c r="F57" s="59" t="n">
        <v>138880.216596537</v>
      </c>
      <c r="G57" s="59"/>
    </row>
    <row r="58" customFormat="false" ht="13" hidden="false" customHeight="false" outlineLevel="0" collapsed="false">
      <c r="A58" s="47" t="s">
        <v>31</v>
      </c>
      <c r="B58" s="27" t="n">
        <v>7770</v>
      </c>
      <c r="C58" s="55" t="n">
        <v>420896</v>
      </c>
      <c r="D58" s="60" t="n">
        <v>428666</v>
      </c>
      <c r="E58" s="56" t="n">
        <v>4.496</v>
      </c>
      <c r="F58" s="59" t="n">
        <v>193092.792792793</v>
      </c>
      <c r="G58" s="59"/>
    </row>
    <row r="59" customFormat="false" ht="13" hidden="false" customHeight="false" outlineLevel="0" collapsed="false">
      <c r="A59" s="47" t="s">
        <v>32</v>
      </c>
      <c r="B59" s="60" t="n">
        <v>186</v>
      </c>
      <c r="C59" s="55" t="n">
        <v>4985</v>
      </c>
      <c r="D59" s="60" t="n">
        <v>5171</v>
      </c>
      <c r="E59" s="56" t="n">
        <v>0.054</v>
      </c>
      <c r="F59" s="59" t="n">
        <v>97566.0377358491</v>
      </c>
      <c r="G59" s="59"/>
    </row>
    <row r="60" customFormat="false" ht="13" hidden="false" customHeight="false" outlineLevel="0" collapsed="false">
      <c r="A60" s="47" t="s">
        <v>33</v>
      </c>
      <c r="B60" s="17" t="s">
        <v>34</v>
      </c>
      <c r="C60" s="55" t="s">
        <v>34</v>
      </c>
      <c r="D60" s="17" t="s">
        <v>34</v>
      </c>
      <c r="E60" s="56" t="s">
        <v>34</v>
      </c>
      <c r="F60" s="59" t="s">
        <v>34</v>
      </c>
      <c r="G60" s="59"/>
    </row>
    <row r="61" customFormat="false" ht="13" hidden="false" customHeight="false" outlineLevel="0" collapsed="false">
      <c r="A61" s="47" t="s">
        <v>35</v>
      </c>
      <c r="B61" s="60" t="n">
        <v>39403</v>
      </c>
      <c r="C61" s="55" t="n">
        <v>1005946</v>
      </c>
      <c r="D61" s="60" t="n">
        <v>1045349</v>
      </c>
      <c r="E61" s="56" t="n">
        <v>10.965</v>
      </c>
      <c r="F61" s="59" t="n">
        <v>92853.8816841357</v>
      </c>
      <c r="G61" s="59"/>
    </row>
    <row r="62" customFormat="false" ht="13" hidden="false" customHeight="false" outlineLevel="0" collapsed="false">
      <c r="A62" s="47" t="s">
        <v>44</v>
      </c>
      <c r="B62" s="60" t="n">
        <v>221</v>
      </c>
      <c r="C62" s="55" t="s">
        <v>34</v>
      </c>
      <c r="D62" s="60" t="n">
        <v>221</v>
      </c>
      <c r="E62" s="56" t="n">
        <v>0.002</v>
      </c>
      <c r="F62" s="59" t="n">
        <v>3507.93650793651</v>
      </c>
      <c r="G62" s="59"/>
    </row>
    <row r="63" customFormat="false" ht="13" hidden="false" customHeight="false" outlineLevel="0" collapsed="false">
      <c r="A63" s="63"/>
      <c r="B63" s="64"/>
      <c r="C63" s="64"/>
      <c r="D63" s="64"/>
      <c r="E63" s="30"/>
      <c r="F63" s="30"/>
      <c r="G63" s="31"/>
    </row>
    <row r="64" customFormat="false" ht="13" hidden="false" customHeight="false" outlineLevel="0" collapsed="false">
      <c r="A64" s="2" t="s">
        <v>45</v>
      </c>
    </row>
  </sheetData>
  <mergeCells count="34">
    <mergeCell ref="A5:A6"/>
    <mergeCell ref="E20:F20"/>
    <mergeCell ref="A21:A22"/>
    <mergeCell ref="F21:G22"/>
    <mergeCell ref="F25:G25"/>
    <mergeCell ref="F26:G26"/>
    <mergeCell ref="F27:G27"/>
    <mergeCell ref="F28:G28"/>
    <mergeCell ref="F29:G29"/>
    <mergeCell ref="F30:G30"/>
    <mergeCell ref="F33:G33"/>
    <mergeCell ref="F34:G34"/>
    <mergeCell ref="F35:G35"/>
    <mergeCell ref="F36:G36"/>
    <mergeCell ref="F37:G37"/>
    <mergeCell ref="F38:G38"/>
    <mergeCell ref="F41:G41"/>
    <mergeCell ref="F42:G42"/>
    <mergeCell ref="F43:G43"/>
    <mergeCell ref="F44:G44"/>
    <mergeCell ref="F45:G45"/>
    <mergeCell ref="F46:G46"/>
    <mergeCell ref="F49:G49"/>
    <mergeCell ref="F50:G50"/>
    <mergeCell ref="F51:G51"/>
    <mergeCell ref="F52:G52"/>
    <mergeCell ref="F53:G53"/>
    <mergeCell ref="F54:G54"/>
    <mergeCell ref="F57:G57"/>
    <mergeCell ref="F58:G58"/>
    <mergeCell ref="F59:G59"/>
    <mergeCell ref="F60:G60"/>
    <mergeCell ref="F61:G61"/>
    <mergeCell ref="F62:G62"/>
  </mergeCells>
  <printOptions headings="false" gridLines="false" gridLinesSet="true" horizontalCentered="false" verticalCentered="false"/>
  <pageMargins left="0.708333333333333" right="0.708333333333333" top="1.25972222222222" bottom="0.748611111111111" header="0.865972222222222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&amp;R&amp;14市財政</oddHeader>
    <oddFooter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">
  </sheetFormatPr>
  <cols>
    <col collapsed="false" hidden="false" max="1" min="1" style="1" width="2.78542510121457"/>
    <col collapsed="false" hidden="false" max="2" min="2" style="1" width="18.4251012145749"/>
    <col collapsed="false" hidden="false" max="6" min="3" style="1" width="14.7813765182186"/>
    <col collapsed="false" hidden="false" max="255" min="7" style="1" width="9"/>
    <col collapsed="false" hidden="false" max="256" min="256" style="1" width="3.64372469635628"/>
    <col collapsed="false" hidden="false" max="257" min="257" style="1" width="9.74898785425101"/>
    <col collapsed="false" hidden="false" max="262" min="258" style="1" width="14.7813765182186"/>
    <col collapsed="false" hidden="false" max="511" min="263" style="1" width="9"/>
    <col collapsed="false" hidden="false" max="512" min="512" style="1" width="3.64372469635628"/>
    <col collapsed="false" hidden="false" max="513" min="513" style="1" width="9.74898785425101"/>
    <col collapsed="false" hidden="false" max="518" min="514" style="1" width="14.7813765182186"/>
    <col collapsed="false" hidden="false" max="767" min="519" style="1" width="9"/>
    <col collapsed="false" hidden="false" max="768" min="768" style="1" width="3.64372469635628"/>
    <col collapsed="false" hidden="false" max="769" min="769" style="1" width="9.74898785425101"/>
    <col collapsed="false" hidden="false" max="774" min="770" style="1" width="14.7813765182186"/>
    <col collapsed="false" hidden="false" max="1023" min="775" style="1" width="9"/>
    <col collapsed="false" hidden="false" max="1025" min="1024" style="1" width="3.64372469635628"/>
  </cols>
  <sheetData>
    <row r="1" customFormat="false" ht="13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" hidden="false" customHeight="false" outlineLevel="0" collapsed="false">
      <c r="A2" s="2" t="s">
        <v>46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" hidden="false" customHeight="false" outlineLevel="0" collapsed="false">
      <c r="A3" s="30"/>
      <c r="B3" s="30"/>
      <c r="C3" s="30"/>
      <c r="D3" s="30"/>
      <c r="E3" s="30"/>
      <c r="F3" s="4" t="s">
        <v>47</v>
      </c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" hidden="false" customHeight="false" outlineLevel="0" collapsed="false">
      <c r="A4" s="5" t="s">
        <v>48</v>
      </c>
      <c r="B4" s="5"/>
      <c r="C4" s="5" t="s">
        <v>49</v>
      </c>
      <c r="D4" s="65"/>
      <c r="E4" s="66" t="s">
        <v>50</v>
      </c>
      <c r="F4" s="67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" hidden="false" customHeight="false" outlineLevel="0" collapsed="false">
      <c r="A5" s="5"/>
      <c r="B5" s="5"/>
      <c r="C5" s="5"/>
      <c r="D5" s="10" t="s">
        <v>51</v>
      </c>
      <c r="E5" s="36" t="s">
        <v>52</v>
      </c>
      <c r="F5" s="68" t="s">
        <v>53</v>
      </c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" hidden="false" customHeight="false" outlineLevel="0" collapsed="false">
      <c r="A6" s="69"/>
      <c r="B6" s="54"/>
      <c r="C6" s="21"/>
      <c r="D6" s="21"/>
      <c r="E6" s="21"/>
      <c r="F6" s="22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" hidden="false" customHeight="false" outlineLevel="0" collapsed="false">
      <c r="A7" s="70" t="s">
        <v>54</v>
      </c>
      <c r="B7" s="22"/>
      <c r="C7" s="21"/>
      <c r="D7" s="21"/>
      <c r="E7" s="21"/>
      <c r="F7" s="22"/>
    </row>
    <row r="8" customFormat="false" ht="13" hidden="false" customHeight="false" outlineLevel="0" collapsed="false">
      <c r="A8" s="70"/>
      <c r="B8" s="71" t="s">
        <v>55</v>
      </c>
      <c r="C8" s="72" t="n">
        <v>14037.47</v>
      </c>
      <c r="D8" s="73" t="n">
        <v>0</v>
      </c>
      <c r="E8" s="72" t="n">
        <v>22079.49</v>
      </c>
      <c r="F8" s="74" t="n">
        <f aca="false">SUM(D8:E8)</f>
        <v>22079.49</v>
      </c>
    </row>
    <row r="9" customFormat="false" ht="13" hidden="false" customHeight="false" outlineLevel="0" collapsed="false">
      <c r="A9" s="70"/>
      <c r="B9" s="71" t="s">
        <v>56</v>
      </c>
      <c r="C9" s="72" t="n">
        <v>25676.11</v>
      </c>
      <c r="D9" s="75" t="n">
        <v>22.32</v>
      </c>
      <c r="E9" s="72" t="n">
        <v>10999.22</v>
      </c>
      <c r="F9" s="74" t="n">
        <f aca="false">SUM(D9:E9)</f>
        <v>11021.54</v>
      </c>
    </row>
    <row r="10" customFormat="false" ht="13" hidden="false" customHeight="false" outlineLevel="0" collapsed="false">
      <c r="A10" s="70"/>
      <c r="B10" s="76"/>
      <c r="C10" s="72"/>
      <c r="D10" s="72"/>
      <c r="E10" s="72"/>
      <c r="F10" s="77"/>
    </row>
    <row r="11" customFormat="false" ht="13" hidden="false" customHeight="false" outlineLevel="0" collapsed="false">
      <c r="A11" s="78" t="s">
        <v>57</v>
      </c>
      <c r="B11" s="76"/>
      <c r="C11" s="72"/>
      <c r="D11" s="72"/>
      <c r="E11" s="72"/>
      <c r="F11" s="77"/>
    </row>
    <row r="12" customFormat="false" ht="13" hidden="false" customHeight="false" outlineLevel="0" collapsed="false">
      <c r="A12" s="78"/>
      <c r="B12" s="79" t="s">
        <v>58</v>
      </c>
      <c r="C12" s="72" t="n">
        <v>17933.68</v>
      </c>
      <c r="D12" s="73" t="n">
        <v>0</v>
      </c>
      <c r="E12" s="72" t="n">
        <v>860.96</v>
      </c>
      <c r="F12" s="74" t="n">
        <f aca="false">SUM(D12:E12)</f>
        <v>860.96</v>
      </c>
    </row>
    <row r="13" customFormat="false" ht="13" hidden="false" customHeight="false" outlineLevel="0" collapsed="false">
      <c r="A13" s="78"/>
      <c r="B13" s="79" t="s">
        <v>59</v>
      </c>
      <c r="C13" s="72" t="n">
        <v>72950.54</v>
      </c>
      <c r="D13" s="72" t="n">
        <v>297</v>
      </c>
      <c r="E13" s="72" t="n">
        <v>30984.48</v>
      </c>
      <c r="F13" s="74" t="n">
        <f aca="false">SUM(D13:E13)</f>
        <v>31281.48</v>
      </c>
    </row>
    <row r="14" customFormat="false" ht="13" hidden="false" customHeight="false" outlineLevel="0" collapsed="false">
      <c r="A14" s="78"/>
      <c r="B14" s="76"/>
      <c r="C14" s="72"/>
      <c r="D14" s="72"/>
      <c r="E14" s="72"/>
      <c r="F14" s="77"/>
    </row>
    <row r="15" customFormat="false" ht="13" hidden="false" customHeight="false" outlineLevel="0" collapsed="false">
      <c r="A15" s="78" t="s">
        <v>60</v>
      </c>
      <c r="B15" s="76"/>
      <c r="C15" s="72"/>
      <c r="D15" s="72"/>
      <c r="E15" s="72"/>
      <c r="F15" s="77"/>
    </row>
    <row r="16" customFormat="false" ht="13" hidden="false" customHeight="false" outlineLevel="0" collapsed="false">
      <c r="A16" s="78"/>
      <c r="B16" s="79" t="s">
        <v>61</v>
      </c>
      <c r="C16" s="72" t="n">
        <v>474657.22</v>
      </c>
      <c r="D16" s="75" t="n">
        <v>2820.3</v>
      </c>
      <c r="E16" s="72" t="n">
        <v>156202.14</v>
      </c>
      <c r="F16" s="74" t="n">
        <f aca="false">SUM(D16:E16)</f>
        <v>159022.44</v>
      </c>
    </row>
    <row r="17" customFormat="false" ht="13" hidden="false" customHeight="false" outlineLevel="0" collapsed="false">
      <c r="A17" s="78"/>
      <c r="B17" s="79" t="s">
        <v>62</v>
      </c>
      <c r="C17" s="72" t="n">
        <v>99438.13</v>
      </c>
      <c r="D17" s="73" t="n">
        <v>41.26</v>
      </c>
      <c r="E17" s="72" t="n">
        <v>42289.13</v>
      </c>
      <c r="F17" s="74" t="n">
        <f aca="false">SUM(D17:E17)</f>
        <v>42330.39</v>
      </c>
    </row>
    <row r="18" customFormat="false" ht="13" hidden="false" customHeight="false" outlineLevel="0" collapsed="false">
      <c r="A18" s="80"/>
      <c r="B18" s="79" t="s">
        <v>63</v>
      </c>
      <c r="C18" s="72" t="n">
        <v>681814.92</v>
      </c>
      <c r="D18" s="72" t="n">
        <v>1367.66</v>
      </c>
      <c r="E18" s="72" t="n">
        <v>17637.37</v>
      </c>
      <c r="F18" s="74" t="n">
        <f aca="false">SUM(D18:E18)</f>
        <v>19005.03</v>
      </c>
    </row>
    <row r="19" customFormat="false" ht="13" hidden="false" customHeight="false" outlineLevel="0" collapsed="false">
      <c r="A19" s="80"/>
      <c r="B19" s="79" t="s">
        <v>59</v>
      </c>
      <c r="C19" s="72" t="n">
        <v>256322.34</v>
      </c>
      <c r="D19" s="72" t="n">
        <v>1426.51</v>
      </c>
      <c r="E19" s="72" t="n">
        <v>103371.8</v>
      </c>
      <c r="F19" s="74" t="n">
        <f aca="false">SUM(D19:E19)</f>
        <v>104798.31</v>
      </c>
    </row>
    <row r="20" customFormat="false" ht="13" hidden="false" customHeight="false" outlineLevel="0" collapsed="false">
      <c r="A20" s="80"/>
      <c r="B20" s="76"/>
      <c r="C20" s="72"/>
      <c r="D20" s="81"/>
      <c r="E20" s="72"/>
      <c r="F20" s="77"/>
    </row>
    <row r="21" customFormat="false" ht="13" hidden="false" customHeight="false" outlineLevel="0" collapsed="false">
      <c r="A21" s="82" t="s">
        <v>64</v>
      </c>
      <c r="B21" s="82"/>
      <c r="C21" s="73" t="n">
        <v>123052.22</v>
      </c>
      <c r="D21" s="73" t="n">
        <v>0</v>
      </c>
      <c r="E21" s="73" t="n">
        <v>0</v>
      </c>
      <c r="F21" s="74" t="n">
        <f aca="false">SUM(D21:E21)</f>
        <v>0</v>
      </c>
    </row>
    <row r="22" customFormat="false" ht="13" hidden="false" customHeight="false" outlineLevel="0" collapsed="false">
      <c r="A22" s="83"/>
      <c r="B22" s="15"/>
      <c r="C22" s="84"/>
      <c r="D22" s="84"/>
      <c r="E22" s="84"/>
      <c r="F22" s="74"/>
    </row>
    <row r="23" customFormat="false" ht="13" hidden="false" customHeight="false" outlineLevel="0" collapsed="false">
      <c r="A23" s="43" t="s">
        <v>65</v>
      </c>
      <c r="B23" s="43"/>
      <c r="C23" s="84" t="n">
        <f aca="false">SUM(C8:C21)</f>
        <v>1765882.63</v>
      </c>
      <c r="D23" s="84" t="n">
        <f aca="false">SUM(D8:D21)</f>
        <v>5975.05</v>
      </c>
      <c r="E23" s="84" t="n">
        <f aca="false">SUM(E8:E21)</f>
        <v>384424.59</v>
      </c>
      <c r="F23" s="74" t="n">
        <f aca="false">SUM(D23:E23)</f>
        <v>390399.64</v>
      </c>
    </row>
    <row r="24" customFormat="false" ht="13" hidden="false" customHeight="false" outlineLevel="0" collapsed="false">
      <c r="A24" s="85"/>
      <c r="B24" s="31"/>
      <c r="C24" s="30"/>
      <c r="D24" s="30"/>
      <c r="E24" s="30"/>
      <c r="F24" s="31"/>
    </row>
    <row r="25" customFormat="false" ht="13" hidden="false" customHeight="false" outlineLevel="0" collapsed="false">
      <c r="A25" s="86" t="s">
        <v>66</v>
      </c>
    </row>
    <row r="26" customFormat="false" ht="13" hidden="false" customHeight="false" outlineLevel="0" collapsed="false">
      <c r="A26" s="2" t="s">
        <v>67</v>
      </c>
    </row>
    <row r="27" customFormat="false" ht="13" hidden="false" customHeight="false" outlineLevel="0" collapsed="false">
      <c r="A27" s="1" t="s">
        <v>68</v>
      </c>
    </row>
  </sheetData>
  <mergeCells count="5">
    <mergeCell ref="A3:B3"/>
    <mergeCell ref="A4:B5"/>
    <mergeCell ref="C4:C5"/>
    <mergeCell ref="A21:B21"/>
    <mergeCell ref="A23:B23"/>
  </mergeCells>
  <printOptions headings="false" gridLines="false" gridLinesSet="true" horizontalCentered="false" verticalCentered="false"/>
  <pageMargins left="0.708333333333333" right="0.708333333333333" top="1.25972222222222" bottom="0.748611111111111" header="0.865972222222222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&amp;R&amp;14市財政</oddHeader>
    <oddFooter>&amp;C&amp;P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">
  </sheetFormatPr>
  <cols>
    <col collapsed="false" hidden="false" max="1" min="1" style="1" width="23.5668016194332"/>
    <col collapsed="false" hidden="false" max="3" min="2" style="1" width="14.8906882591093"/>
    <col collapsed="false" hidden="false" max="4" min="4" style="1" width="9.10526315789474"/>
    <col collapsed="false" hidden="false" max="6" min="5" style="1" width="10.497975708502"/>
    <col collapsed="false" hidden="false" max="7" min="7" style="1" width="9.4251012145749"/>
    <col collapsed="false" hidden="false" max="8" min="8" style="1" width="10.497975708502"/>
    <col collapsed="false" hidden="false" max="252" min="9" style="1" width="9"/>
    <col collapsed="false" hidden="false" max="253" min="253" style="1" width="1.60728744939271"/>
    <col collapsed="false" hidden="false" max="254" min="254" style="1" width="23.5668016194332"/>
    <col collapsed="false" hidden="false" max="256" min="255" style="1" width="14.8906882591093"/>
    <col collapsed="false" hidden="false" max="257" min="257" style="1" width="7.92712550607287"/>
    <col collapsed="false" hidden="false" max="259" min="258" style="1" width="14.8906882591093"/>
    <col collapsed="false" hidden="false" max="260" min="260" style="1" width="7.92712550607287"/>
    <col collapsed="false" hidden="false" max="508" min="261" style="1" width="9"/>
    <col collapsed="false" hidden="false" max="509" min="509" style="1" width="1.60728744939271"/>
    <col collapsed="false" hidden="false" max="510" min="510" style="1" width="23.5668016194332"/>
    <col collapsed="false" hidden="false" max="512" min="511" style="1" width="14.8906882591093"/>
    <col collapsed="false" hidden="false" max="513" min="513" style="1" width="7.92712550607287"/>
    <col collapsed="false" hidden="false" max="515" min="514" style="1" width="14.8906882591093"/>
    <col collapsed="false" hidden="false" max="516" min="516" style="1" width="7.92712550607287"/>
    <col collapsed="false" hidden="false" max="764" min="517" style="1" width="9"/>
    <col collapsed="false" hidden="false" max="765" min="765" style="1" width="1.60728744939271"/>
    <col collapsed="false" hidden="false" max="766" min="766" style="1" width="23.5668016194332"/>
    <col collapsed="false" hidden="false" max="768" min="767" style="1" width="14.8906882591093"/>
    <col collapsed="false" hidden="false" max="769" min="769" style="1" width="7.92712550607287"/>
    <col collapsed="false" hidden="false" max="771" min="770" style="1" width="14.8906882591093"/>
    <col collapsed="false" hidden="false" max="772" min="772" style="1" width="7.92712550607287"/>
    <col collapsed="false" hidden="false" max="1020" min="773" style="1" width="9"/>
    <col collapsed="false" hidden="false" max="1021" min="1021" style="1" width="1.60728744939271"/>
    <col collapsed="false" hidden="false" max="1022" min="1022" style="1" width="23.5668016194332"/>
    <col collapsed="false" hidden="false" max="1025" min="1023" style="1" width="14.8906882591093"/>
  </cols>
  <sheetData>
    <row r="1" customFormat="false" ht="13.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5" hidden="false" customHeight="true" outlineLevel="0" collapsed="false">
      <c r="A2" s="2" t="s">
        <v>69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4" customFormat="false" ht="13.5" hidden="false" customHeight="true" outlineLevel="0" collapsed="false">
      <c r="A4" s="34" t="s">
        <v>70</v>
      </c>
      <c r="B4" s="0"/>
      <c r="C4" s="0"/>
      <c r="D4" s="4" t="s">
        <v>71</v>
      </c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87" customFormat="true" ht="13.5" hidden="false" customHeight="true" outlineLevel="0" collapsed="false">
      <c r="A5" s="5" t="s">
        <v>72</v>
      </c>
      <c r="B5" s="36" t="s">
        <v>73</v>
      </c>
      <c r="C5" s="36" t="s">
        <v>74</v>
      </c>
      <c r="D5" s="36" t="s">
        <v>40</v>
      </c>
    </row>
    <row r="6" customFormat="false" ht="13.5" hidden="false" customHeight="true" outlineLevel="0" collapsed="false">
      <c r="A6" s="38"/>
      <c r="B6" s="21"/>
      <c r="C6" s="21"/>
      <c r="D6" s="22"/>
      <c r="E6" s="0"/>
      <c r="O6" s="0"/>
    </row>
    <row r="7" customFormat="false" ht="13.5" hidden="false" customHeight="true" outlineLevel="0" collapsed="false">
      <c r="A7" s="88" t="s">
        <v>75</v>
      </c>
      <c r="B7" s="89" t="n">
        <v>59128821000</v>
      </c>
      <c r="C7" s="89" t="n">
        <v>55063574429</v>
      </c>
      <c r="D7" s="90" t="n">
        <v>100</v>
      </c>
      <c r="E7" s="0"/>
      <c r="O7" s="0"/>
    </row>
    <row r="8" customFormat="false" ht="13.5" hidden="false" customHeight="true" outlineLevel="0" collapsed="false">
      <c r="A8" s="91"/>
      <c r="B8" s="89"/>
      <c r="C8" s="89"/>
      <c r="D8" s="92"/>
      <c r="E8" s="0"/>
      <c r="O8" s="0"/>
    </row>
    <row r="9" customFormat="false" ht="13.5" hidden="false" customHeight="true" outlineLevel="0" collapsed="false">
      <c r="A9" s="88" t="s">
        <v>76</v>
      </c>
      <c r="B9" s="89" t="n">
        <v>25197789000</v>
      </c>
      <c r="C9" s="89" t="n">
        <v>25247697680</v>
      </c>
      <c r="D9" s="93" t="n">
        <f aca="false">ROUND(C9/$C$7*100,2)</f>
        <v>45.85</v>
      </c>
      <c r="E9" s="94"/>
      <c r="O9" s="0"/>
    </row>
    <row r="10" customFormat="false" ht="13.5" hidden="false" customHeight="true" outlineLevel="0" collapsed="false">
      <c r="A10" s="88" t="s">
        <v>77</v>
      </c>
      <c r="B10" s="89" t="n">
        <v>320000000</v>
      </c>
      <c r="C10" s="89" t="n">
        <v>322811000</v>
      </c>
      <c r="D10" s="93" t="n">
        <f aca="false">ROUND(C10/$C$7*100,2)</f>
        <v>0.59</v>
      </c>
      <c r="E10" s="94"/>
      <c r="O10" s="0"/>
    </row>
    <row r="11" customFormat="false" ht="13.5" hidden="false" customHeight="true" outlineLevel="0" collapsed="false">
      <c r="A11" s="88" t="s">
        <v>78</v>
      </c>
      <c r="B11" s="89" t="n">
        <v>20000000</v>
      </c>
      <c r="C11" s="89" t="n">
        <v>12963000</v>
      </c>
      <c r="D11" s="93" t="n">
        <f aca="false">ROUND(C11/$C$7*100,2)</f>
        <v>0.02</v>
      </c>
      <c r="E11" s="94"/>
      <c r="O11" s="0"/>
    </row>
    <row r="12" customFormat="false" ht="13.5" hidden="false" customHeight="true" outlineLevel="0" collapsed="false">
      <c r="A12" s="88" t="s">
        <v>79</v>
      </c>
      <c r="B12" s="89" t="n">
        <v>167000000</v>
      </c>
      <c r="C12" s="89" t="n">
        <v>129652000</v>
      </c>
      <c r="D12" s="93" t="n">
        <f aca="false">ROUND(C12/$C$7*100,2)-0.01</f>
        <v>0.23</v>
      </c>
      <c r="E12" s="94"/>
      <c r="O12" s="1" t="n">
        <v>9</v>
      </c>
    </row>
    <row r="13" customFormat="false" ht="13.5" hidden="false" customHeight="true" outlineLevel="0" collapsed="false">
      <c r="A13" s="88" t="s">
        <v>80</v>
      </c>
      <c r="B13" s="89" t="n">
        <v>112000000</v>
      </c>
      <c r="C13" s="89" t="n">
        <v>102893000</v>
      </c>
      <c r="D13" s="93" t="n">
        <f aca="false">ROUND(C13/$C$7*100,2)</f>
        <v>0.19</v>
      </c>
      <c r="E13" s="94"/>
    </row>
    <row r="14" customFormat="false" ht="13.5" hidden="false" customHeight="true" outlineLevel="0" collapsed="false">
      <c r="A14" s="95" t="s">
        <v>81</v>
      </c>
      <c r="B14" s="96" t="n">
        <v>474000000</v>
      </c>
      <c r="C14" s="96" t="n">
        <v>467424000</v>
      </c>
      <c r="D14" s="97" t="n">
        <f aca="false">ROUND(C14/$C$7*100,2)</f>
        <v>0.85</v>
      </c>
      <c r="E14" s="94"/>
    </row>
    <row r="15" customFormat="false" ht="13.5" hidden="false" customHeight="true" outlineLevel="0" collapsed="false">
      <c r="A15" s="88" t="s">
        <v>82</v>
      </c>
      <c r="B15" s="89" t="n">
        <v>3348000000</v>
      </c>
      <c r="C15" s="89" t="n">
        <v>3495611000</v>
      </c>
      <c r="D15" s="93" t="n">
        <f aca="false">ROUND(C15/$C$7*100,2)</f>
        <v>6.35</v>
      </c>
      <c r="E15" s="94"/>
    </row>
    <row r="16" customFormat="false" ht="13.5" hidden="false" customHeight="true" outlineLevel="0" collapsed="false">
      <c r="A16" s="95" t="s">
        <v>83</v>
      </c>
      <c r="B16" s="89" t="n">
        <v>53000000</v>
      </c>
      <c r="C16" s="89" t="n">
        <v>49831000</v>
      </c>
      <c r="D16" s="93" t="n">
        <f aca="false">ROUND(C16/$C$7*100,2)</f>
        <v>0.09</v>
      </c>
      <c r="E16" s="94"/>
    </row>
    <row r="17" customFormat="false" ht="13.5" hidden="false" customHeight="true" outlineLevel="0" collapsed="false">
      <c r="A17" s="88" t="s">
        <v>84</v>
      </c>
      <c r="B17" s="89" t="n">
        <v>193000000</v>
      </c>
      <c r="C17" s="89" t="n">
        <v>191608000</v>
      </c>
      <c r="D17" s="93" t="n">
        <f aca="false">ROUND(C17/$C$7*100,2)</f>
        <v>0.35</v>
      </c>
      <c r="E17" s="94"/>
    </row>
    <row r="18" customFormat="false" ht="13.5" hidden="false" customHeight="true" outlineLevel="0" collapsed="false">
      <c r="A18" s="88" t="s">
        <v>85</v>
      </c>
      <c r="B18" s="89" t="n">
        <v>2421714000</v>
      </c>
      <c r="C18" s="89" t="n">
        <v>2463081000</v>
      </c>
      <c r="D18" s="93" t="n">
        <f aca="false">ROUND(C18/$C$7*100,2)</f>
        <v>4.47</v>
      </c>
      <c r="E18" s="94"/>
    </row>
    <row r="19" customFormat="false" ht="13.5" hidden="false" customHeight="true" outlineLevel="0" collapsed="false">
      <c r="A19" s="88" t="s">
        <v>86</v>
      </c>
      <c r="B19" s="89" t="n">
        <v>16551000</v>
      </c>
      <c r="C19" s="89" t="n">
        <v>15452000</v>
      </c>
      <c r="D19" s="93" t="n">
        <f aca="false">ROUND(C19/$C$7*100,2)</f>
        <v>0.03</v>
      </c>
      <c r="E19" s="94"/>
    </row>
    <row r="20" customFormat="false" ht="13.5" hidden="false" customHeight="true" outlineLevel="0" collapsed="false">
      <c r="A20" s="88" t="s">
        <v>87</v>
      </c>
      <c r="B20" s="89" t="n">
        <v>355434000</v>
      </c>
      <c r="C20" s="89" t="n">
        <v>318113223</v>
      </c>
      <c r="D20" s="93" t="n">
        <f aca="false">ROUND(C20/$C$7*100,2)</f>
        <v>0.58</v>
      </c>
      <c r="E20" s="94"/>
    </row>
    <row r="21" customFormat="false" ht="13.5" hidden="false" customHeight="true" outlineLevel="0" collapsed="false">
      <c r="A21" s="88" t="s">
        <v>88</v>
      </c>
      <c r="B21" s="89" t="n">
        <v>1012911000</v>
      </c>
      <c r="C21" s="89" t="n">
        <v>1041657563</v>
      </c>
      <c r="D21" s="93" t="n">
        <f aca="false">ROUND(C21/$C$7*100,2)</f>
        <v>1.89</v>
      </c>
      <c r="E21" s="94"/>
    </row>
    <row r="22" customFormat="false" ht="13.5" hidden="false" customHeight="true" outlineLevel="0" collapsed="false">
      <c r="A22" s="88" t="s">
        <v>89</v>
      </c>
      <c r="B22" s="89" t="n">
        <v>13625101000</v>
      </c>
      <c r="C22" s="89" t="n">
        <v>11996182605</v>
      </c>
      <c r="D22" s="93" t="n">
        <f aca="false">ROUND(C22/$C$7*100,2)</f>
        <v>21.79</v>
      </c>
      <c r="E22" s="94"/>
    </row>
    <row r="23" customFormat="false" ht="13.5" hidden="false" customHeight="true" outlineLevel="0" collapsed="false">
      <c r="A23" s="88" t="s">
        <v>90</v>
      </c>
      <c r="B23" s="89" t="n">
        <v>4454096000</v>
      </c>
      <c r="C23" s="89" t="n">
        <v>4282091189</v>
      </c>
      <c r="D23" s="93" t="n">
        <f aca="false">ROUND(C23/$C$7*100,2)</f>
        <v>7.78</v>
      </c>
      <c r="E23" s="94"/>
    </row>
    <row r="24" customFormat="false" ht="13.5" hidden="false" customHeight="true" outlineLevel="0" collapsed="false">
      <c r="A24" s="88" t="s">
        <v>91</v>
      </c>
      <c r="B24" s="89" t="n">
        <v>132825000</v>
      </c>
      <c r="C24" s="89" t="n">
        <v>136500578</v>
      </c>
      <c r="D24" s="93" t="n">
        <f aca="false">ROUND(C24/$C$7*100,2)</f>
        <v>0.25</v>
      </c>
      <c r="E24" s="94"/>
    </row>
    <row r="25" customFormat="false" ht="13.5" hidden="false" customHeight="true" outlineLevel="0" collapsed="false">
      <c r="A25" s="88" t="s">
        <v>92</v>
      </c>
      <c r="B25" s="89" t="n">
        <v>672095000</v>
      </c>
      <c r="C25" s="89" t="n">
        <v>646806368</v>
      </c>
      <c r="D25" s="93" t="n">
        <f aca="false">ROUND(C25/$C$7*100,2)</f>
        <v>1.17</v>
      </c>
      <c r="E25" s="94"/>
    </row>
    <row r="26" customFormat="false" ht="13.5" hidden="false" customHeight="true" outlineLevel="0" collapsed="false">
      <c r="A26" s="88" t="s">
        <v>93</v>
      </c>
      <c r="B26" s="89" t="n">
        <v>1399847000</v>
      </c>
      <c r="C26" s="89" t="n">
        <v>400789078</v>
      </c>
      <c r="D26" s="93" t="n">
        <f aca="false">ROUND(C26/$C$7*100,2)</f>
        <v>0.73</v>
      </c>
      <c r="E26" s="94"/>
    </row>
    <row r="27" customFormat="false" ht="13.5" hidden="false" customHeight="true" outlineLevel="0" collapsed="false">
      <c r="A27" s="88" t="s">
        <v>94</v>
      </c>
      <c r="B27" s="89" t="n">
        <v>1133315000</v>
      </c>
      <c r="C27" s="89" t="n">
        <v>1133315501</v>
      </c>
      <c r="D27" s="93" t="n">
        <f aca="false">ROUND(C27/$C$7*100,2)</f>
        <v>2.06</v>
      </c>
      <c r="E27" s="94"/>
    </row>
    <row r="28" customFormat="false" ht="13.5" hidden="false" customHeight="true" outlineLevel="0" collapsed="false">
      <c r="A28" s="88" t="s">
        <v>95</v>
      </c>
      <c r="B28" s="89" t="n">
        <v>881345000</v>
      </c>
      <c r="C28" s="89" t="n">
        <v>921696644</v>
      </c>
      <c r="D28" s="93" t="n">
        <f aca="false">ROUND(C28/$C$7*100,2)</f>
        <v>1.67</v>
      </c>
      <c r="E28" s="94"/>
    </row>
    <row r="29" customFormat="false" ht="13.5" hidden="false" customHeight="true" outlineLevel="0" collapsed="false">
      <c r="A29" s="88" t="s">
        <v>96</v>
      </c>
      <c r="B29" s="89" t="n">
        <v>3138798000</v>
      </c>
      <c r="C29" s="89" t="n">
        <v>1687398000</v>
      </c>
      <c r="D29" s="93" t="n">
        <f aca="false">ROUND(C29/$C$7*100,2)</f>
        <v>3.06</v>
      </c>
      <c r="E29" s="94"/>
    </row>
    <row r="30" customFormat="false" ht="13.5" hidden="false" customHeight="true" outlineLevel="0" collapsed="false">
      <c r="A30" s="49"/>
      <c r="B30" s="98"/>
      <c r="C30" s="98"/>
      <c r="D30" s="99"/>
      <c r="E30" s="20"/>
    </row>
    <row r="31" customFormat="false" ht="13.5" hidden="false" customHeight="true" outlineLevel="0" collapsed="false">
      <c r="A31" s="21"/>
      <c r="B31" s="0"/>
      <c r="C31" s="0"/>
      <c r="D31" s="0"/>
      <c r="E31" s="0"/>
    </row>
    <row r="32" customFormat="false" ht="13.5" hidden="false" customHeight="true" outlineLevel="0" collapsed="false">
      <c r="A32" s="0"/>
      <c r="B32" s="0"/>
      <c r="C32" s="0"/>
      <c r="D32" s="0"/>
      <c r="E32" s="0"/>
    </row>
    <row r="33" customFormat="false" ht="13.5" hidden="false" customHeight="true" outlineLevel="0" collapsed="false">
      <c r="A33" s="34" t="s">
        <v>97</v>
      </c>
      <c r="B33" s="0"/>
      <c r="C33" s="0"/>
      <c r="D33" s="4" t="s">
        <v>71</v>
      </c>
      <c r="E33" s="0"/>
    </row>
    <row r="34" customFormat="false" ht="13.5" hidden="false" customHeight="true" outlineLevel="0" collapsed="false">
      <c r="A34" s="100" t="s">
        <v>72</v>
      </c>
      <c r="B34" s="36" t="s">
        <v>73</v>
      </c>
      <c r="C34" s="36" t="s">
        <v>74</v>
      </c>
      <c r="D34" s="36" t="s">
        <v>40</v>
      </c>
      <c r="E34" s="0"/>
    </row>
    <row r="35" customFormat="false" ht="13.5" hidden="false" customHeight="true" outlineLevel="0" collapsed="false">
      <c r="A35" s="38"/>
      <c r="B35" s="21"/>
      <c r="C35" s="21"/>
      <c r="D35" s="22"/>
      <c r="E35" s="0"/>
    </row>
    <row r="36" customFormat="false" ht="13.5" hidden="false" customHeight="true" outlineLevel="0" collapsed="false">
      <c r="A36" s="88" t="s">
        <v>75</v>
      </c>
      <c r="B36" s="89" t="n">
        <v>59128821000</v>
      </c>
      <c r="C36" s="89" t="n">
        <v>54131016033</v>
      </c>
      <c r="D36" s="101" t="n">
        <v>100</v>
      </c>
      <c r="E36" s="0"/>
    </row>
    <row r="37" customFormat="false" ht="13.5" hidden="false" customHeight="true" outlineLevel="0" collapsed="false">
      <c r="A37" s="91"/>
      <c r="B37" s="102"/>
      <c r="C37" s="102"/>
      <c r="D37" s="103"/>
    </row>
    <row r="38" customFormat="false" ht="13.5" hidden="false" customHeight="true" outlineLevel="0" collapsed="false">
      <c r="A38" s="88" t="s">
        <v>98</v>
      </c>
      <c r="B38" s="102" t="n">
        <v>298501000</v>
      </c>
      <c r="C38" s="102" t="n">
        <v>287641894</v>
      </c>
      <c r="D38" s="93" t="n">
        <f aca="false">ROUND(C38/$C$36*100,2)</f>
        <v>0.53</v>
      </c>
    </row>
    <row r="39" customFormat="false" ht="13.5" hidden="false" customHeight="true" outlineLevel="0" collapsed="false">
      <c r="A39" s="88" t="s">
        <v>99</v>
      </c>
      <c r="B39" s="102" t="n">
        <v>7595028000</v>
      </c>
      <c r="C39" s="102" t="n">
        <v>7265993924</v>
      </c>
      <c r="D39" s="93" t="n">
        <f aca="false">ROUND(C39/$C$36*100,2)</f>
        <v>13.42</v>
      </c>
    </row>
    <row r="40" customFormat="false" ht="13.5" hidden="false" customHeight="true" outlineLevel="0" collapsed="false">
      <c r="A40" s="88" t="s">
        <v>100</v>
      </c>
      <c r="B40" s="102" t="n">
        <v>24844404000</v>
      </c>
      <c r="C40" s="102" t="n">
        <v>23904442756</v>
      </c>
      <c r="D40" s="93" t="n">
        <f aca="false">ROUND(C40/$C$36*100,2)</f>
        <v>44.16</v>
      </c>
    </row>
    <row r="41" customFormat="false" ht="13.5" hidden="false" customHeight="true" outlineLevel="0" collapsed="false">
      <c r="A41" s="88" t="s">
        <v>101</v>
      </c>
      <c r="B41" s="102" t="n">
        <v>4683273000</v>
      </c>
      <c r="C41" s="102" t="n">
        <v>4086531902</v>
      </c>
      <c r="D41" s="93" t="n">
        <f aca="false">ROUND(C41/$C$36*100,2)</f>
        <v>7.55</v>
      </c>
    </row>
    <row r="42" customFormat="false" ht="13.5" hidden="false" customHeight="true" outlineLevel="0" collapsed="false">
      <c r="A42" s="88" t="s">
        <v>102</v>
      </c>
      <c r="B42" s="102" t="n">
        <v>113313000</v>
      </c>
      <c r="C42" s="102" t="n">
        <v>106237789</v>
      </c>
      <c r="D42" s="93" t="n">
        <f aca="false">ROUND(C42/$C$36*100,2)</f>
        <v>0.2</v>
      </c>
    </row>
    <row r="43" customFormat="false" ht="13.5" hidden="false" customHeight="true" outlineLevel="0" collapsed="false">
      <c r="A43" s="88" t="s">
        <v>103</v>
      </c>
      <c r="B43" s="102" t="n">
        <v>555642000</v>
      </c>
      <c r="C43" s="102" t="n">
        <v>536669182</v>
      </c>
      <c r="D43" s="93" t="n">
        <f aca="false">ROUND(C43/$C$36*100,2)</f>
        <v>0.99</v>
      </c>
    </row>
    <row r="44" customFormat="false" ht="13.5" hidden="false" customHeight="true" outlineLevel="0" collapsed="false">
      <c r="A44" s="88" t="s">
        <v>104</v>
      </c>
      <c r="B44" s="102" t="n">
        <v>400497000</v>
      </c>
      <c r="C44" s="102" t="n">
        <v>385682223</v>
      </c>
      <c r="D44" s="93" t="n">
        <f aca="false">ROUND(C44/$C$36*100,2)</f>
        <v>0.71</v>
      </c>
    </row>
    <row r="45" customFormat="false" ht="13.5" hidden="false" customHeight="true" outlineLevel="0" collapsed="false">
      <c r="A45" s="88" t="s">
        <v>105</v>
      </c>
      <c r="B45" s="102" t="n">
        <v>7843219000</v>
      </c>
      <c r="C45" s="102" t="n">
        <v>5588443722</v>
      </c>
      <c r="D45" s="93" t="n">
        <f aca="false">ROUND(C45/$C$36*100,2)</f>
        <v>10.32</v>
      </c>
    </row>
    <row r="46" customFormat="false" ht="13.5" hidden="false" customHeight="true" outlineLevel="0" collapsed="false">
      <c r="A46" s="88" t="s">
        <v>106</v>
      </c>
      <c r="B46" s="102" t="n">
        <v>1463792000</v>
      </c>
      <c r="C46" s="102" t="n">
        <v>1449098523</v>
      </c>
      <c r="D46" s="93" t="n">
        <f aca="false">ROUND(C46/$C$36*100,2)</f>
        <v>2.68</v>
      </c>
    </row>
    <row r="47" customFormat="false" ht="13.5" hidden="false" customHeight="true" outlineLevel="0" collapsed="false">
      <c r="A47" s="88" t="s">
        <v>107</v>
      </c>
      <c r="B47" s="102" t="n">
        <v>5902552000</v>
      </c>
      <c r="C47" s="102" t="n">
        <v>5194462885</v>
      </c>
      <c r="D47" s="93" t="n">
        <f aca="false">ROUND(C47/$C$36*100,2)</f>
        <v>9.6</v>
      </c>
    </row>
    <row r="48" customFormat="false" ht="13.5" hidden="false" customHeight="true" outlineLevel="0" collapsed="false">
      <c r="A48" s="88" t="s">
        <v>108</v>
      </c>
      <c r="B48" s="102" t="n">
        <v>4708278000</v>
      </c>
      <c r="C48" s="102" t="n">
        <v>4707299342</v>
      </c>
      <c r="D48" s="93" t="n">
        <f aca="false">ROUND(C48/$C$36*100,2)</f>
        <v>8.7</v>
      </c>
    </row>
    <row r="49" customFormat="false" ht="13.5" hidden="false" customHeight="true" outlineLevel="0" collapsed="false">
      <c r="A49" s="88" t="s">
        <v>109</v>
      </c>
      <c r="B49" s="102" t="n">
        <v>625000000</v>
      </c>
      <c r="C49" s="102" t="n">
        <v>618511891</v>
      </c>
      <c r="D49" s="93" t="n">
        <f aca="false">ROUND(C49/$C$36*100,2)</f>
        <v>1.14</v>
      </c>
    </row>
    <row r="50" customFormat="false" ht="13.5" hidden="false" customHeight="true" outlineLevel="0" collapsed="false">
      <c r="A50" s="88" t="s">
        <v>110</v>
      </c>
      <c r="B50" s="102" t="n">
        <v>95322000</v>
      </c>
      <c r="C50" s="104" t="n">
        <v>0</v>
      </c>
      <c r="D50" s="105" t="s">
        <v>34</v>
      </c>
    </row>
    <row r="51" customFormat="false" ht="13.5" hidden="false" customHeight="true" outlineLevel="0" collapsed="false">
      <c r="A51" s="95" t="s">
        <v>111</v>
      </c>
      <c r="B51" s="102" t="n">
        <v>0</v>
      </c>
      <c r="C51" s="104" t="n">
        <v>0</v>
      </c>
      <c r="D51" s="93" t="n">
        <f aca="false">ROUND(C51/$C$36*100,2)</f>
        <v>0</v>
      </c>
    </row>
    <row r="52" customFormat="false" ht="13.5" hidden="false" customHeight="true" outlineLevel="0" collapsed="false">
      <c r="A52" s="49"/>
      <c r="B52" s="106"/>
      <c r="C52" s="106"/>
      <c r="D52" s="31"/>
    </row>
    <row r="53" customFormat="false" ht="13.5" hidden="false" customHeight="true" outlineLevel="0" collapsed="false">
      <c r="A53" s="2" t="s">
        <v>66</v>
      </c>
    </row>
    <row r="54" customFormat="false" ht="13.5" hidden="false" customHeight="true" outlineLevel="0" collapsed="false">
      <c r="A54" s="107" t="s">
        <v>112</v>
      </c>
    </row>
  </sheetData>
  <printOptions headings="false" gridLines="false" gridLinesSet="true" horizontalCentered="false" verticalCentered="false"/>
  <pageMargins left="0.708333333333333" right="0.708333333333333" top="1.25972222222222" bottom="0.748611111111111" header="0.865972222222222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&amp;R&amp;14市財政</oddHeader>
    <oddFooter>&amp;C&amp;P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">
  </sheetFormatPr>
  <cols>
    <col collapsed="false" hidden="false" max="1" min="1" style="1" width="25.6032388663968"/>
    <col collapsed="false" hidden="false" max="3" min="2" style="108" width="14.7813765182186"/>
    <col collapsed="false" hidden="false" max="253" min="4" style="108" width="9"/>
    <col collapsed="false" hidden="false" max="254" min="254" style="108" width="2.67611336032389"/>
    <col collapsed="false" hidden="false" max="255" min="255" style="108" width="25.6032388663968"/>
    <col collapsed="false" hidden="false" max="257" min="256" style="108" width="14.8906882591093"/>
    <col collapsed="false" hidden="false" max="259" min="258" style="108" width="14.7813765182186"/>
    <col collapsed="false" hidden="false" max="509" min="260" style="108" width="9"/>
    <col collapsed="false" hidden="false" max="510" min="510" style="108" width="2.67611336032389"/>
    <col collapsed="false" hidden="false" max="511" min="511" style="108" width="25.6032388663968"/>
    <col collapsed="false" hidden="false" max="513" min="512" style="108" width="14.8906882591093"/>
    <col collapsed="false" hidden="false" max="515" min="514" style="108" width="14.7813765182186"/>
    <col collapsed="false" hidden="false" max="765" min="516" style="108" width="9"/>
    <col collapsed="false" hidden="false" max="766" min="766" style="108" width="2.67611336032389"/>
    <col collapsed="false" hidden="false" max="767" min="767" style="108" width="25.6032388663968"/>
    <col collapsed="false" hidden="false" max="769" min="768" style="108" width="14.8906882591093"/>
    <col collapsed="false" hidden="false" max="771" min="770" style="108" width="14.7813765182186"/>
    <col collapsed="false" hidden="false" max="1021" min="772" style="108" width="9"/>
    <col collapsed="false" hidden="false" max="1022" min="1022" style="108" width="2.67611336032389"/>
    <col collapsed="false" hidden="false" max="1023" min="1023" style="108" width="25.6032388663968"/>
    <col collapsed="false" hidden="false" max="1025" min="1024" style="108" width="14.8906882591093"/>
  </cols>
  <sheetData>
    <row r="1" customFormat="false" ht="13" hidden="false" customHeight="false" outlineLevel="0" collapsed="false">
      <c r="A1" s="0"/>
      <c r="B1" s="0"/>
      <c r="C1" s="0"/>
    </row>
    <row r="2" customFormat="false" ht="13" hidden="false" customHeight="false" outlineLevel="0" collapsed="false">
      <c r="A2" s="2" t="s">
        <v>113</v>
      </c>
      <c r="B2" s="1"/>
      <c r="C2" s="1"/>
    </row>
    <row r="3" customFormat="false" ht="13" hidden="false" customHeight="false" outlineLevel="0" collapsed="false">
      <c r="A3" s="0"/>
      <c r="B3" s="1"/>
      <c r="C3" s="1"/>
    </row>
    <row r="4" customFormat="false" ht="13" hidden="false" customHeight="false" outlineLevel="0" collapsed="false">
      <c r="A4" s="25" t="s">
        <v>70</v>
      </c>
      <c r="B4" s="1"/>
      <c r="C4" s="109" t="s">
        <v>114</v>
      </c>
    </row>
    <row r="5" customFormat="false" ht="13" hidden="false" customHeight="false" outlineLevel="0" collapsed="false">
      <c r="A5" s="5" t="s">
        <v>72</v>
      </c>
      <c r="B5" s="36" t="s">
        <v>73</v>
      </c>
      <c r="C5" s="36" t="s">
        <v>74</v>
      </c>
    </row>
    <row r="6" customFormat="false" ht="13" hidden="false" customHeight="false" outlineLevel="0" collapsed="false">
      <c r="A6" s="38"/>
      <c r="B6" s="21"/>
      <c r="C6" s="22"/>
    </row>
    <row r="7" customFormat="false" ht="13" hidden="false" customHeight="false" outlineLevel="0" collapsed="false">
      <c r="A7" s="47" t="s">
        <v>75</v>
      </c>
      <c r="B7" s="110" t="n">
        <f aca="false">SUM(B9:B15)</f>
        <v>24511321000</v>
      </c>
      <c r="C7" s="111" t="n">
        <f aca="false">SUM(C9:C15)</f>
        <v>23973418009</v>
      </c>
    </row>
    <row r="8" customFormat="false" ht="13" hidden="false" customHeight="false" outlineLevel="0" collapsed="false">
      <c r="A8" s="46"/>
      <c r="B8" s="110"/>
      <c r="C8" s="111"/>
    </row>
    <row r="9" customFormat="false" ht="13" hidden="false" customHeight="false" outlineLevel="0" collapsed="false">
      <c r="A9" s="47" t="s">
        <v>115</v>
      </c>
      <c r="B9" s="110" t="n">
        <v>11660355000</v>
      </c>
      <c r="C9" s="111" t="n">
        <v>11237784736</v>
      </c>
    </row>
    <row r="10" customFormat="false" ht="13" hidden="false" customHeight="false" outlineLevel="0" collapsed="false">
      <c r="A10" s="47" t="s">
        <v>116</v>
      </c>
      <c r="B10" s="110" t="n">
        <v>261157000</v>
      </c>
      <c r="C10" s="111" t="n">
        <v>255910330</v>
      </c>
    </row>
    <row r="11" customFormat="false" ht="13" hidden="false" customHeight="false" outlineLevel="0" collapsed="false">
      <c r="A11" s="47" t="s">
        <v>117</v>
      </c>
      <c r="B11" s="110" t="n">
        <v>1093799000</v>
      </c>
      <c r="C11" s="111" t="n">
        <v>1044989295</v>
      </c>
    </row>
    <row r="12" customFormat="false" ht="13" hidden="false" customHeight="false" outlineLevel="0" collapsed="false">
      <c r="A12" s="112"/>
      <c r="B12" s="113"/>
      <c r="C12" s="114"/>
    </row>
    <row r="13" customFormat="false" ht="13" hidden="false" customHeight="false" outlineLevel="0" collapsed="false">
      <c r="A13" s="47" t="s">
        <v>118</v>
      </c>
      <c r="B13" s="110" t="n">
        <v>9759279000</v>
      </c>
      <c r="C13" s="111" t="n">
        <v>9740237490</v>
      </c>
    </row>
    <row r="14" customFormat="false" ht="13" hidden="false" customHeight="false" outlineLevel="0" collapsed="false">
      <c r="A14" s="47" t="s">
        <v>119</v>
      </c>
      <c r="B14" s="110" t="n">
        <v>1736731000</v>
      </c>
      <c r="C14" s="111" t="n">
        <v>1694496158</v>
      </c>
    </row>
    <row r="15" customFormat="false" ht="13" hidden="false" customHeight="false" outlineLevel="0" collapsed="false">
      <c r="A15" s="63"/>
      <c r="B15" s="115"/>
      <c r="C15" s="116"/>
    </row>
    <row r="16" customFormat="false" ht="13" hidden="false" customHeight="false" outlineLevel="0" collapsed="false">
      <c r="A16" s="0"/>
      <c r="B16" s="1"/>
      <c r="C16" s="1"/>
    </row>
    <row r="17" customFormat="false" ht="13" hidden="false" customHeight="false" outlineLevel="0" collapsed="false">
      <c r="A17" s="34" t="s">
        <v>97</v>
      </c>
      <c r="B17" s="1"/>
      <c r="C17" s="117" t="s">
        <v>114</v>
      </c>
    </row>
    <row r="18" customFormat="false" ht="13" hidden="false" customHeight="false" outlineLevel="0" collapsed="false">
      <c r="A18" s="5" t="s">
        <v>72</v>
      </c>
      <c r="B18" s="118" t="s">
        <v>73</v>
      </c>
      <c r="C18" s="118" t="s">
        <v>74</v>
      </c>
    </row>
    <row r="19" customFormat="false" ht="13" hidden="false" customHeight="false" outlineLevel="0" collapsed="false">
      <c r="A19" s="38"/>
      <c r="B19" s="21"/>
      <c r="C19" s="22"/>
    </row>
    <row r="20" customFormat="false" ht="13" hidden="false" customHeight="false" outlineLevel="0" collapsed="false">
      <c r="A20" s="47" t="s">
        <v>75</v>
      </c>
      <c r="B20" s="110" t="n">
        <f aca="false">SUM(B22:B28)</f>
        <v>24511321000</v>
      </c>
      <c r="C20" s="111" t="n">
        <f aca="false">SUM(C22:C28)</f>
        <v>23693962507</v>
      </c>
    </row>
    <row r="21" customFormat="false" ht="13" hidden="false" customHeight="false" outlineLevel="0" collapsed="false">
      <c r="A21" s="46"/>
      <c r="B21" s="119"/>
      <c r="C21" s="120"/>
    </row>
    <row r="22" customFormat="false" ht="13" hidden="false" customHeight="false" outlineLevel="0" collapsed="false">
      <c r="A22" s="47" t="s">
        <v>115</v>
      </c>
      <c r="B22" s="110" t="n">
        <v>11660355000</v>
      </c>
      <c r="C22" s="111" t="n">
        <v>11168908152</v>
      </c>
    </row>
    <row r="23" customFormat="false" ht="13" hidden="false" customHeight="false" outlineLevel="0" collapsed="false">
      <c r="A23" s="47" t="s">
        <v>116</v>
      </c>
      <c r="B23" s="110" t="n">
        <v>261157000</v>
      </c>
      <c r="C23" s="111" t="n">
        <v>255910330</v>
      </c>
    </row>
    <row r="24" customFormat="false" ht="13" hidden="false" customHeight="false" outlineLevel="0" collapsed="false">
      <c r="A24" s="47" t="s">
        <v>117</v>
      </c>
      <c r="B24" s="110" t="n">
        <v>1093799000</v>
      </c>
      <c r="C24" s="111" t="n">
        <v>1044989295</v>
      </c>
    </row>
    <row r="25" customFormat="false" ht="13" hidden="false" customHeight="false" outlineLevel="0" collapsed="false">
      <c r="A25" s="112"/>
      <c r="B25" s="113"/>
      <c r="C25" s="114"/>
    </row>
    <row r="26" customFormat="false" ht="13" hidden="false" customHeight="false" outlineLevel="0" collapsed="false">
      <c r="A26" s="47" t="s">
        <v>118</v>
      </c>
      <c r="B26" s="110" t="n">
        <v>9759279000</v>
      </c>
      <c r="C26" s="111" t="n">
        <v>9533561425</v>
      </c>
    </row>
    <row r="27" customFormat="false" ht="13" hidden="false" customHeight="false" outlineLevel="0" collapsed="false">
      <c r="A27" s="47" t="s">
        <v>119</v>
      </c>
      <c r="B27" s="110" t="n">
        <v>1736731000</v>
      </c>
      <c r="C27" s="120" t="n">
        <v>1690593305</v>
      </c>
    </row>
    <row r="28" customFormat="false" ht="13" hidden="false" customHeight="false" outlineLevel="0" collapsed="false">
      <c r="A28" s="63"/>
      <c r="B28" s="64"/>
      <c r="C28" s="121"/>
    </row>
    <row r="29" customFormat="false" ht="13" hidden="false" customHeight="false" outlineLevel="0" collapsed="false">
      <c r="A29" s="2" t="s">
        <v>66</v>
      </c>
      <c r="B29" s="1"/>
      <c r="C29" s="1"/>
    </row>
    <row r="30" customFormat="false" ht="13.5" hidden="false" customHeight="true" outlineLevel="0" collapsed="false">
      <c r="A30" s="122" t="s">
        <v>112</v>
      </c>
      <c r="B30" s="122"/>
      <c r="C30" s="122"/>
    </row>
  </sheetData>
  <mergeCells count="1">
    <mergeCell ref="A30:C30"/>
  </mergeCells>
  <printOptions headings="false" gridLines="false" gridLinesSet="true" horizontalCentered="false" verticalCentered="false"/>
  <pageMargins left="0.708333333333333" right="0.708333333333333" top="1.25972222222222" bottom="0.748611111111111" header="0.865972222222222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&amp;R&amp;14市財政</oddHeader>
    <oddFooter>&amp;C&amp;P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">
  </sheetFormatPr>
  <cols>
    <col collapsed="false" hidden="false" max="1" min="1" style="1" width="25.0647773279352"/>
    <col collapsed="false" hidden="false" max="4" min="2" style="1" width="18.7449392712551"/>
    <col collapsed="false" hidden="false" max="5" min="5" style="1" width="11.0323886639676"/>
    <col collapsed="false" hidden="false" max="6" min="6" style="1" width="14.7813765182186"/>
    <col collapsed="false" hidden="false" max="252" min="7" style="1" width="9"/>
    <col collapsed="false" hidden="false" max="253" min="253" style="1" width="1.92712550607287"/>
    <col collapsed="false" hidden="false" max="254" min="254" style="1" width="25.0647773279352"/>
    <col collapsed="false" hidden="false" max="255" min="255" style="1" width="10.8178137651822"/>
    <col collapsed="false" hidden="false" max="256" min="256" style="1" width="10.7125506072875"/>
    <col collapsed="false" hidden="false" max="257" min="257" style="1" width="10.8178137651822"/>
    <col collapsed="false" hidden="false" max="258" min="258" style="1" width="10.7125506072875"/>
    <col collapsed="false" hidden="false" max="259" min="259" style="1" width="11.1417004048583"/>
    <col collapsed="false" hidden="false" max="260" min="260" style="1" width="10.7125506072875"/>
    <col collapsed="false" hidden="false" max="262" min="261" style="1" width="11.0323886639676"/>
    <col collapsed="false" hidden="false" max="508" min="263" style="1" width="9"/>
    <col collapsed="false" hidden="false" max="509" min="509" style="1" width="1.92712550607287"/>
    <col collapsed="false" hidden="false" max="510" min="510" style="1" width="25.0647773279352"/>
    <col collapsed="false" hidden="false" max="511" min="511" style="1" width="10.8178137651822"/>
    <col collapsed="false" hidden="false" max="512" min="512" style="1" width="10.7125506072875"/>
    <col collapsed="false" hidden="false" max="513" min="513" style="1" width="10.8178137651822"/>
    <col collapsed="false" hidden="false" max="514" min="514" style="1" width="10.7125506072875"/>
    <col collapsed="false" hidden="false" max="515" min="515" style="1" width="11.1417004048583"/>
    <col collapsed="false" hidden="false" max="516" min="516" style="1" width="10.7125506072875"/>
    <col collapsed="false" hidden="false" max="518" min="517" style="1" width="11.0323886639676"/>
    <col collapsed="false" hidden="false" max="764" min="519" style="1" width="9"/>
    <col collapsed="false" hidden="false" max="765" min="765" style="1" width="1.92712550607287"/>
    <col collapsed="false" hidden="false" max="766" min="766" style="1" width="25.0647773279352"/>
    <col collapsed="false" hidden="false" max="767" min="767" style="1" width="10.8178137651822"/>
    <col collapsed="false" hidden="false" max="768" min="768" style="1" width="10.7125506072875"/>
    <col collapsed="false" hidden="false" max="769" min="769" style="1" width="10.8178137651822"/>
    <col collapsed="false" hidden="false" max="770" min="770" style="1" width="10.7125506072875"/>
    <col collapsed="false" hidden="false" max="771" min="771" style="1" width="11.1417004048583"/>
    <col collapsed="false" hidden="false" max="772" min="772" style="1" width="10.7125506072875"/>
    <col collapsed="false" hidden="false" max="774" min="773" style="1" width="11.0323886639676"/>
    <col collapsed="false" hidden="false" max="1020" min="775" style="1" width="9"/>
    <col collapsed="false" hidden="false" max="1021" min="1021" style="1" width="1.92712550607287"/>
    <col collapsed="false" hidden="false" max="1022" min="1022" style="1" width="25.0647773279352"/>
    <col collapsed="false" hidden="false" max="1023" min="1023" style="1" width="10.8178137651822"/>
    <col collapsed="false" hidden="false" max="1025" min="1024" style="1" width="10.7125506072875"/>
  </cols>
  <sheetData>
    <row r="1" customFormat="false" ht="13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O1" s="0"/>
    </row>
    <row r="2" customFormat="false" ht="13" hidden="false" customHeight="false" outlineLevel="0" collapsed="false">
      <c r="A2" s="2" t="s">
        <v>120</v>
      </c>
      <c r="B2" s="0"/>
      <c r="C2" s="0"/>
      <c r="D2" s="0"/>
      <c r="E2" s="0"/>
      <c r="F2" s="0"/>
      <c r="G2" s="0"/>
      <c r="H2" s="0"/>
      <c r="I2" s="0"/>
      <c r="J2" s="0"/>
      <c r="K2" s="0"/>
      <c r="O2" s="0"/>
    </row>
    <row r="3" customFormat="false" ht="13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O3" s="0"/>
    </row>
    <row r="4" customFormat="false" ht="13" hidden="false" customHeight="false" outlineLevel="0" collapsed="false">
      <c r="A4" s="34" t="s">
        <v>70</v>
      </c>
      <c r="B4" s="30"/>
      <c r="C4" s="30"/>
      <c r="D4" s="35"/>
      <c r="E4" s="0"/>
      <c r="F4" s="0"/>
      <c r="G4" s="0"/>
      <c r="H4" s="0"/>
      <c r="I4" s="0"/>
      <c r="J4" s="0"/>
      <c r="K4" s="0"/>
      <c r="O4" s="0"/>
    </row>
    <row r="5" customFormat="false" ht="13" hidden="false" customHeight="false" outlineLevel="0" collapsed="false">
      <c r="A5" s="5" t="s">
        <v>72</v>
      </c>
      <c r="B5" s="5" t="s">
        <v>121</v>
      </c>
      <c r="C5" s="5" t="s">
        <v>122</v>
      </c>
      <c r="D5" s="5" t="s">
        <v>123</v>
      </c>
      <c r="E5" s="0"/>
      <c r="F5" s="0"/>
      <c r="G5" s="0"/>
      <c r="H5" s="0"/>
      <c r="I5" s="0"/>
      <c r="J5" s="0"/>
      <c r="K5" s="0"/>
      <c r="O5" s="0"/>
    </row>
    <row r="6" customFormat="false" ht="13" hidden="false" customHeight="false" outlineLevel="0" collapsed="false">
      <c r="A6" s="38"/>
      <c r="B6" s="21"/>
      <c r="C6" s="21"/>
      <c r="D6" s="22"/>
      <c r="E6" s="0"/>
      <c r="F6" s="0"/>
      <c r="G6" s="0"/>
      <c r="H6" s="0"/>
      <c r="I6" s="0"/>
      <c r="J6" s="0"/>
      <c r="K6" s="0"/>
      <c r="O6" s="0"/>
    </row>
    <row r="7" customFormat="false" ht="13.15" hidden="false" customHeight="true" outlineLevel="0" collapsed="false">
      <c r="A7" s="47" t="s">
        <v>75</v>
      </c>
      <c r="B7" s="110" t="n">
        <f aca="false">SUM(B9:B30)</f>
        <v>55398973</v>
      </c>
      <c r="C7" s="110" t="n">
        <v>100</v>
      </c>
      <c r="D7" s="111" t="n">
        <f aca="false">B7*1000/138600</f>
        <v>399703.98989899</v>
      </c>
      <c r="E7" s="0"/>
      <c r="F7" s="0"/>
      <c r="G7" s="0"/>
      <c r="H7" s="0"/>
      <c r="I7" s="0"/>
      <c r="J7" s="0"/>
      <c r="K7" s="0"/>
      <c r="O7" s="0"/>
    </row>
    <row r="8" customFormat="false" ht="13.15" hidden="false" customHeight="true" outlineLevel="0" collapsed="false">
      <c r="A8" s="46"/>
      <c r="B8" s="119"/>
      <c r="C8" s="123"/>
      <c r="D8" s="120"/>
      <c r="E8" s="0"/>
      <c r="F8" s="0"/>
      <c r="G8" s="0"/>
      <c r="H8" s="0"/>
      <c r="I8" s="0"/>
      <c r="J8" s="0"/>
      <c r="K8" s="0"/>
      <c r="O8" s="0"/>
    </row>
    <row r="9" customFormat="false" ht="13.15" hidden="false" customHeight="true" outlineLevel="0" collapsed="false">
      <c r="A9" s="47" t="s">
        <v>76</v>
      </c>
      <c r="B9" s="119" t="n">
        <v>25247698</v>
      </c>
      <c r="C9" s="124" t="n">
        <f aca="false">ROUND(B9/$B$7*100,2)</f>
        <v>45.57</v>
      </c>
      <c r="D9" s="111" t="n">
        <f aca="false">B9*1000/138600</f>
        <v>182162.323232323</v>
      </c>
      <c r="E9" s="0"/>
      <c r="F9" s="125"/>
      <c r="G9" s="0"/>
      <c r="H9" s="0"/>
      <c r="I9" s="0"/>
      <c r="J9" s="0"/>
      <c r="K9" s="0"/>
      <c r="O9" s="0"/>
    </row>
    <row r="10" customFormat="false" ht="13.15" hidden="false" customHeight="true" outlineLevel="0" collapsed="false">
      <c r="A10" s="47" t="s">
        <v>77</v>
      </c>
      <c r="B10" s="119" t="n">
        <v>322811</v>
      </c>
      <c r="C10" s="124" t="n">
        <f aca="false">ROUND(B10/$B$7*100,2)</f>
        <v>0.58</v>
      </c>
      <c r="D10" s="111" t="n">
        <f aca="false">B10*1000/138600</f>
        <v>2329.08369408369</v>
      </c>
      <c r="E10" s="0"/>
      <c r="F10" s="125"/>
      <c r="G10" s="0"/>
      <c r="H10" s="0"/>
      <c r="I10" s="0"/>
      <c r="J10" s="0"/>
      <c r="K10" s="0"/>
      <c r="O10" s="0"/>
    </row>
    <row r="11" customFormat="false" ht="13.15" hidden="false" customHeight="true" outlineLevel="0" collapsed="false">
      <c r="A11" s="47" t="s">
        <v>78</v>
      </c>
      <c r="B11" s="119" t="n">
        <v>12963</v>
      </c>
      <c r="C11" s="124" t="n">
        <f aca="false">ROUND(B11/$B$7*100,2)</f>
        <v>0.02</v>
      </c>
      <c r="D11" s="111" t="n">
        <f aca="false">B11*1000/138600</f>
        <v>93.5281385281385</v>
      </c>
      <c r="E11" s="0"/>
      <c r="F11" s="125"/>
      <c r="G11" s="0"/>
      <c r="H11" s="0"/>
      <c r="I11" s="0"/>
      <c r="J11" s="0"/>
      <c r="K11" s="0"/>
      <c r="O11" s="0"/>
    </row>
    <row r="12" customFormat="false" ht="13.15" hidden="false" customHeight="true" outlineLevel="0" collapsed="false">
      <c r="A12" s="47" t="s">
        <v>79</v>
      </c>
      <c r="B12" s="119" t="n">
        <v>129652</v>
      </c>
      <c r="C12" s="124" t="n">
        <f aca="false">ROUND(B12/$B$7*100,2)</f>
        <v>0.23</v>
      </c>
      <c r="D12" s="111" t="n">
        <f aca="false">B12*1000/138600</f>
        <v>935.440115440115</v>
      </c>
      <c r="E12" s="0"/>
      <c r="F12" s="126"/>
      <c r="G12" s="0"/>
      <c r="H12" s="0"/>
      <c r="I12" s="0"/>
      <c r="J12" s="0"/>
      <c r="K12" s="0"/>
      <c r="O12" s="1" t="n">
        <v>9</v>
      </c>
    </row>
    <row r="13" customFormat="false" ht="13.15" hidden="false" customHeight="true" outlineLevel="0" collapsed="false">
      <c r="A13" s="47" t="s">
        <v>80</v>
      </c>
      <c r="B13" s="119" t="n">
        <v>102893</v>
      </c>
      <c r="C13" s="124" t="n">
        <f aca="false">ROUND(B13/$B$7*100,2)</f>
        <v>0.19</v>
      </c>
      <c r="D13" s="111" t="n">
        <f aca="false">B13*1000/138600</f>
        <v>742.373737373737</v>
      </c>
      <c r="E13" s="0"/>
      <c r="F13" s="125"/>
      <c r="G13" s="0"/>
      <c r="H13" s="0"/>
      <c r="I13" s="0"/>
      <c r="J13" s="0"/>
      <c r="K13" s="0"/>
    </row>
    <row r="14" customFormat="false" ht="13.15" hidden="false" customHeight="true" outlineLevel="0" collapsed="false">
      <c r="A14" s="47" t="s">
        <v>82</v>
      </c>
      <c r="B14" s="119" t="n">
        <v>3495611</v>
      </c>
      <c r="C14" s="124" t="n">
        <f aca="false">ROUND(B14/$B$7*100,2)</f>
        <v>6.31</v>
      </c>
      <c r="D14" s="111" t="n">
        <f aca="false">B14*1000/138600</f>
        <v>25220.8585858586</v>
      </c>
      <c r="E14" s="0"/>
      <c r="F14" s="125"/>
      <c r="G14" s="0"/>
      <c r="H14" s="0"/>
      <c r="I14" s="0"/>
      <c r="J14" s="0"/>
      <c r="K14" s="0"/>
    </row>
    <row r="15" customFormat="false" ht="13.15" hidden="false" customHeight="true" outlineLevel="0" collapsed="false">
      <c r="A15" s="47" t="s">
        <v>124</v>
      </c>
      <c r="B15" s="127"/>
      <c r="C15" s="128" t="s">
        <v>34</v>
      </c>
      <c r="D15" s="114" t="s">
        <v>34</v>
      </c>
      <c r="E15" s="0"/>
      <c r="F15" s="125"/>
      <c r="G15" s="0"/>
      <c r="H15" s="0"/>
      <c r="I15" s="0"/>
      <c r="J15" s="0"/>
      <c r="K15" s="0"/>
    </row>
    <row r="16" customFormat="false" ht="13.15" hidden="false" customHeight="true" outlineLevel="0" collapsed="false">
      <c r="A16" s="129" t="s">
        <v>83</v>
      </c>
      <c r="B16" s="119" t="n">
        <v>49831</v>
      </c>
      <c r="C16" s="124" t="n">
        <f aca="false">ROUND(B16/$B$7*100,2)</f>
        <v>0.09</v>
      </c>
      <c r="D16" s="111" t="n">
        <f aca="false">B16*1000/138600</f>
        <v>359.531024531024</v>
      </c>
      <c r="E16" s="0"/>
      <c r="F16" s="125"/>
      <c r="G16" s="0"/>
      <c r="H16" s="0"/>
      <c r="I16" s="0"/>
      <c r="J16" s="0"/>
      <c r="K16" s="0"/>
    </row>
    <row r="17" customFormat="false" ht="13.15" hidden="false" customHeight="true" outlineLevel="0" collapsed="false">
      <c r="A17" s="129" t="s">
        <v>81</v>
      </c>
      <c r="B17" s="110" t="n">
        <v>467424</v>
      </c>
      <c r="C17" s="124" t="n">
        <f aca="false">ROUND(B17/$B$7*100,2)</f>
        <v>0.84</v>
      </c>
      <c r="D17" s="111" t="n">
        <f aca="false">B17*1000/138600</f>
        <v>3372.46753246753</v>
      </c>
      <c r="E17" s="0"/>
      <c r="F17" s="125"/>
      <c r="G17" s="0"/>
      <c r="H17" s="0"/>
      <c r="I17" s="0"/>
      <c r="J17" s="0"/>
      <c r="K17" s="0"/>
    </row>
    <row r="18" customFormat="false" ht="13.15" hidden="false" customHeight="true" outlineLevel="0" collapsed="false">
      <c r="A18" s="47" t="s">
        <v>84</v>
      </c>
      <c r="B18" s="119" t="n">
        <v>191608</v>
      </c>
      <c r="C18" s="124" t="n">
        <f aca="false">ROUND(B18/$B$7*100,2)</f>
        <v>0.35</v>
      </c>
      <c r="D18" s="111" t="n">
        <f aca="false">B18*1000/138600</f>
        <v>1382.4531024531</v>
      </c>
      <c r="E18" s="0"/>
      <c r="F18" s="125"/>
      <c r="G18" s="0"/>
      <c r="H18" s="0"/>
      <c r="I18" s="0"/>
      <c r="J18" s="0"/>
      <c r="K18" s="0"/>
    </row>
    <row r="19" customFormat="false" ht="13.15" hidden="false" customHeight="true" outlineLevel="0" collapsed="false">
      <c r="A19" s="47" t="s">
        <v>85</v>
      </c>
      <c r="B19" s="119" t="n">
        <v>2463081</v>
      </c>
      <c r="C19" s="124" t="n">
        <f aca="false">ROUND(B19/$B$7*100,2)</f>
        <v>4.45</v>
      </c>
      <c r="D19" s="111" t="n">
        <f aca="false">B19*1000/138600</f>
        <v>17771.1471861472</v>
      </c>
      <c r="E19" s="0"/>
      <c r="F19" s="125"/>
      <c r="G19" s="0"/>
      <c r="H19" s="0"/>
      <c r="I19" s="0"/>
      <c r="J19" s="0"/>
      <c r="K19" s="0"/>
    </row>
    <row r="20" customFormat="false" ht="13.15" hidden="false" customHeight="true" outlineLevel="0" collapsed="false">
      <c r="A20" s="47" t="s">
        <v>86</v>
      </c>
      <c r="B20" s="119" t="n">
        <v>15452</v>
      </c>
      <c r="C20" s="124" t="n">
        <f aca="false">ROUND(B20/$B$7*100,2)</f>
        <v>0.03</v>
      </c>
      <c r="D20" s="111" t="n">
        <f aca="false">B20*1000/138600</f>
        <v>111.486291486292</v>
      </c>
      <c r="E20" s="0"/>
      <c r="F20" s="21"/>
      <c r="G20" s="0"/>
      <c r="H20" s="0"/>
      <c r="I20" s="0"/>
      <c r="J20" s="0"/>
      <c r="K20" s="0"/>
    </row>
    <row r="21" customFormat="false" ht="13.15" hidden="false" customHeight="true" outlineLevel="0" collapsed="false">
      <c r="A21" s="47" t="s">
        <v>87</v>
      </c>
      <c r="B21" s="119" t="n">
        <v>339651</v>
      </c>
      <c r="C21" s="124" t="n">
        <f aca="false">ROUND(B21/$B$7*100,2)</f>
        <v>0.61</v>
      </c>
      <c r="D21" s="111" t="n">
        <f aca="false">B21*1000/138600</f>
        <v>2450.58441558442</v>
      </c>
      <c r="E21" s="0"/>
      <c r="G21" s="0"/>
      <c r="H21" s="0"/>
      <c r="I21" s="0"/>
      <c r="J21" s="0"/>
      <c r="K21" s="0"/>
    </row>
    <row r="22" customFormat="false" ht="13.15" hidden="false" customHeight="true" outlineLevel="0" collapsed="false">
      <c r="A22" s="47" t="s">
        <v>88</v>
      </c>
      <c r="B22" s="119" t="n">
        <v>1041658</v>
      </c>
      <c r="C22" s="124" t="n">
        <f aca="false">ROUND(B22/$B$7*100,2)</f>
        <v>1.88</v>
      </c>
      <c r="D22" s="111" t="n">
        <f aca="false">B22*1000/138600</f>
        <v>7515.56998556999</v>
      </c>
      <c r="E22" s="0"/>
      <c r="G22" s="0"/>
      <c r="H22" s="0"/>
      <c r="I22" s="0"/>
      <c r="J22" s="0"/>
      <c r="K22" s="0"/>
    </row>
    <row r="23" customFormat="false" ht="13.15" hidden="false" customHeight="true" outlineLevel="0" collapsed="false">
      <c r="A23" s="47" t="s">
        <v>89</v>
      </c>
      <c r="B23" s="119" t="n">
        <v>11996182</v>
      </c>
      <c r="C23" s="124" t="n">
        <f aca="false">ROUND(B23/$B$7*100,2)</f>
        <v>21.65</v>
      </c>
      <c r="D23" s="111" t="n">
        <f aca="false">B23*1000/138600</f>
        <v>86552.5396825397</v>
      </c>
      <c r="E23" s="0"/>
      <c r="G23" s="0"/>
      <c r="H23" s="0"/>
      <c r="I23" s="0"/>
      <c r="J23" s="0"/>
      <c r="K23" s="0"/>
    </row>
    <row r="24" customFormat="false" ht="13.15" hidden="false" customHeight="true" outlineLevel="0" collapsed="false">
      <c r="A24" s="47" t="s">
        <v>90</v>
      </c>
      <c r="B24" s="119" t="n">
        <v>4282091</v>
      </c>
      <c r="C24" s="124" t="n">
        <f aca="false">ROUND(B24/$B$7*100,2)</f>
        <v>7.73</v>
      </c>
      <c r="D24" s="111" t="n">
        <f aca="false">B24*1000/138600</f>
        <v>30895.3174603175</v>
      </c>
      <c r="E24" s="0"/>
      <c r="G24" s="0"/>
      <c r="H24" s="0"/>
      <c r="I24" s="0"/>
      <c r="J24" s="0"/>
      <c r="K24" s="0"/>
    </row>
    <row r="25" customFormat="false" ht="13.15" hidden="false" customHeight="true" outlineLevel="0" collapsed="false">
      <c r="A25" s="47" t="s">
        <v>91</v>
      </c>
      <c r="B25" s="119" t="n">
        <v>136478</v>
      </c>
      <c r="C25" s="124" t="n">
        <f aca="false">ROUND(B25/$B$7*100,2)</f>
        <v>0.25</v>
      </c>
      <c r="D25" s="111" t="n">
        <f aca="false">B25*1000/138600</f>
        <v>984.689754689755</v>
      </c>
      <c r="E25" s="0"/>
      <c r="G25" s="0"/>
      <c r="H25" s="0"/>
      <c r="I25" s="0"/>
      <c r="J25" s="0"/>
      <c r="K25" s="0"/>
    </row>
    <row r="26" customFormat="false" ht="13.15" hidden="false" customHeight="true" outlineLevel="0" collapsed="false">
      <c r="A26" s="47" t="s">
        <v>92</v>
      </c>
      <c r="B26" s="119" t="n">
        <v>646806</v>
      </c>
      <c r="C26" s="124" t="n">
        <f aca="false">ROUND(B26/$B$7*100,2)</f>
        <v>1.17</v>
      </c>
      <c r="D26" s="111" t="n">
        <f aca="false">B26*1000/138600</f>
        <v>4666.70995670996</v>
      </c>
      <c r="E26" s="0"/>
      <c r="G26" s="0"/>
      <c r="H26" s="0"/>
      <c r="I26" s="0"/>
      <c r="J26" s="0"/>
      <c r="K26" s="0"/>
    </row>
    <row r="27" customFormat="false" ht="13.15" hidden="false" customHeight="true" outlineLevel="0" collapsed="false">
      <c r="A27" s="47" t="s">
        <v>93</v>
      </c>
      <c r="B27" s="119" t="n">
        <v>400789</v>
      </c>
      <c r="C27" s="124" t="n">
        <f aca="false">ROUND(B27/$B$7*100,2)</f>
        <v>0.72</v>
      </c>
      <c r="D27" s="111" t="n">
        <f aca="false">B27*1000/138600</f>
        <v>2891.69552669553</v>
      </c>
      <c r="E27" s="0"/>
      <c r="G27" s="0"/>
      <c r="H27" s="0"/>
      <c r="I27" s="0"/>
      <c r="J27" s="0"/>
      <c r="K27" s="0"/>
    </row>
    <row r="28" customFormat="false" ht="13.15" hidden="false" customHeight="true" outlineLevel="0" collapsed="false">
      <c r="A28" s="47" t="s">
        <v>94</v>
      </c>
      <c r="B28" s="119" t="n">
        <v>1133316</v>
      </c>
      <c r="C28" s="124" t="n">
        <f aca="false">ROUND(B28/$B$7*100,2)</f>
        <v>2.05</v>
      </c>
      <c r="D28" s="111" t="n">
        <f aca="false">B28*1000/138600</f>
        <v>8176.88311688312</v>
      </c>
      <c r="E28" s="0"/>
      <c r="G28" s="0"/>
      <c r="H28" s="0"/>
      <c r="I28" s="0"/>
      <c r="J28" s="0"/>
      <c r="K28" s="0"/>
    </row>
    <row r="29" customFormat="false" ht="13.15" hidden="false" customHeight="true" outlineLevel="0" collapsed="false">
      <c r="A29" s="47" t="s">
        <v>95</v>
      </c>
      <c r="B29" s="119" t="n">
        <v>1235580</v>
      </c>
      <c r="C29" s="124" t="n">
        <f aca="false">ROUND(B29/$B$7*100,2)</f>
        <v>2.23</v>
      </c>
      <c r="D29" s="111" t="n">
        <f aca="false">B29*1000/138600</f>
        <v>8914.71861471861</v>
      </c>
      <c r="E29" s="0"/>
      <c r="G29" s="0"/>
      <c r="H29" s="0"/>
      <c r="I29" s="0"/>
      <c r="J29" s="0"/>
      <c r="K29" s="0"/>
    </row>
    <row r="30" customFormat="false" ht="13.15" hidden="false" customHeight="true" outlineLevel="0" collapsed="false">
      <c r="A30" s="47" t="s">
        <v>125</v>
      </c>
      <c r="B30" s="119" t="n">
        <v>1687398</v>
      </c>
      <c r="C30" s="124" t="n">
        <f aca="false">ROUND(B30/$B$7*100,2)</f>
        <v>3.05</v>
      </c>
      <c r="D30" s="111" t="n">
        <f aca="false">B30*1000/138600</f>
        <v>12174.5887445887</v>
      </c>
      <c r="E30" s="0"/>
      <c r="G30" s="0"/>
      <c r="H30" s="0"/>
      <c r="I30" s="0"/>
      <c r="J30" s="0"/>
      <c r="K30" s="0"/>
    </row>
    <row r="31" customFormat="false" ht="13.15" hidden="false" customHeight="true" outlineLevel="0" collapsed="false">
      <c r="A31" s="49"/>
      <c r="B31" s="30"/>
      <c r="C31" s="30"/>
      <c r="D31" s="31"/>
      <c r="E31" s="0"/>
      <c r="G31" s="0"/>
      <c r="H31" s="0"/>
      <c r="I31" s="0"/>
      <c r="J31" s="0"/>
      <c r="K31" s="0"/>
    </row>
    <row r="32" customFormat="false" ht="13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</row>
    <row r="33" customFormat="false" ht="13" hidden="false" customHeight="false" outlineLevel="0" collapsed="false">
      <c r="A33" s="34" t="s">
        <v>97</v>
      </c>
      <c r="B33" s="30"/>
      <c r="C33" s="30"/>
      <c r="D33" s="35"/>
      <c r="E33" s="0"/>
      <c r="F33" s="0"/>
      <c r="G33" s="0"/>
      <c r="H33" s="0"/>
      <c r="I33" s="0"/>
      <c r="J33" s="0"/>
      <c r="K33" s="0"/>
    </row>
    <row r="34" customFormat="false" ht="13" hidden="false" customHeight="false" outlineLevel="0" collapsed="false">
      <c r="A34" s="130" t="s">
        <v>72</v>
      </c>
      <c r="B34" s="5" t="s">
        <v>121</v>
      </c>
      <c r="C34" s="5" t="s">
        <v>122</v>
      </c>
      <c r="D34" s="5" t="s">
        <v>123</v>
      </c>
      <c r="E34" s="0"/>
      <c r="F34" s="0"/>
      <c r="G34" s="0"/>
      <c r="H34" s="0"/>
      <c r="I34" s="0"/>
      <c r="J34" s="0"/>
      <c r="K34" s="0"/>
    </row>
    <row r="35" customFormat="false" ht="13" hidden="false" customHeight="false" outlineLevel="0" collapsed="false">
      <c r="A35" s="38"/>
      <c r="B35" s="21"/>
      <c r="C35" s="21"/>
      <c r="D35" s="22"/>
      <c r="E35" s="0"/>
      <c r="F35" s="0"/>
      <c r="G35" s="0"/>
      <c r="H35" s="0"/>
      <c r="I35" s="0"/>
      <c r="J35" s="0"/>
      <c r="K35" s="0"/>
    </row>
    <row r="36" customFormat="false" ht="13" hidden="false" customHeight="false" outlineLevel="0" collapsed="false">
      <c r="A36" s="47" t="s">
        <v>75</v>
      </c>
      <c r="B36" s="110" t="n">
        <f aca="false">SUM(B38:B50)</f>
        <v>54466414</v>
      </c>
      <c r="C36" s="110" t="n">
        <v>100</v>
      </c>
      <c r="D36" s="111" t="n">
        <f aca="false">B36*1000/138600</f>
        <v>392975.56998557</v>
      </c>
      <c r="E36" s="131"/>
      <c r="F36" s="131"/>
      <c r="G36" s="131"/>
      <c r="H36" s="131"/>
      <c r="I36" s="131"/>
      <c r="J36" s="131"/>
      <c r="K36" s="131"/>
    </row>
    <row r="37" customFormat="false" ht="13" hidden="false" customHeight="false" outlineLevel="0" collapsed="false">
      <c r="A37" s="46"/>
      <c r="B37" s="119"/>
      <c r="C37" s="132"/>
      <c r="D37" s="133"/>
      <c r="E37" s="0"/>
      <c r="F37" s="0"/>
    </row>
    <row r="38" customFormat="false" ht="13" hidden="false" customHeight="false" outlineLevel="0" collapsed="false">
      <c r="A38" s="47" t="s">
        <v>126</v>
      </c>
      <c r="B38" s="110" t="n">
        <v>7798251</v>
      </c>
      <c r="C38" s="124" t="n">
        <f aca="false">ROUND(B38/$B$36*100,2)</f>
        <v>14.32</v>
      </c>
      <c r="D38" s="111" t="n">
        <f aca="false">B38*1000/138600</f>
        <v>56264.4372294372</v>
      </c>
    </row>
    <row r="39" customFormat="false" ht="13" hidden="false" customHeight="false" outlineLevel="0" collapsed="false">
      <c r="A39" s="47" t="s">
        <v>127</v>
      </c>
      <c r="B39" s="110" t="n">
        <v>15510172</v>
      </c>
      <c r="C39" s="124" t="n">
        <f aca="false">ROUND(B39/$B$36*100,2)</f>
        <v>28.48</v>
      </c>
      <c r="D39" s="111" t="n">
        <f aca="false">B39*1000/138600</f>
        <v>111906.002886003</v>
      </c>
    </row>
    <row r="40" customFormat="false" ht="13" hidden="false" customHeight="false" outlineLevel="0" collapsed="false">
      <c r="A40" s="47" t="s">
        <v>108</v>
      </c>
      <c r="B40" s="110" t="n">
        <v>4707299</v>
      </c>
      <c r="C40" s="124" t="n">
        <f aca="false">ROUND(B40/$B$36*100,2)</f>
        <v>8.64</v>
      </c>
      <c r="D40" s="111" t="n">
        <f aca="false">B40*1000/138600</f>
        <v>33963.1962481962</v>
      </c>
    </row>
    <row r="41" customFormat="false" ht="13" hidden="false" customHeight="false" outlineLevel="0" collapsed="false">
      <c r="A41" s="47" t="s">
        <v>128</v>
      </c>
      <c r="B41" s="110" t="n">
        <v>8690480</v>
      </c>
      <c r="C41" s="124" t="n">
        <f aca="false">ROUND(B41/$B$36*100,2)</f>
        <v>15.96</v>
      </c>
      <c r="D41" s="111" t="n">
        <f aca="false">B41*1000/138600</f>
        <v>62701.8759018759</v>
      </c>
    </row>
    <row r="42" customFormat="false" ht="13" hidden="false" customHeight="false" outlineLevel="0" collapsed="false">
      <c r="A42" s="47" t="s">
        <v>129</v>
      </c>
      <c r="B42" s="110" t="n">
        <v>457688</v>
      </c>
      <c r="C42" s="124" t="n">
        <f aca="false">ROUND(B42/$B$36*100,2)</f>
        <v>0.84</v>
      </c>
      <c r="D42" s="111" t="n">
        <f aca="false">B42*1000/138600</f>
        <v>3302.22222222222</v>
      </c>
    </row>
    <row r="43" customFormat="false" ht="13" hidden="false" customHeight="false" outlineLevel="0" collapsed="false">
      <c r="A43" s="47" t="s">
        <v>130</v>
      </c>
      <c r="B43" s="110" t="n">
        <v>6078033</v>
      </c>
      <c r="C43" s="124" t="n">
        <f aca="false">ROUND(B43/$B$36*100,2)</f>
        <v>11.16</v>
      </c>
      <c r="D43" s="111" t="n">
        <f aca="false">B43*1000/138600</f>
        <v>43853.051948052</v>
      </c>
    </row>
    <row r="44" customFormat="false" ht="13" hidden="false" customHeight="false" outlineLevel="0" collapsed="false">
      <c r="A44" s="47" t="s">
        <v>131</v>
      </c>
      <c r="B44" s="110" t="n">
        <v>3972829</v>
      </c>
      <c r="C44" s="124" t="n">
        <f aca="false">ROUNDDOWN(B44/$B$36*100,2)</f>
        <v>7.29</v>
      </c>
      <c r="D44" s="111" t="n">
        <f aca="false">B44*1000/138600</f>
        <v>28663.9898989899</v>
      </c>
    </row>
    <row r="45" customFormat="false" ht="13" hidden="false" customHeight="false" outlineLevel="0" collapsed="false">
      <c r="A45" s="47" t="s">
        <v>132</v>
      </c>
      <c r="B45" s="110" t="n">
        <v>437105</v>
      </c>
      <c r="C45" s="124" t="n">
        <f aca="false">ROUND(B45/$B$36*100,2)</f>
        <v>0.8</v>
      </c>
      <c r="D45" s="111" t="n">
        <f aca="false">B45*1000/138600</f>
        <v>3153.71572871573</v>
      </c>
    </row>
    <row r="46" customFormat="false" ht="13" hidden="false" customHeight="false" outlineLevel="0" collapsed="false">
      <c r="A46" s="47" t="s">
        <v>133</v>
      </c>
      <c r="B46" s="110" t="n">
        <v>2622070</v>
      </c>
      <c r="C46" s="124" t="n">
        <f aca="false">ROUND(B46/$B$36*100,2)</f>
        <v>4.81</v>
      </c>
      <c r="D46" s="111" t="n">
        <f aca="false">B46*1000/138600</f>
        <v>18918.253968254</v>
      </c>
    </row>
    <row r="47" customFormat="false" ht="13" hidden="false" customHeight="false" outlineLevel="0" collapsed="false">
      <c r="A47" s="47" t="s">
        <v>134</v>
      </c>
      <c r="B47" s="134" t="n">
        <v>0</v>
      </c>
      <c r="C47" s="135" t="s">
        <v>34</v>
      </c>
      <c r="D47" s="136" t="s">
        <v>34</v>
      </c>
    </row>
    <row r="48" customFormat="false" ht="13" hidden="false" customHeight="false" outlineLevel="0" collapsed="false">
      <c r="A48" s="47" t="s">
        <v>135</v>
      </c>
      <c r="B48" s="110" t="n">
        <v>4192487</v>
      </c>
      <c r="C48" s="124" t="n">
        <f aca="false">ROUND(B48/$B$36*100,2)</f>
        <v>7.7</v>
      </c>
      <c r="D48" s="111" t="n">
        <f aca="false">B48*1000/138600</f>
        <v>30248.823953824</v>
      </c>
    </row>
    <row r="49" customFormat="false" ht="13" hidden="false" customHeight="false" outlineLevel="0" collapsed="false">
      <c r="A49" s="47" t="s">
        <v>136</v>
      </c>
      <c r="B49" s="110" t="n">
        <v>0</v>
      </c>
      <c r="C49" s="124" t="n">
        <f aca="false">ROUND(B49/$B$36*100,2)</f>
        <v>0</v>
      </c>
      <c r="D49" s="111" t="n">
        <f aca="false">B49*1000/138600</f>
        <v>0</v>
      </c>
    </row>
    <row r="50" customFormat="false" ht="13" hidden="false" customHeight="false" outlineLevel="0" collapsed="false">
      <c r="A50" s="47" t="s">
        <v>137</v>
      </c>
      <c r="B50" s="134" t="n">
        <v>0</v>
      </c>
      <c r="C50" s="135" t="s">
        <v>34</v>
      </c>
      <c r="D50" s="137" t="s">
        <v>34</v>
      </c>
    </row>
    <row r="51" customFormat="false" ht="13" hidden="false" customHeight="false" outlineLevel="0" collapsed="false">
      <c r="A51" s="49"/>
      <c r="B51" s="30"/>
      <c r="C51" s="30"/>
      <c r="D51" s="31"/>
    </row>
    <row r="52" customFormat="false" ht="13" hidden="false" customHeight="false" outlineLevel="0" collapsed="false">
      <c r="A52" s="2" t="s">
        <v>138</v>
      </c>
    </row>
    <row r="53" customFormat="false" ht="13" hidden="false" customHeight="false" outlineLevel="0" collapsed="false">
      <c r="A53" s="2" t="s">
        <v>112</v>
      </c>
    </row>
    <row r="54" customFormat="false" ht="13" hidden="false" customHeight="false" outlineLevel="0" collapsed="false">
      <c r="A54" s="2" t="s">
        <v>139</v>
      </c>
    </row>
  </sheetData>
  <printOptions headings="false" gridLines="false" gridLinesSet="true" horizontalCentered="false" verticalCentered="false"/>
  <pageMargins left="0.708333333333333" right="0.708333333333333" top="1.25972222222222" bottom="0.748611111111111" header="0.865972222222222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&amp;R&amp;14市財政</oddHeader>
    <oddFooter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LibreOffice/5.1.5.2$Linux_X86_64 LibreOffice_project/7a864d8825610a8c07cfc3bc01dd4fce6a9447e5</Application>
  <Company>草津市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2021-03-23T06:25:55Z</dcterms:created>
  <dc:creator>勝嶋 梓</dc:creator>
  <dc:description/>
  <dc:language>en-US</dc:language>
  <cp:lastModifiedBy>今中 菜美</cp:lastModifiedBy>
  <cp:lastPrinted>2023-03-09T07:46:18Z</cp:lastPrinted>
  <dcterms:modified xsi:type="dcterms:W3CDTF">2024-04-12T02:28:20Z</dcterms:modified>
  <cp:revision>0</cp:revision>
  <dc:subject/>
  <dc:title/>
</cp:coreProperties>
</file>