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0 住宅企画係\__【【 R5 】】\34_住宅に関する各種調査，計画，統計資料\令和5年度\_☆【毎月更新】☆ホームページアップ\R6 3月\"/>
    </mc:Choice>
  </mc:AlternateContent>
  <bookViews>
    <workbookView xWindow="0" yWindow="0" windowWidth="21645" windowHeight="10725"/>
  </bookViews>
  <sheets>
    <sheet name="R5全国" sheetId="1" r:id="rId1"/>
  </sheets>
  <externalReferences>
    <externalReference r:id="rId2"/>
  </externalReferences>
  <definedNames>
    <definedName name="_xlnm.Print_Area" localSheetId="0">'R5全国'!$A$1:$J$62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7" i="1"/>
  <c r="I55" i="1"/>
  <c r="I54" i="1"/>
  <c r="I53" i="1"/>
  <c r="I51" i="1" s="1"/>
  <c r="I52" i="1"/>
  <c r="I50" i="1"/>
  <c r="I49" i="1"/>
  <c r="I48" i="1"/>
  <c r="I47" i="1"/>
  <c r="I46" i="1" s="1"/>
  <c r="I45" i="1"/>
  <c r="I44" i="1"/>
  <c r="I43" i="1"/>
  <c r="I40" i="1"/>
  <c r="I38" i="1"/>
  <c r="I37" i="1"/>
  <c r="I60" i="1" s="1"/>
  <c r="I36" i="1"/>
  <c r="I35" i="1"/>
  <c r="I58" i="1" s="1"/>
  <c r="I34" i="1"/>
  <c r="I33" i="1"/>
  <c r="I56" i="1" l="1"/>
  <c r="I42" i="1"/>
  <c r="I41" i="1"/>
  <c r="I39" i="1"/>
  <c r="G55" i="1"/>
  <c r="G54" i="1"/>
  <c r="G53" i="1"/>
  <c r="G52" i="1"/>
  <c r="G50" i="1"/>
  <c r="G49" i="1"/>
  <c r="G48" i="1"/>
  <c r="G47" i="1"/>
  <c r="G45" i="1"/>
  <c r="G44" i="1"/>
  <c r="G43" i="1"/>
  <c r="G40" i="1"/>
  <c r="G38" i="1"/>
  <c r="G37" i="1"/>
  <c r="G60" i="1" s="1"/>
  <c r="G36" i="1"/>
  <c r="G35" i="1"/>
  <c r="G34" i="1"/>
  <c r="G51" i="1" l="1"/>
  <c r="G33" i="1"/>
  <c r="G57" i="1"/>
  <c r="G46" i="1"/>
  <c r="G59" i="1"/>
  <c r="G58" i="1"/>
  <c r="G56" i="1"/>
  <c r="G41" i="1"/>
  <c r="G42" i="1"/>
  <c r="G39" i="1"/>
  <c r="F55" i="1"/>
  <c r="F54" i="1"/>
  <c r="F53" i="1"/>
  <c r="F52" i="1"/>
  <c r="F50" i="1"/>
  <c r="F49" i="1"/>
  <c r="F48" i="1"/>
  <c r="F47" i="1"/>
  <c r="F45" i="1"/>
  <c r="F44" i="1"/>
  <c r="F43" i="1"/>
  <c r="F40" i="1"/>
  <c r="F38" i="1"/>
  <c r="F37" i="1"/>
  <c r="F60" i="1" s="1"/>
  <c r="F36" i="1"/>
  <c r="F35" i="1"/>
  <c r="F58" i="1" s="1"/>
  <c r="F34" i="1"/>
  <c r="F59" i="1" l="1"/>
  <c r="F51" i="1"/>
  <c r="F57" i="1"/>
  <c r="F33" i="1"/>
  <c r="F56" i="1" s="1"/>
  <c r="F46" i="1"/>
  <c r="F39" i="1"/>
  <c r="E25" i="1"/>
  <c r="E24" i="1"/>
  <c r="E23" i="1"/>
  <c r="E22" i="1"/>
  <c r="E20" i="1"/>
  <c r="E19" i="1"/>
  <c r="E18" i="1"/>
  <c r="E17" i="1"/>
  <c r="E15" i="1"/>
  <c r="E14" i="1"/>
  <c r="E13" i="1"/>
  <c r="E10" i="1"/>
  <c r="E8" i="1"/>
  <c r="E7" i="1"/>
  <c r="E6" i="1"/>
  <c r="E5" i="1"/>
  <c r="E4" i="1"/>
  <c r="F41" i="1" l="1"/>
  <c r="E30" i="1"/>
  <c r="F42" i="1"/>
  <c r="E29" i="1"/>
  <c r="E21" i="1"/>
  <c r="J51" i="1" s="1"/>
  <c r="E27" i="1"/>
  <c r="E3" i="1"/>
  <c r="J33" i="1" s="1"/>
  <c r="E28" i="1"/>
  <c r="E16" i="1"/>
  <c r="J46" i="1" s="1"/>
  <c r="E9" i="1"/>
  <c r="J39" i="1" s="1"/>
  <c r="J52" i="1"/>
  <c r="J45" i="1"/>
  <c r="J44" i="1"/>
  <c r="J43" i="1"/>
  <c r="J40" i="1"/>
  <c r="J38" i="1"/>
  <c r="J37" i="1"/>
  <c r="J36" i="1"/>
  <c r="J35" i="1"/>
  <c r="J34" i="1"/>
  <c r="J55" i="1"/>
  <c r="J54" i="1"/>
  <c r="J53" i="1"/>
  <c r="J50" i="1"/>
  <c r="J49" i="1"/>
  <c r="J48" i="1"/>
  <c r="J47" i="1"/>
  <c r="E26" i="1" l="1"/>
  <c r="J56" i="1"/>
  <c r="E11" i="1"/>
  <c r="J41" i="1" s="1"/>
  <c r="E12" i="1"/>
  <c r="J42" i="1" s="1"/>
  <c r="J59" i="1"/>
  <c r="J57" i="1"/>
  <c r="J60" i="1"/>
  <c r="J58" i="1"/>
</calcChain>
</file>

<file path=xl/sharedStrings.xml><?xml version="1.0" encoding="utf-8"?>
<sst xmlns="http://schemas.openxmlformats.org/spreadsheetml/2006/main" count="112" uniqueCount="57">
  <si>
    <t>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</si>
  <si>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</si>
  <si>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</si>
  <si>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</si>
  <si>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</si>
  <si>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</si>
  <si>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</si>
  <si>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合計（戸）</t>
    <phoneticPr fontId="3"/>
  </si>
  <si>
    <t>持家（戸）</t>
  </si>
  <si>
    <t>利</t>
  </si>
  <si>
    <t>貸家（戸）</t>
  </si>
  <si>
    <t>用</t>
  </si>
  <si>
    <t>給与住宅（戸）</t>
  </si>
  <si>
    <t>関</t>
  </si>
  <si>
    <t>分譲住宅（戸）</t>
  </si>
  <si>
    <t>係</t>
  </si>
  <si>
    <t>うちマンション</t>
    <phoneticPr fontId="3"/>
  </si>
  <si>
    <t>うちその他</t>
    <rPh sb="4" eb="5">
      <t>タ</t>
    </rPh>
    <phoneticPr fontId="3"/>
  </si>
  <si>
    <t>構</t>
  </si>
  <si>
    <t>木造（戸）</t>
  </si>
  <si>
    <t>造</t>
  </si>
  <si>
    <t>非木造（戸）</t>
  </si>
  <si>
    <t>建</t>
  </si>
  <si>
    <t>一戸建（戸）</t>
    <rPh sb="2" eb="3">
      <t>タ</t>
    </rPh>
    <phoneticPr fontId="3"/>
  </si>
  <si>
    <t>長屋建（戸）</t>
    <rPh sb="0" eb="2">
      <t>ナガヤ</t>
    </rPh>
    <rPh sb="2" eb="3">
      <t>タ</t>
    </rPh>
    <rPh sb="4" eb="5">
      <t>コ</t>
    </rPh>
    <phoneticPr fontId="3"/>
  </si>
  <si>
    <t>方</t>
  </si>
  <si>
    <t>共同住宅（戸）</t>
    <rPh sb="2" eb="4">
      <t>ジュウタク</t>
    </rPh>
    <rPh sb="5" eb="6">
      <t>コ</t>
    </rPh>
    <phoneticPr fontId="3"/>
  </si>
  <si>
    <t>民間資金（戸）</t>
  </si>
  <si>
    <t>資</t>
  </si>
  <si>
    <t>公的資金（戸）</t>
  </si>
  <si>
    <t>公営（戸）</t>
  </si>
  <si>
    <t>住宅金融機構（戸）</t>
    <rPh sb="0" eb="2">
      <t>ジュウタク</t>
    </rPh>
    <rPh sb="2" eb="4">
      <t>キンユウ</t>
    </rPh>
    <rPh sb="4" eb="6">
      <t>キコウ</t>
    </rPh>
    <phoneticPr fontId="3"/>
  </si>
  <si>
    <t>金</t>
  </si>
  <si>
    <t>都市再生機構（戸）</t>
    <rPh sb="0" eb="2">
      <t>トシ</t>
    </rPh>
    <rPh sb="2" eb="4">
      <t>サイセイ</t>
    </rPh>
    <rPh sb="4" eb="6">
      <t>キコウ</t>
    </rPh>
    <phoneticPr fontId="3"/>
  </si>
  <si>
    <t>その他（戸）</t>
  </si>
  <si>
    <t>新</t>
  </si>
  <si>
    <t>合計（㎡）</t>
  </si>
  <si>
    <t>設</t>
  </si>
  <si>
    <t>持家（㎡）</t>
  </si>
  <si>
    <t>床</t>
  </si>
  <si>
    <t>貸家（㎡）</t>
  </si>
  <si>
    <t>面</t>
  </si>
  <si>
    <t>給与住宅（㎡）</t>
  </si>
  <si>
    <t>積</t>
  </si>
  <si>
    <t>分譲住宅（㎡）</t>
  </si>
  <si>
    <t>平</t>
  </si>
  <si>
    <t>平均（㎡）</t>
  </si>
  <si>
    <t>均</t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</si>
  <si>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</si>
  <si>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</si>
  <si>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</si>
  <si>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</si>
  <si>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</si>
  <si>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</si>
  <si>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合計</t>
  </si>
  <si>
    <t>共同住宅（戸）</t>
    <rPh sb="2" eb="4">
      <t>ジュウタク</t>
    </rPh>
    <phoneticPr fontId="3"/>
  </si>
  <si>
    <t>令和５年度月別着工統計（全国）</t>
    <rPh sb="0" eb="2">
      <t>レイワ</t>
    </rPh>
    <rPh sb="3" eb="5">
      <t>ネンド</t>
    </rPh>
    <rPh sb="5" eb="7">
      <t>ツキベツ</t>
    </rPh>
    <rPh sb="7" eb="9">
      <t>チャッコウ</t>
    </rPh>
    <rPh sb="9" eb="11">
      <t>トウケイ</t>
    </rPh>
    <rPh sb="12" eb="14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</si>
</sst>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0" fontId="5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%20&#20303;&#23429;&#20225;&#30011;&#20418;/__&#12304;&#12304;%20R5%20&#12305;&#12305;/34_&#20303;&#23429;&#12395;&#38306;&#12377;&#12427;&#21508;&#31278;&#35519;&#26619;&#65292;&#35336;&#30011;&#65292;&#32113;&#35336;&#36039;&#26009;/&#20196;&#21644;5&#24180;&#24230;/_&#9734;221130&#20462;&#27491;&#29256;&#12304;(R&#65301;)&#21462;&#12426;&#12414;&#12392;&#12417;&#12539;&#32232;&#38598;&#29992;(&#12467;&#12500;&#12506;)&#12305;&#26376;&#21029;&#30528;&#24037;&#32113;&#35336;&#65288;&#20840;&#22269;&#12539;&#40575;&#20816;&#23798;&#65289;&#9734;_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全国"/>
      <sheetName val="R5鹿児島"/>
      <sheetName val="R5.1"/>
      <sheetName val="R5.2"/>
      <sheetName val="R5.3"/>
      <sheetName val="R5.4"/>
      <sheetName val="R5.5"/>
      <sheetName val="R5.6"/>
      <sheetName val="R5.7"/>
      <sheetName val="R5.8"/>
      <sheetName val="R5.9"/>
      <sheetName val="R5.10"/>
      <sheetName val="R5.11"/>
      <sheetName val="R5.12"/>
      <sheetName val="R6.1"/>
      <sheetName val="R6.2"/>
      <sheetName val="R6.3"/>
      <sheetName val="R5年度計（累計）"/>
      <sheetName val="R5年1～12月計"/>
      <sheetName val="R5木造率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63847</v>
          </cell>
          <cell r="G4">
            <v>694</v>
          </cell>
          <cell r="I4">
            <v>1959</v>
          </cell>
          <cell r="K4">
            <v>148</v>
          </cell>
          <cell r="M4">
            <v>2913</v>
          </cell>
        </row>
        <row r="5">
          <cell r="C5">
            <v>18853</v>
          </cell>
          <cell r="D5">
            <v>2174345</v>
          </cell>
        </row>
        <row r="6">
          <cell r="C6">
            <v>28695</v>
          </cell>
          <cell r="D6">
            <v>1373985</v>
          </cell>
        </row>
        <row r="7">
          <cell r="C7">
            <v>624</v>
          </cell>
          <cell r="D7">
            <v>41985</v>
          </cell>
        </row>
        <row r="8">
          <cell r="C8">
            <v>21389</v>
          </cell>
          <cell r="D8">
            <v>1896734</v>
          </cell>
        </row>
        <row r="20">
          <cell r="E20">
            <v>5924</v>
          </cell>
          <cell r="G20">
            <v>37259</v>
          </cell>
        </row>
        <row r="21">
          <cell r="E21">
            <v>32851</v>
          </cell>
        </row>
        <row r="29">
          <cell r="K29">
            <v>9700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4">
          <cell r="E4">
            <v>59758</v>
          </cell>
          <cell r="G4">
            <v>646</v>
          </cell>
          <cell r="I4">
            <v>1834</v>
          </cell>
          <cell r="K4">
            <v>0</v>
          </cell>
          <cell r="M4">
            <v>2348</v>
          </cell>
        </row>
        <row r="5">
          <cell r="C5">
            <v>17031</v>
          </cell>
          <cell r="D5">
            <v>1919260</v>
          </cell>
        </row>
        <row r="6">
          <cell r="C6">
            <v>25869</v>
          </cell>
          <cell r="D6">
            <v>1242446</v>
          </cell>
        </row>
        <row r="7">
          <cell r="C7">
            <v>366</v>
          </cell>
          <cell r="D7">
            <v>27815</v>
          </cell>
        </row>
        <row r="8">
          <cell r="C8">
            <v>21320</v>
          </cell>
          <cell r="D8">
            <v>1828391</v>
          </cell>
        </row>
        <row r="20">
          <cell r="E20">
            <v>5326</v>
          </cell>
          <cell r="G20">
            <v>35730</v>
          </cell>
        </row>
        <row r="21">
          <cell r="E21">
            <v>30335</v>
          </cell>
        </row>
        <row r="29">
          <cell r="K29">
            <v>9722</v>
          </cell>
        </row>
      </sheetData>
      <sheetData sheetId="14">
        <row r="4">
          <cell r="E4">
            <v>54264</v>
          </cell>
          <cell r="G4">
            <v>337</v>
          </cell>
          <cell r="I4">
            <v>1529</v>
          </cell>
          <cell r="K4">
            <v>0</v>
          </cell>
          <cell r="M4">
            <v>2719</v>
          </cell>
        </row>
        <row r="5">
          <cell r="C5">
            <v>14805</v>
          </cell>
          <cell r="D5">
            <v>1669629</v>
          </cell>
        </row>
        <row r="6">
          <cell r="C6">
            <v>24681</v>
          </cell>
          <cell r="D6">
            <v>1127664</v>
          </cell>
        </row>
        <row r="7">
          <cell r="C7">
            <v>324</v>
          </cell>
          <cell r="D7">
            <v>24133</v>
          </cell>
        </row>
        <row r="8">
          <cell r="C8">
            <v>19039</v>
          </cell>
          <cell r="D8">
            <v>1669292</v>
          </cell>
        </row>
        <row r="20">
          <cell r="E20">
            <v>5308</v>
          </cell>
          <cell r="G20">
            <v>31754</v>
          </cell>
        </row>
        <row r="21">
          <cell r="E21">
            <v>28515</v>
          </cell>
        </row>
        <row r="29">
          <cell r="K29">
            <v>9020</v>
          </cell>
        </row>
      </sheetData>
      <sheetData sheetId="15"/>
      <sheetData sheetId="16">
        <row r="4">
          <cell r="E4">
            <v>58930</v>
          </cell>
          <cell r="G4">
            <v>936</v>
          </cell>
          <cell r="I4">
            <v>1910</v>
          </cell>
          <cell r="K4">
            <v>0</v>
          </cell>
          <cell r="M4">
            <v>2489</v>
          </cell>
        </row>
        <row r="5">
          <cell r="C5">
            <v>16637</v>
          </cell>
          <cell r="D5">
            <v>1893268</v>
          </cell>
        </row>
        <row r="6">
          <cell r="C6">
            <v>28204</v>
          </cell>
          <cell r="D6">
            <v>1336085</v>
          </cell>
        </row>
        <row r="7">
          <cell r="C7">
            <v>235</v>
          </cell>
          <cell r="D7">
            <v>22152</v>
          </cell>
        </row>
        <row r="8">
          <cell r="C8">
            <v>19189</v>
          </cell>
          <cell r="D8">
            <v>1596924</v>
          </cell>
        </row>
        <row r="20">
          <cell r="E20">
            <v>6363</v>
          </cell>
          <cell r="G20">
            <v>35606</v>
          </cell>
        </row>
        <row r="21">
          <cell r="E21">
            <v>30801</v>
          </cell>
        </row>
        <row r="29">
          <cell r="K29">
            <v>8977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62"/>
  <sheetViews>
    <sheetView tabSelected="1" topLeftCell="A22" zoomScale="85" zoomScaleNormal="85" workbookViewId="0">
      <selection activeCell="K38" sqref="K38"/>
    </sheetView>
  </sheetViews>
  <sheetFormatPr defaultRowHeight="17.100000000000001" customHeight="1" x14ac:dyDescent="0.15"/>
  <cols>
    <col min="1" max="1" width="4.875" style="2" customWidth="1"/>
    <col min="2" max="2" width="2.625" style="2" customWidth="1"/>
    <col min="3" max="3" width="23.375" style="2" bestFit="1" customWidth="1"/>
    <col min="4" max="10" width="14.625" style="2" customWidth="1"/>
    <col min="11" max="16384" width="9" style="2"/>
  </cols>
  <sheetData>
    <row r="1" spans="1:9" ht="30.75" customHeight="1" x14ac:dyDescent="0.15">
      <c r="A1" s="1" t="s">
        <v>56</v>
      </c>
    </row>
    <row r="2" spans="1:9" s="6" customFormat="1" ht="18.600000000000001" customHeight="1" x14ac:dyDescent="0.15">
      <c r="A2" s="3" t="s">
        <v>0</v>
      </c>
      <c r="B2" s="4"/>
      <c r="C2" s="4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</row>
    <row r="3" spans="1:9" s="6" customFormat="1" ht="18.600000000000001" customHeight="1" x14ac:dyDescent="0.15">
      <c r="A3" s="3" t="s">
        <v>7</v>
      </c>
      <c r="B3" s="4"/>
      <c r="C3" s="4"/>
      <c r="D3" s="7">
        <v>67250</v>
      </c>
      <c r="E3" s="7">
        <f t="shared" ref="E3" si="0">SUM(E4:E7)</f>
        <v>69561</v>
      </c>
      <c r="F3" s="7">
        <v>71015</v>
      </c>
      <c r="G3" s="7">
        <v>68151</v>
      </c>
      <c r="H3" s="7">
        <v>70389</v>
      </c>
      <c r="I3" s="7">
        <v>68941</v>
      </c>
    </row>
    <row r="4" spans="1:9" s="6" customFormat="1" ht="18.600000000000001" customHeight="1" x14ac:dyDescent="0.15">
      <c r="A4" s="8"/>
      <c r="B4" s="9" t="s">
        <v>8</v>
      </c>
      <c r="C4" s="10"/>
      <c r="D4" s="7">
        <v>18597</v>
      </c>
      <c r="E4" s="7">
        <f>'[1]R5.5'!$C$5</f>
        <v>18853</v>
      </c>
      <c r="F4" s="7">
        <v>20325</v>
      </c>
      <c r="G4" s="7">
        <v>20689</v>
      </c>
      <c r="H4" s="7">
        <v>20984</v>
      </c>
      <c r="I4" s="7">
        <v>19527</v>
      </c>
    </row>
    <row r="5" spans="1:9" s="6" customFormat="1" ht="18.600000000000001" customHeight="1" x14ac:dyDescent="0.15">
      <c r="A5" s="11" t="s">
        <v>9</v>
      </c>
      <c r="B5" s="9" t="s">
        <v>10</v>
      </c>
      <c r="C5" s="10"/>
      <c r="D5" s="7">
        <v>28685</v>
      </c>
      <c r="E5" s="7">
        <f>'[1]R5.5'!$C$6</f>
        <v>28695</v>
      </c>
      <c r="F5" s="7">
        <v>30112</v>
      </c>
      <c r="G5" s="7">
        <v>30170</v>
      </c>
      <c r="H5" s="7">
        <v>29364</v>
      </c>
      <c r="I5" s="7">
        <v>29735</v>
      </c>
    </row>
    <row r="6" spans="1:9" s="6" customFormat="1" ht="18.600000000000001" customHeight="1" x14ac:dyDescent="0.15">
      <c r="A6" s="11" t="s">
        <v>11</v>
      </c>
      <c r="B6" s="9" t="s">
        <v>12</v>
      </c>
      <c r="C6" s="10"/>
      <c r="D6" s="7">
        <v>267</v>
      </c>
      <c r="E6" s="7">
        <f>'[1]R5.5'!$C$7</f>
        <v>624</v>
      </c>
      <c r="F6" s="7">
        <v>494</v>
      </c>
      <c r="G6" s="7">
        <v>313</v>
      </c>
      <c r="H6" s="7">
        <v>454</v>
      </c>
      <c r="I6" s="7">
        <v>413</v>
      </c>
    </row>
    <row r="7" spans="1:9" s="6" customFormat="1" ht="18.600000000000001" customHeight="1" x14ac:dyDescent="0.15">
      <c r="A7" s="11" t="s">
        <v>13</v>
      </c>
      <c r="B7" s="12" t="s">
        <v>14</v>
      </c>
      <c r="C7" s="10"/>
      <c r="D7" s="7">
        <v>19701</v>
      </c>
      <c r="E7" s="7">
        <f>'[1]R5.5'!$C$8</f>
        <v>21389</v>
      </c>
      <c r="F7" s="7">
        <v>20084</v>
      </c>
      <c r="G7" s="7">
        <v>16979</v>
      </c>
      <c r="H7" s="7">
        <v>19587</v>
      </c>
      <c r="I7" s="7">
        <v>19266</v>
      </c>
    </row>
    <row r="8" spans="1:9" s="6" customFormat="1" ht="18.600000000000001" customHeight="1" x14ac:dyDescent="0.15">
      <c r="A8" s="11" t="s">
        <v>15</v>
      </c>
      <c r="B8" s="13"/>
      <c r="C8" s="14" t="s">
        <v>16</v>
      </c>
      <c r="D8" s="7">
        <v>7233</v>
      </c>
      <c r="E8" s="7">
        <f>'[1]R5.5'!$K$29</f>
        <v>9700</v>
      </c>
      <c r="F8" s="7">
        <v>8422</v>
      </c>
      <c r="G8" s="7">
        <v>5797</v>
      </c>
      <c r="H8" s="7">
        <v>7894</v>
      </c>
      <c r="I8" s="7">
        <v>8148</v>
      </c>
    </row>
    <row r="9" spans="1:9" s="6" customFormat="1" ht="18.600000000000001" customHeight="1" x14ac:dyDescent="0.15">
      <c r="A9" s="15"/>
      <c r="B9" s="16"/>
      <c r="C9" s="14" t="s">
        <v>17</v>
      </c>
      <c r="D9" s="7">
        <v>12468</v>
      </c>
      <c r="E9" s="7">
        <f t="shared" ref="E9" si="1">E7-E8</f>
        <v>11689</v>
      </c>
      <c r="F9" s="7">
        <v>11662</v>
      </c>
      <c r="G9" s="7">
        <v>11182</v>
      </c>
      <c r="H9" s="7">
        <v>11693</v>
      </c>
      <c r="I9" s="7">
        <v>11118</v>
      </c>
    </row>
    <row r="10" spans="1:9" s="6" customFormat="1" ht="18.600000000000001" customHeight="1" x14ac:dyDescent="0.15">
      <c r="A10" s="8" t="s">
        <v>18</v>
      </c>
      <c r="B10" s="9" t="s">
        <v>19</v>
      </c>
      <c r="C10" s="10"/>
      <c r="D10" s="7">
        <v>37177</v>
      </c>
      <c r="E10" s="7">
        <f>'[1]R5.5'!$G$20</f>
        <v>37259</v>
      </c>
      <c r="F10" s="7">
        <v>39672</v>
      </c>
      <c r="G10" s="7">
        <v>40136</v>
      </c>
      <c r="H10" s="7">
        <v>41178</v>
      </c>
      <c r="I10" s="7">
        <v>40440</v>
      </c>
    </row>
    <row r="11" spans="1:9" s="6" customFormat="1" ht="18.600000000000001" customHeight="1" x14ac:dyDescent="0.15">
      <c r="A11" s="15" t="s">
        <v>20</v>
      </c>
      <c r="B11" s="9" t="s">
        <v>21</v>
      </c>
      <c r="C11" s="10"/>
      <c r="D11" s="7">
        <v>30073</v>
      </c>
      <c r="E11" s="7">
        <f t="shared" ref="E11" si="2">E3-E10</f>
        <v>32302</v>
      </c>
      <c r="F11" s="7">
        <v>31343</v>
      </c>
      <c r="G11" s="7">
        <v>28015</v>
      </c>
      <c r="H11" s="7">
        <v>29211</v>
      </c>
      <c r="I11" s="7">
        <v>28501</v>
      </c>
    </row>
    <row r="12" spans="1:9" s="6" customFormat="1" ht="18.600000000000001" customHeight="1" x14ac:dyDescent="0.15">
      <c r="A12" s="8" t="s">
        <v>22</v>
      </c>
      <c r="B12" s="9" t="s">
        <v>23</v>
      </c>
      <c r="C12" s="10"/>
      <c r="D12" s="7">
        <v>31342</v>
      </c>
      <c r="E12" s="7">
        <f t="shared" ref="E12" si="3">E3-E14-E13</f>
        <v>30786</v>
      </c>
      <c r="F12" s="7">
        <v>32285</v>
      </c>
      <c r="G12" s="7">
        <v>32273</v>
      </c>
      <c r="H12" s="7">
        <v>32991</v>
      </c>
      <c r="I12" s="7">
        <v>30998</v>
      </c>
    </row>
    <row r="13" spans="1:9" s="6" customFormat="1" ht="18.600000000000001" customHeight="1" x14ac:dyDescent="0.15">
      <c r="A13" s="11"/>
      <c r="B13" s="9" t="s">
        <v>24</v>
      </c>
      <c r="C13" s="10"/>
      <c r="D13" s="7">
        <v>5166</v>
      </c>
      <c r="E13" s="7">
        <f>'[1]R5.5'!E20</f>
        <v>5924</v>
      </c>
      <c r="F13" s="7">
        <v>6388</v>
      </c>
      <c r="G13" s="7">
        <v>6418</v>
      </c>
      <c r="H13" s="7">
        <v>6265</v>
      </c>
      <c r="I13" s="7">
        <v>7252</v>
      </c>
    </row>
    <row r="14" spans="1:9" s="6" customFormat="1" ht="18.600000000000001" customHeight="1" x14ac:dyDescent="0.15">
      <c r="A14" s="15" t="s">
        <v>25</v>
      </c>
      <c r="B14" s="9" t="s">
        <v>26</v>
      </c>
      <c r="C14" s="10"/>
      <c r="D14" s="7">
        <v>30742</v>
      </c>
      <c r="E14" s="7">
        <f>'[1]R5.5'!$E$21</f>
        <v>32851</v>
      </c>
      <c r="F14" s="7">
        <v>32342</v>
      </c>
      <c r="G14" s="7">
        <v>29460</v>
      </c>
      <c r="H14" s="7">
        <v>31133</v>
      </c>
      <c r="I14" s="7">
        <v>30691</v>
      </c>
    </row>
    <row r="15" spans="1:9" s="6" customFormat="1" ht="18.600000000000001" customHeight="1" x14ac:dyDescent="0.15">
      <c r="A15" s="8"/>
      <c r="B15" s="9" t="s">
        <v>27</v>
      </c>
      <c r="C15" s="10"/>
      <c r="D15" s="7">
        <v>60793</v>
      </c>
      <c r="E15" s="7">
        <f>'[1]R5.5'!$E$4</f>
        <v>63847</v>
      </c>
      <c r="F15" s="7">
        <v>64905</v>
      </c>
      <c r="G15" s="7">
        <v>61541</v>
      </c>
      <c r="H15" s="7">
        <v>65075</v>
      </c>
      <c r="I15" s="7">
        <v>63276</v>
      </c>
    </row>
    <row r="16" spans="1:9" s="6" customFormat="1" ht="18.600000000000001" customHeight="1" x14ac:dyDescent="0.15">
      <c r="A16" s="11" t="s">
        <v>28</v>
      </c>
      <c r="B16" s="12" t="s">
        <v>29</v>
      </c>
      <c r="C16" s="10"/>
      <c r="D16" s="7">
        <v>6457</v>
      </c>
      <c r="E16" s="7">
        <f t="shared" ref="E16" si="4">SUM(E17:E20)</f>
        <v>5714</v>
      </c>
      <c r="F16" s="7">
        <v>6110</v>
      </c>
      <c r="G16" s="7">
        <v>6610</v>
      </c>
      <c r="H16" s="7">
        <v>5314</v>
      </c>
      <c r="I16" s="7">
        <v>5665</v>
      </c>
    </row>
    <row r="17" spans="1:10" s="6" customFormat="1" ht="18.600000000000001" customHeight="1" x14ac:dyDescent="0.15">
      <c r="A17" s="11"/>
      <c r="B17" s="13"/>
      <c r="C17" s="17" t="s">
        <v>30</v>
      </c>
      <c r="D17" s="7">
        <v>1729</v>
      </c>
      <c r="E17" s="7">
        <f>'[1]R5.5'!$G$4</f>
        <v>694</v>
      </c>
      <c r="F17" s="7">
        <v>687</v>
      </c>
      <c r="G17" s="7">
        <v>545</v>
      </c>
      <c r="H17" s="7">
        <v>209</v>
      </c>
      <c r="I17" s="7">
        <v>391</v>
      </c>
    </row>
    <row r="18" spans="1:10" s="6" customFormat="1" ht="18.600000000000001" customHeight="1" x14ac:dyDescent="0.15">
      <c r="A18" s="11"/>
      <c r="B18" s="13"/>
      <c r="C18" s="17" t="s">
        <v>31</v>
      </c>
      <c r="D18" s="7">
        <v>2139</v>
      </c>
      <c r="E18" s="7">
        <f>'[1]R5.5'!$I$4</f>
        <v>1959</v>
      </c>
      <c r="F18" s="7">
        <v>2066</v>
      </c>
      <c r="G18" s="7">
        <v>2008</v>
      </c>
      <c r="H18" s="7">
        <v>2071</v>
      </c>
      <c r="I18" s="7">
        <v>2140</v>
      </c>
    </row>
    <row r="19" spans="1:10" s="6" customFormat="1" ht="18.600000000000001" customHeight="1" x14ac:dyDescent="0.15">
      <c r="A19" s="11" t="s">
        <v>32</v>
      </c>
      <c r="B19" s="13"/>
      <c r="C19" s="17" t="s">
        <v>33</v>
      </c>
      <c r="D19" s="7">
        <v>0</v>
      </c>
      <c r="E19" s="7">
        <f>'[1]R5.5'!$K$4</f>
        <v>148</v>
      </c>
      <c r="F19" s="7">
        <v>0</v>
      </c>
      <c r="G19" s="7">
        <v>124</v>
      </c>
      <c r="H19" s="7">
        <v>0</v>
      </c>
      <c r="I19" s="7">
        <v>0</v>
      </c>
    </row>
    <row r="20" spans="1:10" s="6" customFormat="1" ht="18.600000000000001" customHeight="1" x14ac:dyDescent="0.15">
      <c r="A20" s="15"/>
      <c r="B20" s="16"/>
      <c r="C20" s="17" t="s">
        <v>34</v>
      </c>
      <c r="D20" s="7">
        <v>2589</v>
      </c>
      <c r="E20" s="7">
        <f>'[1]R5.5'!$M$4</f>
        <v>2913</v>
      </c>
      <c r="F20" s="7">
        <v>3357</v>
      </c>
      <c r="G20" s="7">
        <v>3933</v>
      </c>
      <c r="H20" s="7">
        <v>3034</v>
      </c>
      <c r="I20" s="7">
        <v>3134</v>
      </c>
    </row>
    <row r="21" spans="1:10" s="6" customFormat="1" ht="18.600000000000001" customHeight="1" x14ac:dyDescent="0.15">
      <c r="A21" s="8" t="s">
        <v>35</v>
      </c>
      <c r="B21" s="9" t="s">
        <v>36</v>
      </c>
      <c r="C21" s="10"/>
      <c r="D21" s="7">
        <v>5283014</v>
      </c>
      <c r="E21" s="7">
        <f t="shared" ref="E21" si="5">SUM(E22:E25)</f>
        <v>5487049</v>
      </c>
      <c r="F21" s="7">
        <v>5721506</v>
      </c>
      <c r="G21" s="7">
        <v>5376953</v>
      </c>
      <c r="H21" s="7">
        <v>5528837</v>
      </c>
      <c r="I21" s="7">
        <v>5348124</v>
      </c>
    </row>
    <row r="22" spans="1:10" s="6" customFormat="1" ht="18.600000000000001" customHeight="1" x14ac:dyDescent="0.15">
      <c r="A22" s="11" t="s">
        <v>37</v>
      </c>
      <c r="B22" s="9" t="s">
        <v>38</v>
      </c>
      <c r="C22" s="10"/>
      <c r="D22" s="7">
        <v>2143592</v>
      </c>
      <c r="E22" s="7">
        <f>'[1]R5.5'!$D$5</f>
        <v>2174345</v>
      </c>
      <c r="F22" s="7">
        <v>2339017</v>
      </c>
      <c r="G22" s="7">
        <v>2365549</v>
      </c>
      <c r="H22" s="7">
        <v>2391930</v>
      </c>
      <c r="I22" s="7">
        <v>2213521</v>
      </c>
    </row>
    <row r="23" spans="1:10" s="6" customFormat="1" ht="18.600000000000001" customHeight="1" x14ac:dyDescent="0.15">
      <c r="A23" s="11" t="s">
        <v>39</v>
      </c>
      <c r="B23" s="9" t="s">
        <v>40</v>
      </c>
      <c r="C23" s="10"/>
      <c r="D23" s="7">
        <v>1362207</v>
      </c>
      <c r="E23" s="7">
        <f>'[1]R5.5'!$D$6</f>
        <v>1373985</v>
      </c>
      <c r="F23" s="7">
        <v>1494869</v>
      </c>
      <c r="G23" s="7">
        <v>1442817</v>
      </c>
      <c r="H23" s="7">
        <v>1420073</v>
      </c>
      <c r="I23" s="7">
        <v>1417862</v>
      </c>
    </row>
    <row r="24" spans="1:10" s="6" customFormat="1" ht="18.600000000000001" customHeight="1" x14ac:dyDescent="0.15">
      <c r="A24" s="11" t="s">
        <v>41</v>
      </c>
      <c r="B24" s="9" t="s">
        <v>42</v>
      </c>
      <c r="C24" s="10"/>
      <c r="D24" s="7">
        <v>23648</v>
      </c>
      <c r="E24" s="7">
        <f>'[1]R5.5'!$D$7</f>
        <v>41985</v>
      </c>
      <c r="F24" s="7">
        <v>35270</v>
      </c>
      <c r="G24" s="7">
        <v>20944</v>
      </c>
      <c r="H24" s="7">
        <v>28024</v>
      </c>
      <c r="I24" s="7">
        <v>26517</v>
      </c>
    </row>
    <row r="25" spans="1:10" s="6" customFormat="1" ht="18.600000000000001" customHeight="1" x14ac:dyDescent="0.15">
      <c r="A25" s="15" t="s">
        <v>43</v>
      </c>
      <c r="B25" s="9" t="s">
        <v>44</v>
      </c>
      <c r="C25" s="10"/>
      <c r="D25" s="7">
        <v>1753567</v>
      </c>
      <c r="E25" s="7">
        <f>'[1]R5.5'!$D$8</f>
        <v>1896734</v>
      </c>
      <c r="F25" s="7">
        <v>1852350</v>
      </c>
      <c r="G25" s="7">
        <v>1547643</v>
      </c>
      <c r="H25" s="7">
        <v>1688810</v>
      </c>
      <c r="I25" s="7">
        <v>1690224</v>
      </c>
    </row>
    <row r="26" spans="1:10" s="6" customFormat="1" ht="18.600000000000001" customHeight="1" x14ac:dyDescent="0.15">
      <c r="A26" s="8" t="s">
        <v>45</v>
      </c>
      <c r="B26" s="9" t="s">
        <v>46</v>
      </c>
      <c r="C26" s="10"/>
      <c r="D26" s="18">
        <v>78.599999999999994</v>
      </c>
      <c r="E26" s="18">
        <f t="shared" ref="E26:E30" si="6">IF(E3=0,"－",ROUND(E21/E3,1))</f>
        <v>78.900000000000006</v>
      </c>
      <c r="F26" s="18">
        <v>80.599999999999994</v>
      </c>
      <c r="G26" s="18">
        <v>78.900000000000006</v>
      </c>
      <c r="H26" s="18">
        <v>78.5</v>
      </c>
      <c r="I26" s="18">
        <v>77.599999999999994</v>
      </c>
    </row>
    <row r="27" spans="1:10" s="6" customFormat="1" ht="18.600000000000001" customHeight="1" x14ac:dyDescent="0.15">
      <c r="A27" s="11" t="s">
        <v>47</v>
      </c>
      <c r="B27" s="9" t="s">
        <v>38</v>
      </c>
      <c r="C27" s="10"/>
      <c r="D27" s="18">
        <v>115.3</v>
      </c>
      <c r="E27" s="18">
        <f t="shared" si="6"/>
        <v>115.3</v>
      </c>
      <c r="F27" s="18">
        <v>115.1</v>
      </c>
      <c r="G27" s="18">
        <v>114.3</v>
      </c>
      <c r="H27" s="18">
        <v>114</v>
      </c>
      <c r="I27" s="18">
        <v>113.4</v>
      </c>
    </row>
    <row r="28" spans="1:10" s="6" customFormat="1" ht="18.600000000000001" customHeight="1" x14ac:dyDescent="0.15">
      <c r="A28" s="11" t="s">
        <v>39</v>
      </c>
      <c r="B28" s="9" t="s">
        <v>40</v>
      </c>
      <c r="C28" s="10"/>
      <c r="D28" s="18">
        <v>47.5</v>
      </c>
      <c r="E28" s="18">
        <f t="shared" si="6"/>
        <v>47.9</v>
      </c>
      <c r="F28" s="18">
        <v>49.6</v>
      </c>
      <c r="G28" s="18">
        <v>47.8</v>
      </c>
      <c r="H28" s="18">
        <v>48.4</v>
      </c>
      <c r="I28" s="18">
        <v>47.7</v>
      </c>
    </row>
    <row r="29" spans="1:10" s="6" customFormat="1" ht="18.600000000000001" customHeight="1" x14ac:dyDescent="0.15">
      <c r="A29" s="11" t="s">
        <v>41</v>
      </c>
      <c r="B29" s="9" t="s">
        <v>42</v>
      </c>
      <c r="C29" s="10"/>
      <c r="D29" s="18">
        <v>88.6</v>
      </c>
      <c r="E29" s="18">
        <f t="shared" si="6"/>
        <v>67.3</v>
      </c>
      <c r="F29" s="18">
        <v>71.400000000000006</v>
      </c>
      <c r="G29" s="18">
        <v>66.900000000000006</v>
      </c>
      <c r="H29" s="18">
        <v>61.7</v>
      </c>
      <c r="I29" s="18">
        <v>64.2</v>
      </c>
    </row>
    <row r="30" spans="1:10" s="6" customFormat="1" ht="18.600000000000001" customHeight="1" x14ac:dyDescent="0.15">
      <c r="A30" s="15" t="s">
        <v>43</v>
      </c>
      <c r="B30" s="9" t="s">
        <v>44</v>
      </c>
      <c r="C30" s="10"/>
      <c r="D30" s="18">
        <v>89</v>
      </c>
      <c r="E30" s="18">
        <f t="shared" si="6"/>
        <v>88.7</v>
      </c>
      <c r="F30" s="18">
        <v>92.2</v>
      </c>
      <c r="G30" s="18">
        <v>91.2</v>
      </c>
      <c r="H30" s="18">
        <v>86.2</v>
      </c>
      <c r="I30" s="18">
        <v>87.7</v>
      </c>
    </row>
    <row r="31" spans="1:10" s="6" customFormat="1" ht="18.600000000000001" customHeight="1" x14ac:dyDescent="0.15"/>
    <row r="32" spans="1:10" s="6" customFormat="1" ht="18.600000000000001" customHeight="1" x14ac:dyDescent="0.15">
      <c r="A32" s="3" t="s">
        <v>0</v>
      </c>
      <c r="B32" s="4"/>
      <c r="C32" s="4"/>
      <c r="D32" s="5" t="s">
        <v>48</v>
      </c>
      <c r="E32" s="5" t="s">
        <v>49</v>
      </c>
      <c r="F32" s="5" t="s">
        <v>50</v>
      </c>
      <c r="G32" s="5" t="s">
        <v>51</v>
      </c>
      <c r="H32" s="5" t="s">
        <v>52</v>
      </c>
      <c r="I32" s="5" t="s">
        <v>53</v>
      </c>
      <c r="J32" s="5" t="s">
        <v>54</v>
      </c>
    </row>
    <row r="33" spans="1:10" s="6" customFormat="1" ht="18.600000000000001" customHeight="1" x14ac:dyDescent="0.15">
      <c r="A33" s="3" t="s">
        <v>7</v>
      </c>
      <c r="B33" s="4"/>
      <c r="C33" s="4"/>
      <c r="D33" s="7">
        <v>71769</v>
      </c>
      <c r="E33" s="7">
        <v>66238</v>
      </c>
      <c r="F33" s="7">
        <f t="shared" ref="F33" si="7">SUM(F34:F37)</f>
        <v>64586</v>
      </c>
      <c r="G33" s="7">
        <f>SUM(G34:G37)</f>
        <v>58849</v>
      </c>
      <c r="H33" s="7">
        <v>59162</v>
      </c>
      <c r="I33" s="7">
        <f t="shared" ref="I33" si="8">SUM(I34:I37)</f>
        <v>64265</v>
      </c>
      <c r="J33" s="7">
        <f>SUM(D3:I3)+SUM(D33:I33)</f>
        <v>800176</v>
      </c>
    </row>
    <row r="34" spans="1:10" s="6" customFormat="1" ht="18.600000000000001" customHeight="1" x14ac:dyDescent="0.15">
      <c r="A34" s="8"/>
      <c r="B34" s="9" t="s">
        <v>8</v>
      </c>
      <c r="C34" s="10"/>
      <c r="D34" s="7">
        <v>18078</v>
      </c>
      <c r="E34" s="7">
        <v>17789</v>
      </c>
      <c r="F34" s="7">
        <f>'[1]R5.12'!$C$5</f>
        <v>17031</v>
      </c>
      <c r="G34" s="7">
        <f>'[1]R6.1'!$C$5</f>
        <v>14805</v>
      </c>
      <c r="H34" s="7">
        <v>16307</v>
      </c>
      <c r="I34" s="7">
        <f>'[1]R6.3'!$C$5</f>
        <v>16637</v>
      </c>
      <c r="J34" s="7">
        <f t="shared" ref="J34:J45" si="9">SUM(D4:I4)+SUM(D34:I34)</f>
        <v>219622</v>
      </c>
    </row>
    <row r="35" spans="1:10" s="6" customFormat="1" ht="18.600000000000001" customHeight="1" x14ac:dyDescent="0.15">
      <c r="A35" s="11" t="s">
        <v>9</v>
      </c>
      <c r="B35" s="9" t="s">
        <v>10</v>
      </c>
      <c r="C35" s="10"/>
      <c r="D35" s="7">
        <v>31671</v>
      </c>
      <c r="E35" s="7">
        <v>28275</v>
      </c>
      <c r="F35" s="7">
        <f>'[1]R5.12'!$C$6</f>
        <v>25869</v>
      </c>
      <c r="G35" s="7">
        <f>'[1]R6.1'!$C$6</f>
        <v>24681</v>
      </c>
      <c r="H35" s="7">
        <v>24934</v>
      </c>
      <c r="I35" s="7">
        <f>'[1]R6.3'!$C$6</f>
        <v>28204</v>
      </c>
      <c r="J35" s="7">
        <f t="shared" si="9"/>
        <v>340395</v>
      </c>
    </row>
    <row r="36" spans="1:10" s="6" customFormat="1" ht="18.600000000000001" customHeight="1" x14ac:dyDescent="0.15">
      <c r="A36" s="11" t="s">
        <v>11</v>
      </c>
      <c r="B36" s="9" t="s">
        <v>12</v>
      </c>
      <c r="C36" s="10"/>
      <c r="D36" s="7">
        <v>438</v>
      </c>
      <c r="E36" s="7">
        <v>596</v>
      </c>
      <c r="F36" s="7">
        <f>'[1]R5.12'!$C$7</f>
        <v>366</v>
      </c>
      <c r="G36" s="7">
        <f>'[1]R6.1'!$C$7</f>
        <v>324</v>
      </c>
      <c r="H36" s="7">
        <v>594</v>
      </c>
      <c r="I36" s="7">
        <f>'[1]R6.3'!$C$7</f>
        <v>235</v>
      </c>
      <c r="J36" s="7">
        <f t="shared" si="9"/>
        <v>5118</v>
      </c>
    </row>
    <row r="37" spans="1:10" s="6" customFormat="1" ht="18.600000000000001" customHeight="1" x14ac:dyDescent="0.15">
      <c r="A37" s="11" t="s">
        <v>13</v>
      </c>
      <c r="B37" s="12" t="s">
        <v>14</v>
      </c>
      <c r="C37" s="10"/>
      <c r="D37" s="7">
        <v>21582</v>
      </c>
      <c r="E37" s="7">
        <v>19578</v>
      </c>
      <c r="F37" s="7">
        <f>'[1]R5.12'!$C$8</f>
        <v>21320</v>
      </c>
      <c r="G37" s="7">
        <f>'[1]R6.1'!$C$8</f>
        <v>19039</v>
      </c>
      <c r="H37" s="7">
        <v>17327</v>
      </c>
      <c r="I37" s="7">
        <f>'[1]R6.3'!$C$8</f>
        <v>19189</v>
      </c>
      <c r="J37" s="7">
        <f t="shared" si="9"/>
        <v>235041</v>
      </c>
    </row>
    <row r="38" spans="1:10" s="6" customFormat="1" ht="18.600000000000001" customHeight="1" x14ac:dyDescent="0.15">
      <c r="A38" s="11" t="s">
        <v>15</v>
      </c>
      <c r="B38" s="13"/>
      <c r="C38" s="14" t="s">
        <v>16</v>
      </c>
      <c r="D38" s="7">
        <v>10174</v>
      </c>
      <c r="E38" s="7">
        <v>7671</v>
      </c>
      <c r="F38" s="7">
        <f>'[1]R5.12'!$K$29</f>
        <v>9722</v>
      </c>
      <c r="G38" s="7">
        <f>'[1]R6.1'!$K$29</f>
        <v>9020</v>
      </c>
      <c r="H38" s="7">
        <v>7483</v>
      </c>
      <c r="I38" s="7">
        <f>'[1]R6.3'!$K$29</f>
        <v>8977</v>
      </c>
      <c r="J38" s="7">
        <f t="shared" si="9"/>
        <v>100241</v>
      </c>
    </row>
    <row r="39" spans="1:10" s="6" customFormat="1" ht="18.600000000000001" customHeight="1" x14ac:dyDescent="0.15">
      <c r="A39" s="15"/>
      <c r="B39" s="16"/>
      <c r="C39" s="14" t="s">
        <v>17</v>
      </c>
      <c r="D39" s="7">
        <v>11408</v>
      </c>
      <c r="E39" s="7">
        <v>11907</v>
      </c>
      <c r="F39" s="7">
        <f t="shared" ref="F39:G39" si="10">F37-F38</f>
        <v>11598</v>
      </c>
      <c r="G39" s="7">
        <f t="shared" si="10"/>
        <v>10019</v>
      </c>
      <c r="H39" s="7">
        <v>9844</v>
      </c>
      <c r="I39" s="7">
        <f t="shared" ref="I39" si="11">I37-I38</f>
        <v>10212</v>
      </c>
      <c r="J39" s="7">
        <f t="shared" si="9"/>
        <v>134800</v>
      </c>
    </row>
    <row r="40" spans="1:10" s="6" customFormat="1" ht="18.600000000000001" customHeight="1" x14ac:dyDescent="0.15">
      <c r="A40" s="8" t="s">
        <v>18</v>
      </c>
      <c r="B40" s="9" t="s">
        <v>19</v>
      </c>
      <c r="C40" s="10"/>
      <c r="D40" s="7">
        <v>40550</v>
      </c>
      <c r="E40" s="7">
        <v>38755</v>
      </c>
      <c r="F40" s="7">
        <f>'[1]R5.12'!$G$20</f>
        <v>35730</v>
      </c>
      <c r="G40" s="7">
        <f>'[1]R6.1'!$G$20</f>
        <v>31754</v>
      </c>
      <c r="H40" s="7">
        <v>32929</v>
      </c>
      <c r="I40" s="7">
        <f>'[1]R6.3'!$G$20</f>
        <v>35606</v>
      </c>
      <c r="J40" s="7">
        <f t="shared" si="9"/>
        <v>451186</v>
      </c>
    </row>
    <row r="41" spans="1:10" s="6" customFormat="1" ht="18.600000000000001" customHeight="1" x14ac:dyDescent="0.15">
      <c r="A41" s="15" t="s">
        <v>20</v>
      </c>
      <c r="B41" s="9" t="s">
        <v>21</v>
      </c>
      <c r="C41" s="10"/>
      <c r="D41" s="7">
        <v>31219</v>
      </c>
      <c r="E41" s="7">
        <v>27483</v>
      </c>
      <c r="F41" s="7">
        <f t="shared" ref="F41:G41" si="12">F33-F40</f>
        <v>28856</v>
      </c>
      <c r="G41" s="7">
        <f t="shared" si="12"/>
        <v>27095</v>
      </c>
      <c r="H41" s="7">
        <v>26233</v>
      </c>
      <c r="I41" s="7">
        <f t="shared" ref="I41" si="13">I33-I40</f>
        <v>28659</v>
      </c>
      <c r="J41" s="7">
        <f t="shared" si="9"/>
        <v>348990</v>
      </c>
    </row>
    <row r="42" spans="1:10" s="6" customFormat="1" ht="18.600000000000001" customHeight="1" x14ac:dyDescent="0.15">
      <c r="A42" s="8" t="s">
        <v>22</v>
      </c>
      <c r="B42" s="9" t="s">
        <v>23</v>
      </c>
      <c r="C42" s="10"/>
      <c r="D42" s="7">
        <v>30001</v>
      </c>
      <c r="E42" s="7">
        <v>30226</v>
      </c>
      <c r="F42" s="7">
        <f t="shared" ref="F42:G42" si="14">F33-F44-F43</f>
        <v>28925</v>
      </c>
      <c r="G42" s="7">
        <f t="shared" si="14"/>
        <v>25026</v>
      </c>
      <c r="H42" s="7">
        <v>26367</v>
      </c>
      <c r="I42" s="7">
        <f t="shared" ref="I42" si="15">I33-I44-I43</f>
        <v>27101</v>
      </c>
      <c r="J42" s="7">
        <f t="shared" si="9"/>
        <v>358321</v>
      </c>
    </row>
    <row r="43" spans="1:10" s="6" customFormat="1" ht="18.600000000000001" customHeight="1" x14ac:dyDescent="0.15">
      <c r="A43" s="11"/>
      <c r="B43" s="9" t="s">
        <v>24</v>
      </c>
      <c r="C43" s="10"/>
      <c r="D43" s="7">
        <v>7563</v>
      </c>
      <c r="E43" s="7">
        <v>6661</v>
      </c>
      <c r="F43" s="7">
        <f>'[1]R5.12'!E20</f>
        <v>5326</v>
      </c>
      <c r="G43" s="7">
        <f>'[1]R6.1'!E20</f>
        <v>5308</v>
      </c>
      <c r="H43" s="7">
        <v>5648</v>
      </c>
      <c r="I43" s="7">
        <f>'[1]R6.3'!E20</f>
        <v>6363</v>
      </c>
      <c r="J43" s="7">
        <f t="shared" si="9"/>
        <v>74282</v>
      </c>
    </row>
    <row r="44" spans="1:10" s="6" customFormat="1" ht="18.600000000000001" customHeight="1" x14ac:dyDescent="0.15">
      <c r="A44" s="15" t="s">
        <v>25</v>
      </c>
      <c r="B44" s="9" t="s">
        <v>55</v>
      </c>
      <c r="C44" s="10"/>
      <c r="D44" s="7">
        <v>34205</v>
      </c>
      <c r="E44" s="7">
        <v>29351</v>
      </c>
      <c r="F44" s="7">
        <f>'[1]R5.12'!$E$21</f>
        <v>30335</v>
      </c>
      <c r="G44" s="7">
        <f>'[1]R6.1'!$E$21</f>
        <v>28515</v>
      </c>
      <c r="H44" s="7">
        <v>27147</v>
      </c>
      <c r="I44" s="7">
        <f>'[1]R6.3'!$E$21</f>
        <v>30801</v>
      </c>
      <c r="J44" s="7">
        <f t="shared" si="9"/>
        <v>367573</v>
      </c>
    </row>
    <row r="45" spans="1:10" s="6" customFormat="1" ht="18.600000000000001" customHeight="1" x14ac:dyDescent="0.15">
      <c r="A45" s="8"/>
      <c r="B45" s="9" t="s">
        <v>27</v>
      </c>
      <c r="C45" s="10"/>
      <c r="D45" s="7">
        <v>65997</v>
      </c>
      <c r="E45" s="7">
        <v>61054</v>
      </c>
      <c r="F45" s="7">
        <f>'[1]R5.12'!$E$4</f>
        <v>59758</v>
      </c>
      <c r="G45" s="7">
        <f>'[1]R6.1'!$E$4</f>
        <v>54264</v>
      </c>
      <c r="H45" s="7">
        <v>54711</v>
      </c>
      <c r="I45" s="7">
        <f>'[1]R6.3'!$E$4</f>
        <v>58930</v>
      </c>
      <c r="J45" s="7">
        <f t="shared" si="9"/>
        <v>734151</v>
      </c>
    </row>
    <row r="46" spans="1:10" s="6" customFormat="1" ht="18.600000000000001" customHeight="1" x14ac:dyDescent="0.15">
      <c r="A46" s="11" t="s">
        <v>28</v>
      </c>
      <c r="B46" s="12" t="s">
        <v>29</v>
      </c>
      <c r="C46" s="10"/>
      <c r="D46" s="7">
        <v>5772</v>
      </c>
      <c r="E46" s="7">
        <v>5184</v>
      </c>
      <c r="F46" s="7">
        <f t="shared" ref="F46" si="16">SUM(F47:F50)</f>
        <v>4828</v>
      </c>
      <c r="G46" s="7">
        <f t="shared" ref="G46" si="17">SUM(G47:G50)</f>
        <v>4585</v>
      </c>
      <c r="H46" s="7">
        <v>4451</v>
      </c>
      <c r="I46" s="7">
        <f t="shared" ref="I46" si="18">SUM(I47:I50)</f>
        <v>5335</v>
      </c>
      <c r="J46" s="7">
        <f t="shared" ref="J46:J55" si="19">SUM(D16:I16)+SUM(D46:I46)</f>
        <v>66025</v>
      </c>
    </row>
    <row r="47" spans="1:10" s="6" customFormat="1" ht="18.600000000000001" customHeight="1" x14ac:dyDescent="0.15">
      <c r="A47" s="11"/>
      <c r="B47" s="13"/>
      <c r="C47" s="17" t="s">
        <v>30</v>
      </c>
      <c r="D47" s="7">
        <v>325</v>
      </c>
      <c r="E47" s="7">
        <v>276</v>
      </c>
      <c r="F47" s="7">
        <f>'[1]R5.12'!$G$4</f>
        <v>646</v>
      </c>
      <c r="G47" s="7">
        <f>'[1]R6.1'!$G$4</f>
        <v>337</v>
      </c>
      <c r="H47" s="7">
        <v>490</v>
      </c>
      <c r="I47" s="7">
        <f>'[1]R6.3'!$G$4</f>
        <v>936</v>
      </c>
      <c r="J47" s="7">
        <f t="shared" si="19"/>
        <v>7265</v>
      </c>
    </row>
    <row r="48" spans="1:10" s="6" customFormat="1" ht="18.600000000000001" customHeight="1" x14ac:dyDescent="0.15">
      <c r="A48" s="11"/>
      <c r="B48" s="13"/>
      <c r="C48" s="17" t="s">
        <v>31</v>
      </c>
      <c r="D48" s="7">
        <v>2231</v>
      </c>
      <c r="E48" s="7">
        <v>1808</v>
      </c>
      <c r="F48" s="7">
        <f>'[1]R5.12'!$I$4</f>
        <v>1834</v>
      </c>
      <c r="G48" s="7">
        <f>'[1]R6.1'!$I$4</f>
        <v>1529</v>
      </c>
      <c r="H48" s="7">
        <v>1552</v>
      </c>
      <c r="I48" s="7">
        <f>'[1]R6.3'!$I$4</f>
        <v>1910</v>
      </c>
      <c r="J48" s="7">
        <f t="shared" si="19"/>
        <v>23247</v>
      </c>
    </row>
    <row r="49" spans="1:10" s="6" customFormat="1" ht="18.600000000000001" customHeight="1" x14ac:dyDescent="0.15">
      <c r="A49" s="11" t="s">
        <v>32</v>
      </c>
      <c r="B49" s="13"/>
      <c r="C49" s="17" t="s">
        <v>33</v>
      </c>
      <c r="D49" s="7">
        <v>0</v>
      </c>
      <c r="E49" s="7">
        <v>212</v>
      </c>
      <c r="F49" s="7">
        <f>'[1]R5.12'!$K$4</f>
        <v>0</v>
      </c>
      <c r="G49" s="7">
        <f>'[1]R6.1'!$K$4</f>
        <v>0</v>
      </c>
      <c r="H49" s="7">
        <v>0</v>
      </c>
      <c r="I49" s="7">
        <f>'[1]R6.3'!$K$4</f>
        <v>0</v>
      </c>
      <c r="J49" s="7">
        <f t="shared" si="19"/>
        <v>484</v>
      </c>
    </row>
    <row r="50" spans="1:10" s="6" customFormat="1" ht="18.600000000000001" customHeight="1" x14ac:dyDescent="0.15">
      <c r="A50" s="15"/>
      <c r="B50" s="16"/>
      <c r="C50" s="17" t="s">
        <v>34</v>
      </c>
      <c r="D50" s="7">
        <v>3216</v>
      </c>
      <c r="E50" s="7">
        <v>2888</v>
      </c>
      <c r="F50" s="7">
        <f>'[1]R5.12'!$M$4</f>
        <v>2348</v>
      </c>
      <c r="G50" s="7">
        <f>'[1]R6.1'!$M$4</f>
        <v>2719</v>
      </c>
      <c r="H50" s="7">
        <v>2409</v>
      </c>
      <c r="I50" s="7">
        <f>'[1]R6.3'!$M$4</f>
        <v>2489</v>
      </c>
      <c r="J50" s="7">
        <f t="shared" si="19"/>
        <v>35029</v>
      </c>
    </row>
    <row r="51" spans="1:10" s="6" customFormat="1" ht="18.600000000000001" customHeight="1" x14ac:dyDescent="0.15">
      <c r="A51" s="8" t="s">
        <v>35</v>
      </c>
      <c r="B51" s="9" t="s">
        <v>36</v>
      </c>
      <c r="C51" s="10"/>
      <c r="D51" s="7">
        <v>5450841</v>
      </c>
      <c r="E51" s="7">
        <v>5119124</v>
      </c>
      <c r="F51" s="7">
        <f t="shared" ref="F51" si="20">SUM(F52:F55)</f>
        <v>5017912</v>
      </c>
      <c r="G51" s="7">
        <f t="shared" ref="G51" si="21">SUM(G52:G55)</f>
        <v>4490718</v>
      </c>
      <c r="H51" s="7">
        <v>4522386</v>
      </c>
      <c r="I51" s="7">
        <f t="shared" ref="I51" si="22">SUM(I52:I55)</f>
        <v>4848429</v>
      </c>
      <c r="J51" s="7">
        <f t="shared" si="19"/>
        <v>62194893</v>
      </c>
    </row>
    <row r="52" spans="1:10" s="6" customFormat="1" ht="18.600000000000001" customHeight="1" x14ac:dyDescent="0.15">
      <c r="A52" s="11" t="s">
        <v>37</v>
      </c>
      <c r="B52" s="9" t="s">
        <v>38</v>
      </c>
      <c r="C52" s="10"/>
      <c r="D52" s="7">
        <v>2056974</v>
      </c>
      <c r="E52" s="7">
        <v>2014455</v>
      </c>
      <c r="F52" s="7">
        <f>'[1]R5.12'!$D$5</f>
        <v>1919260</v>
      </c>
      <c r="G52" s="7">
        <f>'[1]R6.1'!$D$5</f>
        <v>1669629</v>
      </c>
      <c r="H52" s="7">
        <v>1845263</v>
      </c>
      <c r="I52" s="7">
        <f>'[1]R6.3'!$D$5</f>
        <v>1893268</v>
      </c>
      <c r="J52" s="7">
        <f>SUM(D22:I22)+SUM(D52:I52)</f>
        <v>25026803</v>
      </c>
    </row>
    <row r="53" spans="1:10" s="6" customFormat="1" ht="18.600000000000001" customHeight="1" x14ac:dyDescent="0.15">
      <c r="A53" s="11" t="s">
        <v>39</v>
      </c>
      <c r="B53" s="9" t="s">
        <v>40</v>
      </c>
      <c r="C53" s="10"/>
      <c r="D53" s="7">
        <v>1487304</v>
      </c>
      <c r="E53" s="7">
        <v>1346991</v>
      </c>
      <c r="F53" s="7">
        <f>'[1]R5.12'!$D$6</f>
        <v>1242446</v>
      </c>
      <c r="G53" s="7">
        <f>'[1]R6.1'!$D$6</f>
        <v>1127664</v>
      </c>
      <c r="H53" s="7">
        <v>1169587</v>
      </c>
      <c r="I53" s="7">
        <f>'[1]R6.3'!$D$6</f>
        <v>1336085</v>
      </c>
      <c r="J53" s="7">
        <f t="shared" si="19"/>
        <v>16221890</v>
      </c>
    </row>
    <row r="54" spans="1:10" s="6" customFormat="1" ht="18.600000000000001" customHeight="1" x14ac:dyDescent="0.15">
      <c r="A54" s="11" t="s">
        <v>41</v>
      </c>
      <c r="B54" s="9" t="s">
        <v>42</v>
      </c>
      <c r="C54" s="10"/>
      <c r="D54" s="7">
        <v>32958</v>
      </c>
      <c r="E54" s="7">
        <v>39074</v>
      </c>
      <c r="F54" s="7">
        <f>'[1]R5.12'!$D$7</f>
        <v>27815</v>
      </c>
      <c r="G54" s="7">
        <f>'[1]R6.1'!$D$7</f>
        <v>24133</v>
      </c>
      <c r="H54" s="7">
        <v>33332</v>
      </c>
      <c r="I54" s="7">
        <f>'[1]R6.3'!$D$7</f>
        <v>22152</v>
      </c>
      <c r="J54" s="7">
        <f t="shared" si="19"/>
        <v>355852</v>
      </c>
    </row>
    <row r="55" spans="1:10" s="6" customFormat="1" ht="18.600000000000001" customHeight="1" x14ac:dyDescent="0.15">
      <c r="A55" s="15" t="s">
        <v>43</v>
      </c>
      <c r="B55" s="9" t="s">
        <v>44</v>
      </c>
      <c r="C55" s="10"/>
      <c r="D55" s="7">
        <v>1873605</v>
      </c>
      <c r="E55" s="7">
        <v>1718604</v>
      </c>
      <c r="F55" s="7">
        <f>'[1]R5.12'!$D$8</f>
        <v>1828391</v>
      </c>
      <c r="G55" s="7">
        <f>'[1]R6.1'!$D$8</f>
        <v>1669292</v>
      </c>
      <c r="H55" s="7">
        <v>1474204</v>
      </c>
      <c r="I55" s="7">
        <f>'[1]R6.3'!$D$8</f>
        <v>1596924</v>
      </c>
      <c r="J55" s="7">
        <f t="shared" si="19"/>
        <v>20590348</v>
      </c>
    </row>
    <row r="56" spans="1:10" s="6" customFormat="1" ht="18.600000000000001" customHeight="1" x14ac:dyDescent="0.15">
      <c r="A56" s="8" t="s">
        <v>45</v>
      </c>
      <c r="B56" s="9" t="s">
        <v>46</v>
      </c>
      <c r="C56" s="10"/>
      <c r="D56" s="18">
        <v>75.900000000000006</v>
      </c>
      <c r="E56" s="18">
        <v>77.3</v>
      </c>
      <c r="F56" s="18">
        <f t="shared" ref="F56:G60" si="23">IF(F33=0,"－",ROUND(F51/F33,1))</f>
        <v>77.7</v>
      </c>
      <c r="G56" s="18">
        <f t="shared" si="23"/>
        <v>76.3</v>
      </c>
      <c r="H56" s="18">
        <v>76.400000000000006</v>
      </c>
      <c r="I56" s="18">
        <f t="shared" ref="I56:I60" si="24">IF(I33=0,"－",ROUND(I51/I33,1))</f>
        <v>75.400000000000006</v>
      </c>
      <c r="J56" s="18">
        <f t="shared" ref="J56:J60" si="25">IF(J33=0,"－",ROUND(J51/J33,1))</f>
        <v>77.7</v>
      </c>
    </row>
    <row r="57" spans="1:10" s="6" customFormat="1" ht="18.600000000000001" customHeight="1" x14ac:dyDescent="0.15">
      <c r="A57" s="11" t="s">
        <v>47</v>
      </c>
      <c r="B57" s="9" t="s">
        <v>38</v>
      </c>
      <c r="C57" s="10"/>
      <c r="D57" s="18">
        <v>113.8</v>
      </c>
      <c r="E57" s="18">
        <v>113.2</v>
      </c>
      <c r="F57" s="18">
        <f t="shared" si="23"/>
        <v>112.7</v>
      </c>
      <c r="G57" s="18">
        <f t="shared" si="23"/>
        <v>112.8</v>
      </c>
      <c r="H57" s="18">
        <v>113.2</v>
      </c>
      <c r="I57" s="18">
        <f t="shared" si="24"/>
        <v>113.8</v>
      </c>
      <c r="J57" s="18">
        <f t="shared" si="25"/>
        <v>114</v>
      </c>
    </row>
    <row r="58" spans="1:10" s="6" customFormat="1" ht="18.600000000000001" customHeight="1" x14ac:dyDescent="0.15">
      <c r="A58" s="11" t="s">
        <v>39</v>
      </c>
      <c r="B58" s="9" t="s">
        <v>40</v>
      </c>
      <c r="C58" s="10"/>
      <c r="D58" s="18">
        <v>47</v>
      </c>
      <c r="E58" s="18">
        <v>47.6</v>
      </c>
      <c r="F58" s="18">
        <f t="shared" si="23"/>
        <v>48</v>
      </c>
      <c r="G58" s="18">
        <f t="shared" si="23"/>
        <v>45.7</v>
      </c>
      <c r="H58" s="18">
        <v>46.9</v>
      </c>
      <c r="I58" s="18">
        <f t="shared" si="24"/>
        <v>47.4</v>
      </c>
      <c r="J58" s="18">
        <f t="shared" si="25"/>
        <v>47.7</v>
      </c>
    </row>
    <row r="59" spans="1:10" s="6" customFormat="1" ht="18.600000000000001" customHeight="1" x14ac:dyDescent="0.15">
      <c r="A59" s="11" t="s">
        <v>41</v>
      </c>
      <c r="B59" s="9" t="s">
        <v>42</v>
      </c>
      <c r="C59" s="10"/>
      <c r="D59" s="18">
        <v>75.2</v>
      </c>
      <c r="E59" s="18">
        <v>65.599999999999994</v>
      </c>
      <c r="F59" s="18">
        <f t="shared" si="23"/>
        <v>76</v>
      </c>
      <c r="G59" s="18">
        <f t="shared" si="23"/>
        <v>74.5</v>
      </c>
      <c r="H59" s="18">
        <v>56.1</v>
      </c>
      <c r="I59" s="18">
        <f t="shared" si="24"/>
        <v>94.3</v>
      </c>
      <c r="J59" s="18">
        <f t="shared" si="25"/>
        <v>69.5</v>
      </c>
    </row>
    <row r="60" spans="1:10" s="6" customFormat="1" ht="18.600000000000001" customHeight="1" x14ac:dyDescent="0.15">
      <c r="A60" s="15" t="s">
        <v>43</v>
      </c>
      <c r="B60" s="9" t="s">
        <v>44</v>
      </c>
      <c r="C60" s="10"/>
      <c r="D60" s="18">
        <v>86.8</v>
      </c>
      <c r="E60" s="18">
        <v>87.8</v>
      </c>
      <c r="F60" s="18">
        <f t="shared" si="23"/>
        <v>85.8</v>
      </c>
      <c r="G60" s="18">
        <f t="shared" si="23"/>
        <v>87.7</v>
      </c>
      <c r="H60" s="18">
        <v>85.1</v>
      </c>
      <c r="I60" s="18">
        <f t="shared" si="24"/>
        <v>83.2</v>
      </c>
      <c r="J60" s="18">
        <f t="shared" si="25"/>
        <v>87.6</v>
      </c>
    </row>
    <row r="62" spans="1:10" ht="17.100000000000001" customHeight="1" x14ac:dyDescent="0.2">
      <c r="A62" s="19"/>
    </row>
  </sheetData>
  <phoneticPr fontId="3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R5全国</vt:lpstr>
      <vt:lpstr>'R5全国'!Print_Area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2022-12-07T06:23:31Z</dcterms:created>
  <dcterms:modified xsi:type="dcterms:W3CDTF">2024-05-01T06:27:54Z</dcterms:modified>
</cp:coreProperties>
</file>