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200 住宅企画係\__【【 R6 】】\34_住宅に関する各種調査，計画，統計資料\令和6年度\_☆【毎月更新】☆ホームページアップ\9月\"/>
    </mc:Choice>
  </mc:AlternateContent>
  <xr:revisionPtr revIDLastSave="0" documentId="13_ncr:1_{977EADEF-F4AD-4F43-94A5-CD1B8FEB8830}" xr6:coauthVersionLast="36" xr6:coauthVersionMax="36" xr10:uidLastSave="{00000000-0000-0000-0000-000000000000}"/>
  <bookViews>
    <workbookView xWindow="0" yWindow="0" windowWidth="28800" windowHeight="12470" xr2:uid="{00000000-000D-0000-FFFF-FFFF00000000}"/>
  </bookViews>
  <sheets>
    <sheet name="R6鹿児島" sheetId="1" r:id="rId1"/>
  </sheets>
  <externalReferences>
    <externalReference r:id="rId2"/>
  </externalReferences>
  <definedNames>
    <definedName name="_xlnm.Print_Area" localSheetId="0">'R6鹿児島'!$A$1:$J$60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I51" i="1" s="1"/>
  <c r="H52" i="1"/>
  <c r="H51" i="1" s="1"/>
  <c r="G52" i="1"/>
  <c r="G51" i="1" s="1"/>
  <c r="F52" i="1"/>
  <c r="F51" i="1" s="1"/>
  <c r="E52" i="1"/>
  <c r="E51" i="1" s="1"/>
  <c r="D52" i="1"/>
  <c r="D51" i="1" s="1"/>
  <c r="I50" i="1"/>
  <c r="H50" i="1"/>
  <c r="G50" i="1"/>
  <c r="F50" i="1"/>
  <c r="E50" i="1"/>
  <c r="D50" i="1"/>
  <c r="J50" i="1" s="1"/>
  <c r="I49" i="1"/>
  <c r="H49" i="1"/>
  <c r="J49" i="1" s="1"/>
  <c r="G49" i="1"/>
  <c r="F49" i="1"/>
  <c r="E49" i="1"/>
  <c r="D49" i="1"/>
  <c r="I48" i="1"/>
  <c r="H48" i="1"/>
  <c r="G48" i="1"/>
  <c r="F48" i="1"/>
  <c r="E48" i="1"/>
  <c r="E46" i="1" s="1"/>
  <c r="D48" i="1"/>
  <c r="I47" i="1"/>
  <c r="H47" i="1"/>
  <c r="G47" i="1"/>
  <c r="G46" i="1" s="1"/>
  <c r="F47" i="1"/>
  <c r="E47" i="1"/>
  <c r="D47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J40" i="1"/>
  <c r="I40" i="1"/>
  <c r="H40" i="1"/>
  <c r="G40" i="1"/>
  <c r="F40" i="1"/>
  <c r="E40" i="1"/>
  <c r="D40" i="1"/>
  <c r="D39" i="1"/>
  <c r="I38" i="1"/>
  <c r="I39" i="1" s="1"/>
  <c r="H38" i="1"/>
  <c r="H39" i="1" s="1"/>
  <c r="G38" i="1"/>
  <c r="G39" i="1" s="1"/>
  <c r="F38" i="1"/>
  <c r="F39" i="1" s="1"/>
  <c r="E38" i="1"/>
  <c r="E39" i="1" s="1"/>
  <c r="D38" i="1"/>
  <c r="I37" i="1"/>
  <c r="I60" i="1" s="1"/>
  <c r="H37" i="1"/>
  <c r="H60" i="1" s="1"/>
  <c r="G37" i="1"/>
  <c r="G60" i="1" s="1"/>
  <c r="F37" i="1"/>
  <c r="F60" i="1" s="1"/>
  <c r="E37" i="1"/>
  <c r="E60" i="1" s="1"/>
  <c r="D37" i="1"/>
  <c r="D60" i="1" s="1"/>
  <c r="I36" i="1"/>
  <c r="I59" i="1" s="1"/>
  <c r="H36" i="1"/>
  <c r="H59" i="1" s="1"/>
  <c r="G36" i="1"/>
  <c r="G59" i="1" s="1"/>
  <c r="F36" i="1"/>
  <c r="F59" i="1" s="1"/>
  <c r="E36" i="1"/>
  <c r="E59" i="1" s="1"/>
  <c r="D36" i="1"/>
  <c r="D59" i="1" s="1"/>
  <c r="J35" i="1"/>
  <c r="J58" i="1" s="1"/>
  <c r="I35" i="1"/>
  <c r="H35" i="1"/>
  <c r="H58" i="1" s="1"/>
  <c r="G35" i="1"/>
  <c r="G58" i="1" s="1"/>
  <c r="F35" i="1"/>
  <c r="F58" i="1" s="1"/>
  <c r="E35" i="1"/>
  <c r="E58" i="1" s="1"/>
  <c r="D35" i="1"/>
  <c r="D58" i="1" s="1"/>
  <c r="I34" i="1"/>
  <c r="I57" i="1" s="1"/>
  <c r="H34" i="1"/>
  <c r="H57" i="1" s="1"/>
  <c r="G34" i="1"/>
  <c r="F34" i="1"/>
  <c r="E34" i="1"/>
  <c r="D34" i="1"/>
  <c r="I33" i="1"/>
  <c r="I41" i="1" s="1"/>
  <c r="H33" i="1"/>
  <c r="G30" i="1"/>
  <c r="F30" i="1"/>
  <c r="E30" i="1"/>
  <c r="D30" i="1"/>
  <c r="I29" i="1"/>
  <c r="H29" i="1"/>
  <c r="G29" i="1"/>
  <c r="D29" i="1"/>
  <c r="I27" i="1"/>
  <c r="H27" i="1"/>
  <c r="G27" i="1"/>
  <c r="F27" i="1"/>
  <c r="E27" i="1"/>
  <c r="D27" i="1"/>
  <c r="I25" i="1"/>
  <c r="H25" i="1"/>
  <c r="G25" i="1"/>
  <c r="F25" i="1"/>
  <c r="E25" i="1"/>
  <c r="D25" i="1"/>
  <c r="J55" i="1" s="1"/>
  <c r="I24" i="1"/>
  <c r="H24" i="1"/>
  <c r="G24" i="1"/>
  <c r="F24" i="1"/>
  <c r="F29" i="1" s="1"/>
  <c r="E24" i="1"/>
  <c r="E29" i="1" s="1"/>
  <c r="D24" i="1"/>
  <c r="J54" i="1" s="1"/>
  <c r="I23" i="1"/>
  <c r="I21" i="1" s="1"/>
  <c r="H23" i="1"/>
  <c r="H21" i="1" s="1"/>
  <c r="G23" i="1"/>
  <c r="F23" i="1"/>
  <c r="E23" i="1"/>
  <c r="D23" i="1"/>
  <c r="J53" i="1" s="1"/>
  <c r="I22" i="1"/>
  <c r="H22" i="1"/>
  <c r="G22" i="1"/>
  <c r="F22" i="1"/>
  <c r="E22" i="1"/>
  <c r="D22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D16" i="1" s="1"/>
  <c r="I18" i="1"/>
  <c r="I16" i="1" s="1"/>
  <c r="H18" i="1"/>
  <c r="H16" i="1" s="1"/>
  <c r="G18" i="1"/>
  <c r="G16" i="1" s="1"/>
  <c r="F18" i="1"/>
  <c r="J48" i="1" s="1"/>
  <c r="E18" i="1"/>
  <c r="D18" i="1"/>
  <c r="I17" i="1"/>
  <c r="H17" i="1"/>
  <c r="G17" i="1"/>
  <c r="F17" i="1"/>
  <c r="E17" i="1"/>
  <c r="D17" i="1"/>
  <c r="E16" i="1"/>
  <c r="I15" i="1"/>
  <c r="H15" i="1"/>
  <c r="G15" i="1"/>
  <c r="F15" i="1"/>
  <c r="E15" i="1"/>
  <c r="D15" i="1"/>
  <c r="I14" i="1"/>
  <c r="H14" i="1"/>
  <c r="G14" i="1"/>
  <c r="F14" i="1"/>
  <c r="E14" i="1"/>
  <c r="D14" i="1"/>
  <c r="J44" i="1" s="1"/>
  <c r="I13" i="1"/>
  <c r="H13" i="1"/>
  <c r="G13" i="1"/>
  <c r="F13" i="1"/>
  <c r="E13" i="1"/>
  <c r="D13" i="1"/>
  <c r="I10" i="1"/>
  <c r="H10" i="1"/>
  <c r="G10" i="1"/>
  <c r="F10" i="1"/>
  <c r="E10" i="1"/>
  <c r="D10" i="1"/>
  <c r="I8" i="1"/>
  <c r="H8" i="1"/>
  <c r="G8" i="1"/>
  <c r="G9" i="1" s="1"/>
  <c r="F8" i="1"/>
  <c r="F9" i="1" s="1"/>
  <c r="E8" i="1"/>
  <c r="E9" i="1" s="1"/>
  <c r="D8" i="1"/>
  <c r="I7" i="1"/>
  <c r="H7" i="1"/>
  <c r="G7" i="1"/>
  <c r="F7" i="1"/>
  <c r="E7" i="1"/>
  <c r="D7" i="1"/>
  <c r="J37" i="1" s="1"/>
  <c r="J60" i="1" s="1"/>
  <c r="I6" i="1"/>
  <c r="H6" i="1"/>
  <c r="G6" i="1"/>
  <c r="F6" i="1"/>
  <c r="E6" i="1"/>
  <c r="D6" i="1"/>
  <c r="J36" i="1" s="1"/>
  <c r="J59" i="1" s="1"/>
  <c r="I5" i="1"/>
  <c r="H5" i="1"/>
  <c r="G5" i="1"/>
  <c r="F5" i="1"/>
  <c r="E5" i="1"/>
  <c r="D5" i="1"/>
  <c r="D28" i="1" s="1"/>
  <c r="I4" i="1"/>
  <c r="H4" i="1"/>
  <c r="G4" i="1"/>
  <c r="F4" i="1"/>
  <c r="E4" i="1"/>
  <c r="D4" i="1"/>
  <c r="D3" i="1"/>
  <c r="J51" i="1" l="1"/>
  <c r="G28" i="1"/>
  <c r="G3" i="1"/>
  <c r="F16" i="1"/>
  <c r="J46" i="1" s="1"/>
  <c r="G33" i="1"/>
  <c r="H3" i="1"/>
  <c r="H28" i="1"/>
  <c r="D12" i="1"/>
  <c r="D26" i="1"/>
  <c r="H42" i="1"/>
  <c r="H41" i="1"/>
  <c r="F46" i="1"/>
  <c r="J47" i="1"/>
  <c r="D11" i="1"/>
  <c r="H56" i="1"/>
  <c r="J43" i="1"/>
  <c r="J45" i="1"/>
  <c r="H46" i="1"/>
  <c r="I56" i="1"/>
  <c r="H9" i="1"/>
  <c r="H30" i="1"/>
  <c r="D33" i="1"/>
  <c r="J34" i="1"/>
  <c r="I46" i="1"/>
  <c r="E3" i="1"/>
  <c r="J33" i="1" s="1"/>
  <c r="J56" i="1" s="1"/>
  <c r="E28" i="1"/>
  <c r="I9" i="1"/>
  <c r="I30" i="1"/>
  <c r="J52" i="1"/>
  <c r="E33" i="1"/>
  <c r="E57" i="1"/>
  <c r="D46" i="1"/>
  <c r="D57" i="1"/>
  <c r="F28" i="1"/>
  <c r="F3" i="1"/>
  <c r="D9" i="1"/>
  <c r="J38" i="1"/>
  <c r="F33" i="1"/>
  <c r="I28" i="1"/>
  <c r="F57" i="1"/>
  <c r="G57" i="1"/>
  <c r="I3" i="1"/>
  <c r="E42" i="1" l="1"/>
  <c r="E41" i="1"/>
  <c r="E56" i="1"/>
  <c r="J57" i="1"/>
  <c r="H11" i="1"/>
  <c r="H12" i="1"/>
  <c r="H26" i="1"/>
  <c r="F12" i="1"/>
  <c r="J42" i="1" s="1"/>
  <c r="F11" i="1"/>
  <c r="F26" i="1"/>
  <c r="G12" i="1"/>
  <c r="G11" i="1"/>
  <c r="G26" i="1"/>
  <c r="D56" i="1"/>
  <c r="D41" i="1"/>
  <c r="D42" i="1"/>
  <c r="I12" i="1"/>
  <c r="I11" i="1"/>
  <c r="I26" i="1"/>
  <c r="E26" i="1"/>
  <c r="E12" i="1"/>
  <c r="E11" i="1"/>
  <c r="J41" i="1" s="1"/>
  <c r="F56" i="1"/>
  <c r="F42" i="1"/>
  <c r="F41" i="1"/>
  <c r="J39" i="1"/>
  <c r="G41" i="1"/>
  <c r="G42" i="1"/>
  <c r="G56" i="1"/>
</calcChain>
</file>

<file path=xl/sharedStrings.xml><?xml version="1.0" encoding="utf-8"?>
<sst xmlns="http://schemas.openxmlformats.org/spreadsheetml/2006/main" count="112" uniqueCount="56">
  <si>
    <t>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</si>
  <si>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</si>
  <si>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</si>
  <si>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</si>
  <si>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</si>
  <si>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</si>
  <si>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</si>
  <si>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合計（戸）</t>
    <phoneticPr fontId="3"/>
  </si>
  <si>
    <t>持家（戸）</t>
  </si>
  <si>
    <t>利</t>
  </si>
  <si>
    <t>貸家（戸）</t>
  </si>
  <si>
    <t>用</t>
  </si>
  <si>
    <t>給与住宅（戸）</t>
  </si>
  <si>
    <t>関</t>
  </si>
  <si>
    <t>分譲住宅（戸）</t>
  </si>
  <si>
    <t>係</t>
  </si>
  <si>
    <t>うちマンション</t>
    <phoneticPr fontId="3"/>
  </si>
  <si>
    <t>うちその他</t>
    <rPh sb="4" eb="5">
      <t>タ</t>
    </rPh>
    <phoneticPr fontId="3"/>
  </si>
  <si>
    <t>構</t>
  </si>
  <si>
    <t>木造（戸）</t>
  </si>
  <si>
    <t>造</t>
  </si>
  <si>
    <t>非木造（戸）</t>
  </si>
  <si>
    <t>建</t>
  </si>
  <si>
    <t>一戸建（戸）</t>
    <rPh sb="2" eb="3">
      <t>ダテ</t>
    </rPh>
    <phoneticPr fontId="3"/>
  </si>
  <si>
    <t>長屋建（戸）</t>
    <rPh sb="0" eb="2">
      <t>ナガヤ</t>
    </rPh>
    <rPh sb="2" eb="3">
      <t>タ</t>
    </rPh>
    <rPh sb="4" eb="5">
      <t>コ</t>
    </rPh>
    <phoneticPr fontId="3"/>
  </si>
  <si>
    <t>方</t>
  </si>
  <si>
    <t>共同住宅（戸）</t>
    <rPh sb="2" eb="4">
      <t>ジュウタク</t>
    </rPh>
    <phoneticPr fontId="3"/>
  </si>
  <si>
    <t>民間資金（戸）</t>
  </si>
  <si>
    <t>資</t>
  </si>
  <si>
    <t>公的資金（戸）</t>
  </si>
  <si>
    <t>公営（戸）</t>
  </si>
  <si>
    <t>住宅金融機構（戸）</t>
    <rPh sb="0" eb="2">
      <t>ジュウタク</t>
    </rPh>
    <rPh sb="2" eb="4">
      <t>キンユウ</t>
    </rPh>
    <rPh sb="4" eb="6">
      <t>キコウ</t>
    </rPh>
    <phoneticPr fontId="3"/>
  </si>
  <si>
    <t>金</t>
  </si>
  <si>
    <t>都市再生機構（戸）</t>
    <rPh sb="0" eb="2">
      <t>トシ</t>
    </rPh>
    <rPh sb="2" eb="4">
      <t>サイセイ</t>
    </rPh>
    <rPh sb="4" eb="6">
      <t>キコウ</t>
    </rPh>
    <phoneticPr fontId="3"/>
  </si>
  <si>
    <t>その他（戸）</t>
  </si>
  <si>
    <t>新</t>
  </si>
  <si>
    <t>合計（㎡）</t>
  </si>
  <si>
    <t>設</t>
  </si>
  <si>
    <t>持家（㎡）</t>
  </si>
  <si>
    <t>床</t>
  </si>
  <si>
    <t>貸家（㎡）</t>
  </si>
  <si>
    <t>面</t>
  </si>
  <si>
    <t>給与住宅（㎡）</t>
  </si>
  <si>
    <t>積</t>
  </si>
  <si>
    <t>分譲住宅（㎡）</t>
  </si>
  <si>
    <t>平</t>
  </si>
  <si>
    <t>平均（㎡）</t>
  </si>
  <si>
    <t>均</t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</si>
  <si>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</si>
  <si>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</si>
  <si>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</si>
  <si>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</si>
  <si>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</si>
  <si>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</si>
  <si>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合計</t>
  </si>
  <si>
    <t>令和６年度月別着工統計（鹿児島県）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</si>
</sst>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4" fillId="2" borderId="1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%20&#20303;&#23429;&#20225;&#30011;&#20418;/__&#12304;&#12304;%20R6%20&#12305;&#12305;/34_&#20303;&#23429;&#12395;&#38306;&#12377;&#12427;&#21508;&#31278;&#35519;&#26619;&#65292;&#35336;&#30011;&#65292;&#32113;&#35336;&#36039;&#26009;/&#20196;&#21644;6&#24180;&#24230;/_&#9734;&#12304;&#27598;&#26376;&#26356;&#26032;&#12305;&#9734;&#12507;&#12540;&#12512;&#12506;&#12540;&#12472;&#12450;&#12483;&#12503;/_&#9734;&#12304;&#21462;&#12426;&#12414;&#12392;&#12417;&#12539;&#32232;&#38598;&#29992;&#12510;&#12473;&#12479;&#12540;(&#21407;&#26412;)&#12305;&#26376;&#21029;&#30528;&#24037;&#32113;&#35336;&#65288;&#20840;&#22269;&#12539;&#40575;&#20816;&#23798;&#65289;&#9734;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６全国"/>
      <sheetName val="R６鹿児島"/>
      <sheetName val="R６.1"/>
      <sheetName val="R６.2"/>
      <sheetName val="R６.3"/>
      <sheetName val="R６.4"/>
      <sheetName val="R６.5"/>
      <sheetName val="R６.6"/>
      <sheetName val="R６.7"/>
      <sheetName val="R６.8"/>
      <sheetName val="R６.9"/>
      <sheetName val="R６.10"/>
      <sheetName val="R６.11"/>
      <sheetName val="R６.12"/>
      <sheetName val="R７.1"/>
      <sheetName val="R７.2"/>
      <sheetName val="R７.3"/>
      <sheetName val="R６年度計（累計）"/>
      <sheetName val="R６年1～12月計"/>
      <sheetName val="R６木造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E9">
            <v>686</v>
          </cell>
          <cell r="G9">
            <v>2</v>
          </cell>
          <cell r="I9">
            <v>14</v>
          </cell>
          <cell r="K9">
            <v>0</v>
          </cell>
          <cell r="M9">
            <v>36</v>
          </cell>
        </row>
        <row r="10">
          <cell r="C10">
            <v>275</v>
          </cell>
          <cell r="D10">
            <v>29118</v>
          </cell>
        </row>
        <row r="11">
          <cell r="C11">
            <v>253</v>
          </cell>
          <cell r="D11">
            <v>9888</v>
          </cell>
        </row>
        <row r="12">
          <cell r="C12">
            <v>0</v>
          </cell>
          <cell r="D12">
            <v>0</v>
          </cell>
        </row>
        <row r="13">
          <cell r="C13">
            <v>210</v>
          </cell>
          <cell r="D13">
            <v>19225</v>
          </cell>
        </row>
        <row r="30">
          <cell r="E30">
            <v>39</v>
          </cell>
          <cell r="G30">
            <v>436</v>
          </cell>
        </row>
        <row r="31">
          <cell r="E31">
            <v>332</v>
          </cell>
        </row>
        <row r="39">
          <cell r="K39">
            <v>124</v>
          </cell>
        </row>
      </sheetData>
      <sheetData sheetId="6">
        <row r="9">
          <cell r="E9">
            <v>614</v>
          </cell>
          <cell r="G9">
            <v>0</v>
          </cell>
          <cell r="I9">
            <v>7</v>
          </cell>
          <cell r="K9">
            <v>0</v>
          </cell>
          <cell r="M9">
            <v>57</v>
          </cell>
        </row>
        <row r="10">
          <cell r="C10">
            <v>272</v>
          </cell>
          <cell r="D10">
            <v>27968</v>
          </cell>
        </row>
        <row r="11">
          <cell r="C11">
            <v>170</v>
          </cell>
          <cell r="D11">
            <v>8072</v>
          </cell>
        </row>
        <row r="12">
          <cell r="C12">
            <v>8</v>
          </cell>
          <cell r="D12">
            <v>346</v>
          </cell>
        </row>
        <row r="13">
          <cell r="C13">
            <v>228</v>
          </cell>
          <cell r="D13">
            <v>20255</v>
          </cell>
        </row>
        <row r="30">
          <cell r="E30">
            <v>30</v>
          </cell>
          <cell r="G30">
            <v>430</v>
          </cell>
        </row>
        <row r="31">
          <cell r="E31">
            <v>265</v>
          </cell>
        </row>
        <row r="39">
          <cell r="K39">
            <v>131</v>
          </cell>
        </row>
      </sheetData>
      <sheetData sheetId="7">
        <row r="9">
          <cell r="E9">
            <v>715</v>
          </cell>
          <cell r="G9">
            <v>9</v>
          </cell>
          <cell r="I9">
            <v>41</v>
          </cell>
          <cell r="K9">
            <v>0</v>
          </cell>
          <cell r="M9">
            <v>93</v>
          </cell>
        </row>
        <row r="10">
          <cell r="C10">
            <v>322</v>
          </cell>
          <cell r="D10">
            <v>33344</v>
          </cell>
        </row>
        <row r="11">
          <cell r="C11">
            <v>390</v>
          </cell>
          <cell r="D11">
            <v>17938</v>
          </cell>
        </row>
        <row r="12">
          <cell r="C12">
            <v>11</v>
          </cell>
          <cell r="D12">
            <v>473</v>
          </cell>
        </row>
        <row r="13">
          <cell r="C13">
            <v>135</v>
          </cell>
          <cell r="D13">
            <v>12486</v>
          </cell>
        </row>
        <row r="30">
          <cell r="E30">
            <v>98</v>
          </cell>
          <cell r="G30">
            <v>563</v>
          </cell>
        </row>
        <row r="31">
          <cell r="E31">
            <v>334</v>
          </cell>
        </row>
        <row r="39">
          <cell r="K39">
            <v>41</v>
          </cell>
        </row>
      </sheetData>
      <sheetData sheetId="8">
        <row r="9">
          <cell r="E9">
            <v>537</v>
          </cell>
          <cell r="G9">
            <v>0</v>
          </cell>
          <cell r="I9">
            <v>14</v>
          </cell>
          <cell r="K9">
            <v>0</v>
          </cell>
          <cell r="M9">
            <v>43</v>
          </cell>
        </row>
        <row r="10">
          <cell r="C10">
            <v>220</v>
          </cell>
          <cell r="D10">
            <v>22622</v>
          </cell>
        </row>
        <row r="11">
          <cell r="C11">
            <v>290</v>
          </cell>
          <cell r="D11">
            <v>11806</v>
          </cell>
        </row>
        <row r="12">
          <cell r="C12">
            <v>26</v>
          </cell>
          <cell r="D12">
            <v>1096</v>
          </cell>
        </row>
        <row r="13">
          <cell r="C13">
            <v>58</v>
          </cell>
          <cell r="D13">
            <v>5373</v>
          </cell>
        </row>
        <row r="30">
          <cell r="E30">
            <v>44</v>
          </cell>
          <cell r="G30">
            <v>333</v>
          </cell>
        </row>
        <row r="31">
          <cell r="E31">
            <v>263</v>
          </cell>
        </row>
        <row r="39">
          <cell r="K39">
            <v>0</v>
          </cell>
        </row>
      </sheetData>
      <sheetData sheetId="9">
        <row r="9">
          <cell r="E9">
            <v>638</v>
          </cell>
          <cell r="G9">
            <v>2</v>
          </cell>
          <cell r="I9">
            <v>6</v>
          </cell>
          <cell r="K9">
            <v>0</v>
          </cell>
          <cell r="M9">
            <v>48</v>
          </cell>
        </row>
        <row r="10">
          <cell r="C10">
            <v>329</v>
          </cell>
          <cell r="D10">
            <v>34068</v>
          </cell>
        </row>
        <row r="11">
          <cell r="C11">
            <v>270</v>
          </cell>
          <cell r="D11">
            <v>12891</v>
          </cell>
        </row>
        <row r="12">
          <cell r="C12">
            <v>2</v>
          </cell>
          <cell r="D12">
            <v>373</v>
          </cell>
        </row>
        <row r="13">
          <cell r="C13">
            <v>93</v>
          </cell>
          <cell r="D13">
            <v>8807</v>
          </cell>
        </row>
        <row r="30">
          <cell r="E30">
            <v>43</v>
          </cell>
          <cell r="G30">
            <v>476</v>
          </cell>
        </row>
        <row r="31">
          <cell r="E31">
            <v>218</v>
          </cell>
        </row>
        <row r="39">
          <cell r="K39">
            <v>0</v>
          </cell>
        </row>
      </sheetData>
      <sheetData sheetId="10">
        <row r="9">
          <cell r="E9">
            <v>636</v>
          </cell>
          <cell r="G9">
            <v>2</v>
          </cell>
          <cell r="I9">
            <v>14</v>
          </cell>
          <cell r="K9">
            <v>0</v>
          </cell>
          <cell r="M9">
            <v>47</v>
          </cell>
        </row>
        <row r="10">
          <cell r="C10">
            <v>331</v>
          </cell>
          <cell r="D10">
            <v>35016</v>
          </cell>
        </row>
        <row r="11">
          <cell r="C11">
            <v>221</v>
          </cell>
          <cell r="D11">
            <v>10667</v>
          </cell>
        </row>
        <row r="12">
          <cell r="C12">
            <v>4</v>
          </cell>
          <cell r="D12">
            <v>477</v>
          </cell>
        </row>
        <row r="13">
          <cell r="C13">
            <v>143</v>
          </cell>
          <cell r="D13">
            <v>13403</v>
          </cell>
        </row>
        <row r="30">
          <cell r="E30">
            <v>40</v>
          </cell>
          <cell r="G30">
            <v>496</v>
          </cell>
        </row>
        <row r="31">
          <cell r="E31">
            <v>221</v>
          </cell>
        </row>
        <row r="39">
          <cell r="K39">
            <v>48</v>
          </cell>
        </row>
      </sheetData>
      <sheetData sheetId="11">
        <row r="9">
          <cell r="E9">
            <v>0</v>
          </cell>
          <cell r="G9">
            <v>0</v>
          </cell>
          <cell r="I9">
            <v>0</v>
          </cell>
          <cell r="K9">
            <v>0</v>
          </cell>
          <cell r="M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30">
          <cell r="E30">
            <v>0</v>
          </cell>
          <cell r="G30">
            <v>0</v>
          </cell>
        </row>
        <row r="31">
          <cell r="E31">
            <v>0</v>
          </cell>
        </row>
        <row r="39">
          <cell r="K39">
            <v>0</v>
          </cell>
        </row>
      </sheetData>
      <sheetData sheetId="12">
        <row r="9">
          <cell r="E9">
            <v>0</v>
          </cell>
          <cell r="G9">
            <v>0</v>
          </cell>
          <cell r="I9">
            <v>0</v>
          </cell>
          <cell r="K9">
            <v>0</v>
          </cell>
          <cell r="M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30">
          <cell r="E30">
            <v>0</v>
          </cell>
          <cell r="G30">
            <v>0</v>
          </cell>
        </row>
        <row r="31">
          <cell r="E31">
            <v>0</v>
          </cell>
        </row>
        <row r="39">
          <cell r="K39">
            <v>0</v>
          </cell>
        </row>
      </sheetData>
      <sheetData sheetId="13">
        <row r="9">
          <cell r="E9">
            <v>0</v>
          </cell>
          <cell r="G9">
            <v>0</v>
          </cell>
          <cell r="I9">
            <v>0</v>
          </cell>
          <cell r="K9">
            <v>0</v>
          </cell>
          <cell r="M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30">
          <cell r="E30">
            <v>0</v>
          </cell>
          <cell r="G30">
            <v>0</v>
          </cell>
        </row>
        <row r="31">
          <cell r="E31">
            <v>0</v>
          </cell>
        </row>
        <row r="39">
          <cell r="K39">
            <v>0</v>
          </cell>
        </row>
      </sheetData>
      <sheetData sheetId="14">
        <row r="9">
          <cell r="E9">
            <v>0</v>
          </cell>
          <cell r="G9">
            <v>0</v>
          </cell>
          <cell r="I9">
            <v>0</v>
          </cell>
          <cell r="K9">
            <v>0</v>
          </cell>
          <cell r="M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30">
          <cell r="E30">
            <v>0</v>
          </cell>
          <cell r="G30">
            <v>0</v>
          </cell>
        </row>
        <row r="31">
          <cell r="E31">
            <v>0</v>
          </cell>
        </row>
        <row r="39">
          <cell r="K39">
            <v>0</v>
          </cell>
        </row>
      </sheetData>
      <sheetData sheetId="15">
        <row r="9">
          <cell r="E9">
            <v>0</v>
          </cell>
          <cell r="G9">
            <v>0</v>
          </cell>
          <cell r="I9">
            <v>0</v>
          </cell>
          <cell r="K9">
            <v>0</v>
          </cell>
          <cell r="M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30">
          <cell r="E30">
            <v>0</v>
          </cell>
          <cell r="G30">
            <v>0</v>
          </cell>
        </row>
        <row r="31">
          <cell r="E31">
            <v>0</v>
          </cell>
        </row>
        <row r="39">
          <cell r="K39">
            <v>0</v>
          </cell>
        </row>
      </sheetData>
      <sheetData sheetId="16">
        <row r="9">
          <cell r="E9">
            <v>0</v>
          </cell>
          <cell r="G9">
            <v>0</v>
          </cell>
          <cell r="I9">
            <v>0</v>
          </cell>
          <cell r="K9">
            <v>0</v>
          </cell>
          <cell r="M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0</v>
          </cell>
          <cell r="D13">
            <v>0</v>
          </cell>
        </row>
        <row r="30">
          <cell r="E30">
            <v>0</v>
          </cell>
          <cell r="G30">
            <v>0</v>
          </cell>
        </row>
        <row r="31">
          <cell r="E31">
            <v>0</v>
          </cell>
        </row>
        <row r="39">
          <cell r="K39">
            <v>0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J60"/>
  <sheetViews>
    <sheetView tabSelected="1" zoomScale="85" zoomScaleNormal="85" workbookViewId="0">
      <selection activeCell="K9" sqref="K9"/>
    </sheetView>
  </sheetViews>
  <sheetFormatPr defaultColWidth="9" defaultRowHeight="17.149999999999999" customHeight="1" x14ac:dyDescent="0.2"/>
  <cols>
    <col min="1" max="1" width="4.90625" style="2" customWidth="1"/>
    <col min="2" max="2" width="2.6328125" style="2" customWidth="1"/>
    <col min="3" max="3" width="23.36328125" style="2" customWidth="1"/>
    <col min="4" max="10" width="14.6328125" style="2" customWidth="1"/>
    <col min="11" max="256" width="9" style="2"/>
    <col min="257" max="257" width="4.90625" style="2" customWidth="1"/>
    <col min="258" max="258" width="2.6328125" style="2" customWidth="1"/>
    <col min="259" max="259" width="23.36328125" style="2" customWidth="1"/>
    <col min="260" max="266" width="14.6328125" style="2" customWidth="1"/>
    <col min="267" max="512" width="9" style="2"/>
    <col min="513" max="513" width="4.90625" style="2" customWidth="1"/>
    <col min="514" max="514" width="2.6328125" style="2" customWidth="1"/>
    <col min="515" max="515" width="23.36328125" style="2" customWidth="1"/>
    <col min="516" max="522" width="14.6328125" style="2" customWidth="1"/>
    <col min="523" max="768" width="9" style="2"/>
    <col min="769" max="769" width="4.90625" style="2" customWidth="1"/>
    <col min="770" max="770" width="2.6328125" style="2" customWidth="1"/>
    <col min="771" max="771" width="23.36328125" style="2" customWidth="1"/>
    <col min="772" max="778" width="14.6328125" style="2" customWidth="1"/>
    <col min="779" max="1024" width="9" style="2"/>
    <col min="1025" max="1025" width="4.90625" style="2" customWidth="1"/>
    <col min="1026" max="1026" width="2.6328125" style="2" customWidth="1"/>
    <col min="1027" max="1027" width="23.36328125" style="2" customWidth="1"/>
    <col min="1028" max="1034" width="14.6328125" style="2" customWidth="1"/>
    <col min="1035" max="1280" width="9" style="2"/>
    <col min="1281" max="1281" width="4.90625" style="2" customWidth="1"/>
    <col min="1282" max="1282" width="2.6328125" style="2" customWidth="1"/>
    <col min="1283" max="1283" width="23.36328125" style="2" customWidth="1"/>
    <col min="1284" max="1290" width="14.6328125" style="2" customWidth="1"/>
    <col min="1291" max="1536" width="9" style="2"/>
    <col min="1537" max="1537" width="4.90625" style="2" customWidth="1"/>
    <col min="1538" max="1538" width="2.6328125" style="2" customWidth="1"/>
    <col min="1539" max="1539" width="23.36328125" style="2" customWidth="1"/>
    <col min="1540" max="1546" width="14.6328125" style="2" customWidth="1"/>
    <col min="1547" max="1792" width="9" style="2"/>
    <col min="1793" max="1793" width="4.90625" style="2" customWidth="1"/>
    <col min="1794" max="1794" width="2.6328125" style="2" customWidth="1"/>
    <col min="1795" max="1795" width="23.36328125" style="2" customWidth="1"/>
    <col min="1796" max="1802" width="14.6328125" style="2" customWidth="1"/>
    <col min="1803" max="2048" width="9" style="2"/>
    <col min="2049" max="2049" width="4.90625" style="2" customWidth="1"/>
    <col min="2050" max="2050" width="2.6328125" style="2" customWidth="1"/>
    <col min="2051" max="2051" width="23.36328125" style="2" customWidth="1"/>
    <col min="2052" max="2058" width="14.6328125" style="2" customWidth="1"/>
    <col min="2059" max="2304" width="9" style="2"/>
    <col min="2305" max="2305" width="4.90625" style="2" customWidth="1"/>
    <col min="2306" max="2306" width="2.6328125" style="2" customWidth="1"/>
    <col min="2307" max="2307" width="23.36328125" style="2" customWidth="1"/>
    <col min="2308" max="2314" width="14.6328125" style="2" customWidth="1"/>
    <col min="2315" max="2560" width="9" style="2"/>
    <col min="2561" max="2561" width="4.90625" style="2" customWidth="1"/>
    <col min="2562" max="2562" width="2.6328125" style="2" customWidth="1"/>
    <col min="2563" max="2563" width="23.36328125" style="2" customWidth="1"/>
    <col min="2564" max="2570" width="14.6328125" style="2" customWidth="1"/>
    <col min="2571" max="2816" width="9" style="2"/>
    <col min="2817" max="2817" width="4.90625" style="2" customWidth="1"/>
    <col min="2818" max="2818" width="2.6328125" style="2" customWidth="1"/>
    <col min="2819" max="2819" width="23.36328125" style="2" customWidth="1"/>
    <col min="2820" max="2826" width="14.6328125" style="2" customWidth="1"/>
    <col min="2827" max="3072" width="9" style="2"/>
    <col min="3073" max="3073" width="4.90625" style="2" customWidth="1"/>
    <col min="3074" max="3074" width="2.6328125" style="2" customWidth="1"/>
    <col min="3075" max="3075" width="23.36328125" style="2" customWidth="1"/>
    <col min="3076" max="3082" width="14.6328125" style="2" customWidth="1"/>
    <col min="3083" max="3328" width="9" style="2"/>
    <col min="3329" max="3329" width="4.90625" style="2" customWidth="1"/>
    <col min="3330" max="3330" width="2.6328125" style="2" customWidth="1"/>
    <col min="3331" max="3331" width="23.36328125" style="2" customWidth="1"/>
    <col min="3332" max="3338" width="14.6328125" style="2" customWidth="1"/>
    <col min="3339" max="3584" width="9" style="2"/>
    <col min="3585" max="3585" width="4.90625" style="2" customWidth="1"/>
    <col min="3586" max="3586" width="2.6328125" style="2" customWidth="1"/>
    <col min="3587" max="3587" width="23.36328125" style="2" customWidth="1"/>
    <col min="3588" max="3594" width="14.6328125" style="2" customWidth="1"/>
    <col min="3595" max="3840" width="9" style="2"/>
    <col min="3841" max="3841" width="4.90625" style="2" customWidth="1"/>
    <col min="3842" max="3842" width="2.6328125" style="2" customWidth="1"/>
    <col min="3843" max="3843" width="23.36328125" style="2" customWidth="1"/>
    <col min="3844" max="3850" width="14.6328125" style="2" customWidth="1"/>
    <col min="3851" max="4096" width="9" style="2"/>
    <col min="4097" max="4097" width="4.90625" style="2" customWidth="1"/>
    <col min="4098" max="4098" width="2.6328125" style="2" customWidth="1"/>
    <col min="4099" max="4099" width="23.36328125" style="2" customWidth="1"/>
    <col min="4100" max="4106" width="14.6328125" style="2" customWidth="1"/>
    <col min="4107" max="4352" width="9" style="2"/>
    <col min="4353" max="4353" width="4.90625" style="2" customWidth="1"/>
    <col min="4354" max="4354" width="2.6328125" style="2" customWidth="1"/>
    <col min="4355" max="4355" width="23.36328125" style="2" customWidth="1"/>
    <col min="4356" max="4362" width="14.6328125" style="2" customWidth="1"/>
    <col min="4363" max="4608" width="9" style="2"/>
    <col min="4609" max="4609" width="4.90625" style="2" customWidth="1"/>
    <col min="4610" max="4610" width="2.6328125" style="2" customWidth="1"/>
    <col min="4611" max="4611" width="23.36328125" style="2" customWidth="1"/>
    <col min="4612" max="4618" width="14.6328125" style="2" customWidth="1"/>
    <col min="4619" max="4864" width="9" style="2"/>
    <col min="4865" max="4865" width="4.90625" style="2" customWidth="1"/>
    <col min="4866" max="4866" width="2.6328125" style="2" customWidth="1"/>
    <col min="4867" max="4867" width="23.36328125" style="2" customWidth="1"/>
    <col min="4868" max="4874" width="14.6328125" style="2" customWidth="1"/>
    <col min="4875" max="5120" width="9" style="2"/>
    <col min="5121" max="5121" width="4.90625" style="2" customWidth="1"/>
    <col min="5122" max="5122" width="2.6328125" style="2" customWidth="1"/>
    <col min="5123" max="5123" width="23.36328125" style="2" customWidth="1"/>
    <col min="5124" max="5130" width="14.6328125" style="2" customWidth="1"/>
    <col min="5131" max="5376" width="9" style="2"/>
    <col min="5377" max="5377" width="4.90625" style="2" customWidth="1"/>
    <col min="5378" max="5378" width="2.6328125" style="2" customWidth="1"/>
    <col min="5379" max="5379" width="23.36328125" style="2" customWidth="1"/>
    <col min="5380" max="5386" width="14.6328125" style="2" customWidth="1"/>
    <col min="5387" max="5632" width="9" style="2"/>
    <col min="5633" max="5633" width="4.90625" style="2" customWidth="1"/>
    <col min="5634" max="5634" width="2.6328125" style="2" customWidth="1"/>
    <col min="5635" max="5635" width="23.36328125" style="2" customWidth="1"/>
    <col min="5636" max="5642" width="14.6328125" style="2" customWidth="1"/>
    <col min="5643" max="5888" width="9" style="2"/>
    <col min="5889" max="5889" width="4.90625" style="2" customWidth="1"/>
    <col min="5890" max="5890" width="2.6328125" style="2" customWidth="1"/>
    <col min="5891" max="5891" width="23.36328125" style="2" customWidth="1"/>
    <col min="5892" max="5898" width="14.6328125" style="2" customWidth="1"/>
    <col min="5899" max="6144" width="9" style="2"/>
    <col min="6145" max="6145" width="4.90625" style="2" customWidth="1"/>
    <col min="6146" max="6146" width="2.6328125" style="2" customWidth="1"/>
    <col min="6147" max="6147" width="23.36328125" style="2" customWidth="1"/>
    <col min="6148" max="6154" width="14.6328125" style="2" customWidth="1"/>
    <col min="6155" max="6400" width="9" style="2"/>
    <col min="6401" max="6401" width="4.90625" style="2" customWidth="1"/>
    <col min="6402" max="6402" width="2.6328125" style="2" customWidth="1"/>
    <col min="6403" max="6403" width="23.36328125" style="2" customWidth="1"/>
    <col min="6404" max="6410" width="14.6328125" style="2" customWidth="1"/>
    <col min="6411" max="6656" width="9" style="2"/>
    <col min="6657" max="6657" width="4.90625" style="2" customWidth="1"/>
    <col min="6658" max="6658" width="2.6328125" style="2" customWidth="1"/>
    <col min="6659" max="6659" width="23.36328125" style="2" customWidth="1"/>
    <col min="6660" max="6666" width="14.6328125" style="2" customWidth="1"/>
    <col min="6667" max="6912" width="9" style="2"/>
    <col min="6913" max="6913" width="4.90625" style="2" customWidth="1"/>
    <col min="6914" max="6914" width="2.6328125" style="2" customWidth="1"/>
    <col min="6915" max="6915" width="23.36328125" style="2" customWidth="1"/>
    <col min="6916" max="6922" width="14.6328125" style="2" customWidth="1"/>
    <col min="6923" max="7168" width="9" style="2"/>
    <col min="7169" max="7169" width="4.90625" style="2" customWidth="1"/>
    <col min="7170" max="7170" width="2.6328125" style="2" customWidth="1"/>
    <col min="7171" max="7171" width="23.36328125" style="2" customWidth="1"/>
    <col min="7172" max="7178" width="14.6328125" style="2" customWidth="1"/>
    <col min="7179" max="7424" width="9" style="2"/>
    <col min="7425" max="7425" width="4.90625" style="2" customWidth="1"/>
    <col min="7426" max="7426" width="2.6328125" style="2" customWidth="1"/>
    <col min="7427" max="7427" width="23.36328125" style="2" customWidth="1"/>
    <col min="7428" max="7434" width="14.6328125" style="2" customWidth="1"/>
    <col min="7435" max="7680" width="9" style="2"/>
    <col min="7681" max="7681" width="4.90625" style="2" customWidth="1"/>
    <col min="7682" max="7682" width="2.6328125" style="2" customWidth="1"/>
    <col min="7683" max="7683" width="23.36328125" style="2" customWidth="1"/>
    <col min="7684" max="7690" width="14.6328125" style="2" customWidth="1"/>
    <col min="7691" max="7936" width="9" style="2"/>
    <col min="7937" max="7937" width="4.90625" style="2" customWidth="1"/>
    <col min="7938" max="7938" width="2.6328125" style="2" customWidth="1"/>
    <col min="7939" max="7939" width="23.36328125" style="2" customWidth="1"/>
    <col min="7940" max="7946" width="14.6328125" style="2" customWidth="1"/>
    <col min="7947" max="8192" width="9" style="2"/>
    <col min="8193" max="8193" width="4.90625" style="2" customWidth="1"/>
    <col min="8194" max="8194" width="2.6328125" style="2" customWidth="1"/>
    <col min="8195" max="8195" width="23.36328125" style="2" customWidth="1"/>
    <col min="8196" max="8202" width="14.6328125" style="2" customWidth="1"/>
    <col min="8203" max="8448" width="9" style="2"/>
    <col min="8449" max="8449" width="4.90625" style="2" customWidth="1"/>
    <col min="8450" max="8450" width="2.6328125" style="2" customWidth="1"/>
    <col min="8451" max="8451" width="23.36328125" style="2" customWidth="1"/>
    <col min="8452" max="8458" width="14.6328125" style="2" customWidth="1"/>
    <col min="8459" max="8704" width="9" style="2"/>
    <col min="8705" max="8705" width="4.90625" style="2" customWidth="1"/>
    <col min="8706" max="8706" width="2.6328125" style="2" customWidth="1"/>
    <col min="8707" max="8707" width="23.36328125" style="2" customWidth="1"/>
    <col min="8708" max="8714" width="14.6328125" style="2" customWidth="1"/>
    <col min="8715" max="8960" width="9" style="2"/>
    <col min="8961" max="8961" width="4.90625" style="2" customWidth="1"/>
    <col min="8962" max="8962" width="2.6328125" style="2" customWidth="1"/>
    <col min="8963" max="8963" width="23.36328125" style="2" customWidth="1"/>
    <col min="8964" max="8970" width="14.6328125" style="2" customWidth="1"/>
    <col min="8971" max="9216" width="9" style="2"/>
    <col min="9217" max="9217" width="4.90625" style="2" customWidth="1"/>
    <col min="9218" max="9218" width="2.6328125" style="2" customWidth="1"/>
    <col min="9219" max="9219" width="23.36328125" style="2" customWidth="1"/>
    <col min="9220" max="9226" width="14.6328125" style="2" customWidth="1"/>
    <col min="9227" max="9472" width="9" style="2"/>
    <col min="9473" max="9473" width="4.90625" style="2" customWidth="1"/>
    <col min="9474" max="9474" width="2.6328125" style="2" customWidth="1"/>
    <col min="9475" max="9475" width="23.36328125" style="2" customWidth="1"/>
    <col min="9476" max="9482" width="14.6328125" style="2" customWidth="1"/>
    <col min="9483" max="9728" width="9" style="2"/>
    <col min="9729" max="9729" width="4.90625" style="2" customWidth="1"/>
    <col min="9730" max="9730" width="2.6328125" style="2" customWidth="1"/>
    <col min="9731" max="9731" width="23.36328125" style="2" customWidth="1"/>
    <col min="9732" max="9738" width="14.6328125" style="2" customWidth="1"/>
    <col min="9739" max="9984" width="9" style="2"/>
    <col min="9985" max="9985" width="4.90625" style="2" customWidth="1"/>
    <col min="9986" max="9986" width="2.6328125" style="2" customWidth="1"/>
    <col min="9987" max="9987" width="23.36328125" style="2" customWidth="1"/>
    <col min="9988" max="9994" width="14.6328125" style="2" customWidth="1"/>
    <col min="9995" max="10240" width="9" style="2"/>
    <col min="10241" max="10241" width="4.90625" style="2" customWidth="1"/>
    <col min="10242" max="10242" width="2.6328125" style="2" customWidth="1"/>
    <col min="10243" max="10243" width="23.36328125" style="2" customWidth="1"/>
    <col min="10244" max="10250" width="14.6328125" style="2" customWidth="1"/>
    <col min="10251" max="10496" width="9" style="2"/>
    <col min="10497" max="10497" width="4.90625" style="2" customWidth="1"/>
    <col min="10498" max="10498" width="2.6328125" style="2" customWidth="1"/>
    <col min="10499" max="10499" width="23.36328125" style="2" customWidth="1"/>
    <col min="10500" max="10506" width="14.6328125" style="2" customWidth="1"/>
    <col min="10507" max="10752" width="9" style="2"/>
    <col min="10753" max="10753" width="4.90625" style="2" customWidth="1"/>
    <col min="10754" max="10754" width="2.6328125" style="2" customWidth="1"/>
    <col min="10755" max="10755" width="23.36328125" style="2" customWidth="1"/>
    <col min="10756" max="10762" width="14.6328125" style="2" customWidth="1"/>
    <col min="10763" max="11008" width="9" style="2"/>
    <col min="11009" max="11009" width="4.90625" style="2" customWidth="1"/>
    <col min="11010" max="11010" width="2.6328125" style="2" customWidth="1"/>
    <col min="11011" max="11011" width="23.36328125" style="2" customWidth="1"/>
    <col min="11012" max="11018" width="14.6328125" style="2" customWidth="1"/>
    <col min="11019" max="11264" width="9" style="2"/>
    <col min="11265" max="11265" width="4.90625" style="2" customWidth="1"/>
    <col min="11266" max="11266" width="2.6328125" style="2" customWidth="1"/>
    <col min="11267" max="11267" width="23.36328125" style="2" customWidth="1"/>
    <col min="11268" max="11274" width="14.6328125" style="2" customWidth="1"/>
    <col min="11275" max="11520" width="9" style="2"/>
    <col min="11521" max="11521" width="4.90625" style="2" customWidth="1"/>
    <col min="11522" max="11522" width="2.6328125" style="2" customWidth="1"/>
    <col min="11523" max="11523" width="23.36328125" style="2" customWidth="1"/>
    <col min="11524" max="11530" width="14.6328125" style="2" customWidth="1"/>
    <col min="11531" max="11776" width="9" style="2"/>
    <col min="11777" max="11777" width="4.90625" style="2" customWidth="1"/>
    <col min="11778" max="11778" width="2.6328125" style="2" customWidth="1"/>
    <col min="11779" max="11779" width="23.36328125" style="2" customWidth="1"/>
    <col min="11780" max="11786" width="14.6328125" style="2" customWidth="1"/>
    <col min="11787" max="12032" width="9" style="2"/>
    <col min="12033" max="12033" width="4.90625" style="2" customWidth="1"/>
    <col min="12034" max="12034" width="2.6328125" style="2" customWidth="1"/>
    <col min="12035" max="12035" width="23.36328125" style="2" customWidth="1"/>
    <col min="12036" max="12042" width="14.6328125" style="2" customWidth="1"/>
    <col min="12043" max="12288" width="9" style="2"/>
    <col min="12289" max="12289" width="4.90625" style="2" customWidth="1"/>
    <col min="12290" max="12290" width="2.6328125" style="2" customWidth="1"/>
    <col min="12291" max="12291" width="23.36328125" style="2" customWidth="1"/>
    <col min="12292" max="12298" width="14.6328125" style="2" customWidth="1"/>
    <col min="12299" max="12544" width="9" style="2"/>
    <col min="12545" max="12545" width="4.90625" style="2" customWidth="1"/>
    <col min="12546" max="12546" width="2.6328125" style="2" customWidth="1"/>
    <col min="12547" max="12547" width="23.36328125" style="2" customWidth="1"/>
    <col min="12548" max="12554" width="14.6328125" style="2" customWidth="1"/>
    <col min="12555" max="12800" width="9" style="2"/>
    <col min="12801" max="12801" width="4.90625" style="2" customWidth="1"/>
    <col min="12802" max="12802" width="2.6328125" style="2" customWidth="1"/>
    <col min="12803" max="12803" width="23.36328125" style="2" customWidth="1"/>
    <col min="12804" max="12810" width="14.6328125" style="2" customWidth="1"/>
    <col min="12811" max="13056" width="9" style="2"/>
    <col min="13057" max="13057" width="4.90625" style="2" customWidth="1"/>
    <col min="13058" max="13058" width="2.6328125" style="2" customWidth="1"/>
    <col min="13059" max="13059" width="23.36328125" style="2" customWidth="1"/>
    <col min="13060" max="13066" width="14.6328125" style="2" customWidth="1"/>
    <col min="13067" max="13312" width="9" style="2"/>
    <col min="13313" max="13313" width="4.90625" style="2" customWidth="1"/>
    <col min="13314" max="13314" width="2.6328125" style="2" customWidth="1"/>
    <col min="13315" max="13315" width="23.36328125" style="2" customWidth="1"/>
    <col min="13316" max="13322" width="14.6328125" style="2" customWidth="1"/>
    <col min="13323" max="13568" width="9" style="2"/>
    <col min="13569" max="13569" width="4.90625" style="2" customWidth="1"/>
    <col min="13570" max="13570" width="2.6328125" style="2" customWidth="1"/>
    <col min="13571" max="13571" width="23.36328125" style="2" customWidth="1"/>
    <col min="13572" max="13578" width="14.6328125" style="2" customWidth="1"/>
    <col min="13579" max="13824" width="9" style="2"/>
    <col min="13825" max="13825" width="4.90625" style="2" customWidth="1"/>
    <col min="13826" max="13826" width="2.6328125" style="2" customWidth="1"/>
    <col min="13827" max="13827" width="23.36328125" style="2" customWidth="1"/>
    <col min="13828" max="13834" width="14.6328125" style="2" customWidth="1"/>
    <col min="13835" max="14080" width="9" style="2"/>
    <col min="14081" max="14081" width="4.90625" style="2" customWidth="1"/>
    <col min="14082" max="14082" width="2.6328125" style="2" customWidth="1"/>
    <col min="14083" max="14083" width="23.36328125" style="2" customWidth="1"/>
    <col min="14084" max="14090" width="14.6328125" style="2" customWidth="1"/>
    <col min="14091" max="14336" width="9" style="2"/>
    <col min="14337" max="14337" width="4.90625" style="2" customWidth="1"/>
    <col min="14338" max="14338" width="2.6328125" style="2" customWidth="1"/>
    <col min="14339" max="14339" width="23.36328125" style="2" customWidth="1"/>
    <col min="14340" max="14346" width="14.6328125" style="2" customWidth="1"/>
    <col min="14347" max="14592" width="9" style="2"/>
    <col min="14593" max="14593" width="4.90625" style="2" customWidth="1"/>
    <col min="14594" max="14594" width="2.6328125" style="2" customWidth="1"/>
    <col min="14595" max="14595" width="23.36328125" style="2" customWidth="1"/>
    <col min="14596" max="14602" width="14.6328125" style="2" customWidth="1"/>
    <col min="14603" max="14848" width="9" style="2"/>
    <col min="14849" max="14849" width="4.90625" style="2" customWidth="1"/>
    <col min="14850" max="14850" width="2.6328125" style="2" customWidth="1"/>
    <col min="14851" max="14851" width="23.36328125" style="2" customWidth="1"/>
    <col min="14852" max="14858" width="14.6328125" style="2" customWidth="1"/>
    <col min="14859" max="15104" width="9" style="2"/>
    <col min="15105" max="15105" width="4.90625" style="2" customWidth="1"/>
    <col min="15106" max="15106" width="2.6328125" style="2" customWidth="1"/>
    <col min="15107" max="15107" width="23.36328125" style="2" customWidth="1"/>
    <col min="15108" max="15114" width="14.6328125" style="2" customWidth="1"/>
    <col min="15115" max="15360" width="9" style="2"/>
    <col min="15361" max="15361" width="4.90625" style="2" customWidth="1"/>
    <col min="15362" max="15362" width="2.6328125" style="2" customWidth="1"/>
    <col min="15363" max="15363" width="23.36328125" style="2" customWidth="1"/>
    <col min="15364" max="15370" width="14.6328125" style="2" customWidth="1"/>
    <col min="15371" max="15616" width="9" style="2"/>
    <col min="15617" max="15617" width="4.90625" style="2" customWidth="1"/>
    <col min="15618" max="15618" width="2.6328125" style="2" customWidth="1"/>
    <col min="15619" max="15619" width="23.36328125" style="2" customWidth="1"/>
    <col min="15620" max="15626" width="14.6328125" style="2" customWidth="1"/>
    <col min="15627" max="15872" width="9" style="2"/>
    <col min="15873" max="15873" width="4.90625" style="2" customWidth="1"/>
    <col min="15874" max="15874" width="2.6328125" style="2" customWidth="1"/>
    <col min="15875" max="15875" width="23.36328125" style="2" customWidth="1"/>
    <col min="15876" max="15882" width="14.6328125" style="2" customWidth="1"/>
    <col min="15883" max="16128" width="9" style="2"/>
    <col min="16129" max="16129" width="4.90625" style="2" customWidth="1"/>
    <col min="16130" max="16130" width="2.6328125" style="2" customWidth="1"/>
    <col min="16131" max="16131" width="23.36328125" style="2" customWidth="1"/>
    <col min="16132" max="16138" width="14.6328125" style="2" customWidth="1"/>
    <col min="16139" max="16384" width="9" style="2"/>
  </cols>
  <sheetData>
    <row r="1" spans="1:9" ht="30.75" customHeight="1" x14ac:dyDescent="0.2">
      <c r="A1" s="1" t="s">
        <v>55</v>
      </c>
    </row>
    <row r="2" spans="1:9" s="6" customFormat="1" ht="18.649999999999999" customHeight="1" x14ac:dyDescent="0.2">
      <c r="A2" s="3" t="s">
        <v>0</v>
      </c>
      <c r="B2" s="4"/>
      <c r="C2" s="4"/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</row>
    <row r="3" spans="1:9" s="6" customFormat="1" ht="18.649999999999999" customHeight="1" x14ac:dyDescent="0.2">
      <c r="A3" s="3" t="s">
        <v>7</v>
      </c>
      <c r="B3" s="4"/>
      <c r="C3" s="4"/>
      <c r="D3" s="7">
        <f t="shared" ref="D3:I3" si="0">SUM(D4:D7)</f>
        <v>738</v>
      </c>
      <c r="E3" s="7">
        <f t="shared" si="0"/>
        <v>678</v>
      </c>
      <c r="F3" s="7">
        <f t="shared" si="0"/>
        <v>858</v>
      </c>
      <c r="G3" s="7">
        <f t="shared" si="0"/>
        <v>594</v>
      </c>
      <c r="H3" s="7">
        <f t="shared" si="0"/>
        <v>694</v>
      </c>
      <c r="I3" s="7">
        <f t="shared" si="0"/>
        <v>699</v>
      </c>
    </row>
    <row r="4" spans="1:9" s="6" customFormat="1" ht="18.649999999999999" customHeight="1" x14ac:dyDescent="0.2">
      <c r="A4" s="8"/>
      <c r="B4" s="9" t="s">
        <v>8</v>
      </c>
      <c r="C4" s="10"/>
      <c r="D4" s="7">
        <f>'[1]R６.4'!$C$10</f>
        <v>275</v>
      </c>
      <c r="E4" s="7">
        <f>'[1]R６.5'!$C$10</f>
        <v>272</v>
      </c>
      <c r="F4" s="7">
        <f>'[1]R６.6'!$C$10</f>
        <v>322</v>
      </c>
      <c r="G4" s="7">
        <f>'[1]R６.7'!$C$10</f>
        <v>220</v>
      </c>
      <c r="H4" s="7">
        <f>'[1]R６.8'!$C$10</f>
        <v>329</v>
      </c>
      <c r="I4" s="7">
        <f>'[1]R６.9'!$C$10</f>
        <v>331</v>
      </c>
    </row>
    <row r="5" spans="1:9" s="6" customFormat="1" ht="18.649999999999999" customHeight="1" x14ac:dyDescent="0.2">
      <c r="A5" s="11" t="s">
        <v>9</v>
      </c>
      <c r="B5" s="9" t="s">
        <v>10</v>
      </c>
      <c r="C5" s="10"/>
      <c r="D5" s="7">
        <f>'[1]R６.4'!$C$11</f>
        <v>253</v>
      </c>
      <c r="E5" s="7">
        <f>'[1]R６.5'!$C$11</f>
        <v>170</v>
      </c>
      <c r="F5" s="7">
        <f>'[1]R６.6'!$C$11</f>
        <v>390</v>
      </c>
      <c r="G5" s="7">
        <f>'[1]R６.7'!$C$11</f>
        <v>290</v>
      </c>
      <c r="H5" s="7">
        <f>'[1]R６.8'!$C$11</f>
        <v>270</v>
      </c>
      <c r="I5" s="7">
        <f>'[1]R６.9'!$C$11</f>
        <v>221</v>
      </c>
    </row>
    <row r="6" spans="1:9" s="6" customFormat="1" ht="18.649999999999999" customHeight="1" x14ac:dyDescent="0.2">
      <c r="A6" s="11" t="s">
        <v>11</v>
      </c>
      <c r="B6" s="9" t="s">
        <v>12</v>
      </c>
      <c r="C6" s="10"/>
      <c r="D6" s="7">
        <f>'[1]R６.4'!$C$12</f>
        <v>0</v>
      </c>
      <c r="E6" s="7">
        <f>'[1]R６.5'!$C$12</f>
        <v>8</v>
      </c>
      <c r="F6" s="7">
        <f>'[1]R６.6'!$C$12</f>
        <v>11</v>
      </c>
      <c r="G6" s="7">
        <f>'[1]R６.7'!$C$12</f>
        <v>26</v>
      </c>
      <c r="H6" s="7">
        <f>'[1]R６.8'!$C$12</f>
        <v>2</v>
      </c>
      <c r="I6" s="7">
        <f>'[1]R６.9'!$C$12</f>
        <v>4</v>
      </c>
    </row>
    <row r="7" spans="1:9" s="6" customFormat="1" ht="18.649999999999999" customHeight="1" x14ac:dyDescent="0.2">
      <c r="A7" s="11" t="s">
        <v>13</v>
      </c>
      <c r="B7" s="12" t="s">
        <v>14</v>
      </c>
      <c r="C7" s="10"/>
      <c r="D7" s="7">
        <f>'[1]R６.4'!$C$13</f>
        <v>210</v>
      </c>
      <c r="E7" s="7">
        <f>'[1]R６.5'!$C$13</f>
        <v>228</v>
      </c>
      <c r="F7" s="7">
        <f>'[1]R６.6'!$C$13</f>
        <v>135</v>
      </c>
      <c r="G7" s="7">
        <f>'[1]R６.7'!$C$13</f>
        <v>58</v>
      </c>
      <c r="H7" s="7">
        <f>'[1]R６.8'!$C$13</f>
        <v>93</v>
      </c>
      <c r="I7" s="7">
        <f>'[1]R６.9'!$C$13</f>
        <v>143</v>
      </c>
    </row>
    <row r="8" spans="1:9" s="6" customFormat="1" ht="18.649999999999999" customHeight="1" x14ac:dyDescent="0.2">
      <c r="A8" s="11" t="s">
        <v>15</v>
      </c>
      <c r="B8" s="13"/>
      <c r="C8" s="14" t="s">
        <v>16</v>
      </c>
      <c r="D8" s="7">
        <f>'[1]R６.4'!$K$39</f>
        <v>124</v>
      </c>
      <c r="E8" s="7">
        <f>'[1]R６.5'!$K$39</f>
        <v>131</v>
      </c>
      <c r="F8" s="7">
        <f>'[1]R６.6'!$K$39</f>
        <v>41</v>
      </c>
      <c r="G8" s="7">
        <f>'[1]R６.7'!$K$39</f>
        <v>0</v>
      </c>
      <c r="H8" s="7">
        <f>'[1]R６.8'!$K$39</f>
        <v>0</v>
      </c>
      <c r="I8" s="7">
        <f>'[1]R６.9'!$K$39</f>
        <v>48</v>
      </c>
    </row>
    <row r="9" spans="1:9" s="6" customFormat="1" ht="18.649999999999999" customHeight="1" x14ac:dyDescent="0.2">
      <c r="A9" s="15"/>
      <c r="B9" s="16"/>
      <c r="C9" s="14" t="s">
        <v>17</v>
      </c>
      <c r="D9" s="7">
        <f t="shared" ref="D9:I9" si="1">D7-D8</f>
        <v>86</v>
      </c>
      <c r="E9" s="7">
        <f t="shared" si="1"/>
        <v>97</v>
      </c>
      <c r="F9" s="7">
        <f t="shared" si="1"/>
        <v>94</v>
      </c>
      <c r="G9" s="7">
        <f t="shared" si="1"/>
        <v>58</v>
      </c>
      <c r="H9" s="7">
        <f t="shared" si="1"/>
        <v>93</v>
      </c>
      <c r="I9" s="7">
        <f t="shared" si="1"/>
        <v>95</v>
      </c>
    </row>
    <row r="10" spans="1:9" s="6" customFormat="1" ht="18.649999999999999" customHeight="1" x14ac:dyDescent="0.2">
      <c r="A10" s="8" t="s">
        <v>18</v>
      </c>
      <c r="B10" s="9" t="s">
        <v>19</v>
      </c>
      <c r="C10" s="10"/>
      <c r="D10" s="7">
        <f>'[1]R６.4'!$G$30</f>
        <v>436</v>
      </c>
      <c r="E10" s="7">
        <f>'[1]R６.5'!$G$30</f>
        <v>430</v>
      </c>
      <c r="F10" s="7">
        <f>'[1]R６.6'!$G$30</f>
        <v>563</v>
      </c>
      <c r="G10" s="7">
        <f>'[1]R６.7'!$G$30</f>
        <v>333</v>
      </c>
      <c r="H10" s="7">
        <f>'[1]R６.8'!$G$30</f>
        <v>476</v>
      </c>
      <c r="I10" s="7">
        <f>'[1]R６.9'!$G$30</f>
        <v>496</v>
      </c>
    </row>
    <row r="11" spans="1:9" s="6" customFormat="1" ht="18.649999999999999" customHeight="1" x14ac:dyDescent="0.2">
      <c r="A11" s="15" t="s">
        <v>20</v>
      </c>
      <c r="B11" s="9" t="s">
        <v>21</v>
      </c>
      <c r="C11" s="10"/>
      <c r="D11" s="7">
        <f t="shared" ref="D11:I11" si="2">D3-D10</f>
        <v>302</v>
      </c>
      <c r="E11" s="7">
        <f t="shared" si="2"/>
        <v>248</v>
      </c>
      <c r="F11" s="7">
        <f t="shared" si="2"/>
        <v>295</v>
      </c>
      <c r="G11" s="7">
        <f t="shared" si="2"/>
        <v>261</v>
      </c>
      <c r="H11" s="7">
        <f t="shared" si="2"/>
        <v>218</v>
      </c>
      <c r="I11" s="7">
        <f t="shared" si="2"/>
        <v>203</v>
      </c>
    </row>
    <row r="12" spans="1:9" s="6" customFormat="1" ht="18.649999999999999" customHeight="1" x14ac:dyDescent="0.2">
      <c r="A12" s="8" t="s">
        <v>22</v>
      </c>
      <c r="B12" s="9" t="s">
        <v>23</v>
      </c>
      <c r="C12" s="10"/>
      <c r="D12" s="7">
        <f t="shared" ref="D12:I12" si="3">D3-D14-D13</f>
        <v>367</v>
      </c>
      <c r="E12" s="7">
        <f t="shared" si="3"/>
        <v>383</v>
      </c>
      <c r="F12" s="7">
        <f t="shared" si="3"/>
        <v>426</v>
      </c>
      <c r="G12" s="7">
        <f t="shared" si="3"/>
        <v>287</v>
      </c>
      <c r="H12" s="7">
        <f t="shared" si="3"/>
        <v>433</v>
      </c>
      <c r="I12" s="7">
        <f t="shared" si="3"/>
        <v>438</v>
      </c>
    </row>
    <row r="13" spans="1:9" s="6" customFormat="1" ht="18.649999999999999" customHeight="1" x14ac:dyDescent="0.2">
      <c r="A13" s="11"/>
      <c r="B13" s="19" t="s">
        <v>24</v>
      </c>
      <c r="C13" s="20"/>
      <c r="D13" s="7">
        <f>'[1]R６.4'!E30</f>
        <v>39</v>
      </c>
      <c r="E13" s="7">
        <f>'[1]R６.5'!E30</f>
        <v>30</v>
      </c>
      <c r="F13" s="7">
        <f>'[1]R６.6'!E30</f>
        <v>98</v>
      </c>
      <c r="G13" s="7">
        <f>'[1]R６.7'!E30</f>
        <v>44</v>
      </c>
      <c r="H13" s="7">
        <f>'[1]R６.8'!E30</f>
        <v>43</v>
      </c>
      <c r="I13" s="7">
        <f>'[1]R６.9'!E30</f>
        <v>40</v>
      </c>
    </row>
    <row r="14" spans="1:9" s="6" customFormat="1" ht="18.649999999999999" customHeight="1" x14ac:dyDescent="0.2">
      <c r="A14" s="15" t="s">
        <v>25</v>
      </c>
      <c r="B14" s="9" t="s">
        <v>26</v>
      </c>
      <c r="C14" s="10"/>
      <c r="D14" s="7">
        <f>'[1]R６.4'!$E$31</f>
        <v>332</v>
      </c>
      <c r="E14" s="7">
        <f>'[1]R６.5'!$E$31</f>
        <v>265</v>
      </c>
      <c r="F14" s="7">
        <f>'[1]R６.6'!$E$31</f>
        <v>334</v>
      </c>
      <c r="G14" s="7">
        <f>'[1]R６.7'!$E$31</f>
        <v>263</v>
      </c>
      <c r="H14" s="7">
        <f>'[1]R６.8'!$E$31</f>
        <v>218</v>
      </c>
      <c r="I14" s="7">
        <f>'[1]R６.9'!$E$31</f>
        <v>221</v>
      </c>
    </row>
    <row r="15" spans="1:9" s="6" customFormat="1" ht="18.649999999999999" customHeight="1" x14ac:dyDescent="0.2">
      <c r="A15" s="8"/>
      <c r="B15" s="9" t="s">
        <v>27</v>
      </c>
      <c r="C15" s="10"/>
      <c r="D15" s="7">
        <f>'[1]R６.4'!$E$9</f>
        <v>686</v>
      </c>
      <c r="E15" s="7">
        <f>'[1]R６.5'!$E$9</f>
        <v>614</v>
      </c>
      <c r="F15" s="7">
        <f>'[1]R６.6'!$E$9</f>
        <v>715</v>
      </c>
      <c r="G15" s="7">
        <f>'[1]R６.7'!$E$9</f>
        <v>537</v>
      </c>
      <c r="H15" s="7">
        <f>'[1]R６.8'!$E$9</f>
        <v>638</v>
      </c>
      <c r="I15" s="7">
        <f>'[1]R６.9'!$E$9</f>
        <v>636</v>
      </c>
    </row>
    <row r="16" spans="1:9" s="6" customFormat="1" ht="18.649999999999999" customHeight="1" x14ac:dyDescent="0.2">
      <c r="A16" s="11" t="s">
        <v>28</v>
      </c>
      <c r="B16" s="12" t="s">
        <v>29</v>
      </c>
      <c r="C16" s="10"/>
      <c r="D16" s="7">
        <f t="shared" ref="D16:I16" si="4">SUM(D17:D20)</f>
        <v>52</v>
      </c>
      <c r="E16" s="7">
        <f t="shared" si="4"/>
        <v>64</v>
      </c>
      <c r="F16" s="7">
        <f t="shared" si="4"/>
        <v>143</v>
      </c>
      <c r="G16" s="7">
        <f t="shared" si="4"/>
        <v>57</v>
      </c>
      <c r="H16" s="7">
        <f t="shared" si="4"/>
        <v>56</v>
      </c>
      <c r="I16" s="7">
        <f t="shared" si="4"/>
        <v>63</v>
      </c>
    </row>
    <row r="17" spans="1:10" s="6" customFormat="1" ht="18.649999999999999" customHeight="1" x14ac:dyDescent="0.2">
      <c r="A17" s="11"/>
      <c r="B17" s="13"/>
      <c r="C17" s="17" t="s">
        <v>30</v>
      </c>
      <c r="D17" s="7">
        <f>'[1]R６.4'!$G$9</f>
        <v>2</v>
      </c>
      <c r="E17" s="7">
        <f>'[1]R６.5'!$G$9</f>
        <v>0</v>
      </c>
      <c r="F17" s="7">
        <f>'[1]R６.6'!$G$9</f>
        <v>9</v>
      </c>
      <c r="G17" s="7">
        <f>'[1]R６.7'!$G$9</f>
        <v>0</v>
      </c>
      <c r="H17" s="7">
        <f>'[1]R６.8'!$G$9</f>
        <v>2</v>
      </c>
      <c r="I17" s="7">
        <f>'[1]R６.9'!$G$9</f>
        <v>2</v>
      </c>
    </row>
    <row r="18" spans="1:10" s="6" customFormat="1" ht="18.649999999999999" customHeight="1" x14ac:dyDescent="0.2">
      <c r="A18" s="11"/>
      <c r="B18" s="13"/>
      <c r="C18" s="17" t="s">
        <v>31</v>
      </c>
      <c r="D18" s="7">
        <f>'[1]R６.4'!$I$9</f>
        <v>14</v>
      </c>
      <c r="E18" s="7">
        <f>'[1]R６.5'!$I$9</f>
        <v>7</v>
      </c>
      <c r="F18" s="7">
        <f>'[1]R６.6'!$I$9</f>
        <v>41</v>
      </c>
      <c r="G18" s="7">
        <f>'[1]R６.7'!$I$9</f>
        <v>14</v>
      </c>
      <c r="H18" s="7">
        <f>'[1]R６.8'!$I$9</f>
        <v>6</v>
      </c>
      <c r="I18" s="7">
        <f>'[1]R６.9'!$I$9</f>
        <v>14</v>
      </c>
    </row>
    <row r="19" spans="1:10" s="6" customFormat="1" ht="18.649999999999999" customHeight="1" x14ac:dyDescent="0.2">
      <c r="A19" s="11" t="s">
        <v>32</v>
      </c>
      <c r="B19" s="13"/>
      <c r="C19" s="17" t="s">
        <v>33</v>
      </c>
      <c r="D19" s="7">
        <f>'[1]R６.4'!$K$9</f>
        <v>0</v>
      </c>
      <c r="E19" s="7">
        <f>'[1]R６.5'!$K$9</f>
        <v>0</v>
      </c>
      <c r="F19" s="7">
        <f>'[1]R６.6'!$K$9</f>
        <v>0</v>
      </c>
      <c r="G19" s="7">
        <f>'[1]R６.7'!$K$9</f>
        <v>0</v>
      </c>
      <c r="H19" s="7">
        <f>'[1]R６.8'!$K$9</f>
        <v>0</v>
      </c>
      <c r="I19" s="7">
        <f>'[1]R６.9'!$K$9</f>
        <v>0</v>
      </c>
    </row>
    <row r="20" spans="1:10" s="6" customFormat="1" ht="18.649999999999999" customHeight="1" x14ac:dyDescent="0.2">
      <c r="A20" s="15"/>
      <c r="B20" s="16"/>
      <c r="C20" s="17" t="s">
        <v>34</v>
      </c>
      <c r="D20" s="7">
        <f>'[1]R６.4'!$M$9</f>
        <v>36</v>
      </c>
      <c r="E20" s="7">
        <f>'[1]R６.5'!$M$9</f>
        <v>57</v>
      </c>
      <c r="F20" s="7">
        <f>'[1]R６.6'!$M$9</f>
        <v>93</v>
      </c>
      <c r="G20" s="7">
        <f>'[1]R６.7'!$M$9</f>
        <v>43</v>
      </c>
      <c r="H20" s="7">
        <f>'[1]R６.8'!$M$9</f>
        <v>48</v>
      </c>
      <c r="I20" s="7">
        <f>'[1]R６.9'!$M$9</f>
        <v>47</v>
      </c>
    </row>
    <row r="21" spans="1:10" s="6" customFormat="1" ht="18.649999999999999" customHeight="1" x14ac:dyDescent="0.2">
      <c r="A21" s="8" t="s">
        <v>35</v>
      </c>
      <c r="B21" s="9" t="s">
        <v>36</v>
      </c>
      <c r="C21" s="10"/>
      <c r="D21" s="7">
        <f t="shared" ref="D21:I21" si="5">SUM(D22:D25)</f>
        <v>58231</v>
      </c>
      <c r="E21" s="7">
        <f t="shared" si="5"/>
        <v>56641</v>
      </c>
      <c r="F21" s="7">
        <f t="shared" si="5"/>
        <v>64241</v>
      </c>
      <c r="G21" s="7">
        <f t="shared" si="5"/>
        <v>40897</v>
      </c>
      <c r="H21" s="7">
        <f t="shared" si="5"/>
        <v>56139</v>
      </c>
      <c r="I21" s="7">
        <f t="shared" si="5"/>
        <v>59563</v>
      </c>
    </row>
    <row r="22" spans="1:10" s="6" customFormat="1" ht="18.649999999999999" customHeight="1" x14ac:dyDescent="0.2">
      <c r="A22" s="11" t="s">
        <v>37</v>
      </c>
      <c r="B22" s="9" t="s">
        <v>38</v>
      </c>
      <c r="C22" s="10"/>
      <c r="D22" s="7">
        <f>'[1]R６.4'!$D$10</f>
        <v>29118</v>
      </c>
      <c r="E22" s="7">
        <f>'[1]R６.5'!$D$10</f>
        <v>27968</v>
      </c>
      <c r="F22" s="7">
        <f>'[1]R６.6'!$D$10</f>
        <v>33344</v>
      </c>
      <c r="G22" s="7">
        <f>'[1]R６.7'!$D$10</f>
        <v>22622</v>
      </c>
      <c r="H22" s="7">
        <f>'[1]R６.8'!$D$10</f>
        <v>34068</v>
      </c>
      <c r="I22" s="7">
        <f>'[1]R６.9'!$D$10</f>
        <v>35016</v>
      </c>
    </row>
    <row r="23" spans="1:10" s="6" customFormat="1" ht="18.649999999999999" customHeight="1" x14ac:dyDescent="0.2">
      <c r="A23" s="11" t="s">
        <v>39</v>
      </c>
      <c r="B23" s="9" t="s">
        <v>40</v>
      </c>
      <c r="C23" s="10"/>
      <c r="D23" s="7">
        <f>'[1]R６.4'!$D$11</f>
        <v>9888</v>
      </c>
      <c r="E23" s="7">
        <f>'[1]R６.5'!$D$11</f>
        <v>8072</v>
      </c>
      <c r="F23" s="7">
        <f>'[1]R６.6'!$D$11</f>
        <v>17938</v>
      </c>
      <c r="G23" s="7">
        <f>'[1]R６.7'!$D$11</f>
        <v>11806</v>
      </c>
      <c r="H23" s="7">
        <f>'[1]R６.8'!$D$11</f>
        <v>12891</v>
      </c>
      <c r="I23" s="7">
        <f>'[1]R６.9'!$D$11</f>
        <v>10667</v>
      </c>
    </row>
    <row r="24" spans="1:10" s="6" customFormat="1" ht="18.649999999999999" customHeight="1" x14ac:dyDescent="0.2">
      <c r="A24" s="11" t="s">
        <v>41</v>
      </c>
      <c r="B24" s="9" t="s">
        <v>42</v>
      </c>
      <c r="C24" s="10"/>
      <c r="D24" s="7">
        <f>'[1]R６.4'!$D$12</f>
        <v>0</v>
      </c>
      <c r="E24" s="7">
        <f>'[1]R６.5'!$D$12</f>
        <v>346</v>
      </c>
      <c r="F24" s="7">
        <f>'[1]R６.6'!$D$12</f>
        <v>473</v>
      </c>
      <c r="G24" s="7">
        <f>'[1]R６.7'!$D$12</f>
        <v>1096</v>
      </c>
      <c r="H24" s="7">
        <f>'[1]R６.8'!$D$12</f>
        <v>373</v>
      </c>
      <c r="I24" s="7">
        <f>'[1]R６.9'!$D$12</f>
        <v>477</v>
      </c>
    </row>
    <row r="25" spans="1:10" s="6" customFormat="1" ht="18.649999999999999" customHeight="1" x14ac:dyDescent="0.2">
      <c r="A25" s="15" t="s">
        <v>43</v>
      </c>
      <c r="B25" s="9" t="s">
        <v>44</v>
      </c>
      <c r="C25" s="10"/>
      <c r="D25" s="7">
        <f>'[1]R６.4'!$D$13</f>
        <v>19225</v>
      </c>
      <c r="E25" s="7">
        <f>'[1]R６.5'!$D$13</f>
        <v>20255</v>
      </c>
      <c r="F25" s="7">
        <f>'[1]R６.6'!$D$13</f>
        <v>12486</v>
      </c>
      <c r="G25" s="7">
        <f>'[1]R６.7'!$D$13</f>
        <v>5373</v>
      </c>
      <c r="H25" s="7">
        <f>'[1]R６.8'!$D$13</f>
        <v>8807</v>
      </c>
      <c r="I25" s="7">
        <f>'[1]R６.9'!$D$13</f>
        <v>13403</v>
      </c>
    </row>
    <row r="26" spans="1:10" s="6" customFormat="1" ht="18.649999999999999" customHeight="1" x14ac:dyDescent="0.2">
      <c r="A26" s="8" t="s">
        <v>45</v>
      </c>
      <c r="B26" s="9" t="s">
        <v>46</v>
      </c>
      <c r="C26" s="10"/>
      <c r="D26" s="18">
        <f t="shared" ref="D26:I30" si="6">IF(D3=0,"－",ROUND(D21/D3,1))</f>
        <v>78.900000000000006</v>
      </c>
      <c r="E26" s="18">
        <f t="shared" si="6"/>
        <v>83.5</v>
      </c>
      <c r="F26" s="18">
        <f t="shared" si="6"/>
        <v>74.900000000000006</v>
      </c>
      <c r="G26" s="18">
        <f t="shared" si="6"/>
        <v>68.900000000000006</v>
      </c>
      <c r="H26" s="18">
        <f t="shared" si="6"/>
        <v>80.900000000000006</v>
      </c>
      <c r="I26" s="18">
        <f t="shared" si="6"/>
        <v>85.2</v>
      </c>
    </row>
    <row r="27" spans="1:10" s="6" customFormat="1" ht="18.649999999999999" customHeight="1" x14ac:dyDescent="0.2">
      <c r="A27" s="11" t="s">
        <v>47</v>
      </c>
      <c r="B27" s="9" t="s">
        <v>38</v>
      </c>
      <c r="C27" s="10"/>
      <c r="D27" s="18">
        <f t="shared" si="6"/>
        <v>105.9</v>
      </c>
      <c r="E27" s="18">
        <f t="shared" si="6"/>
        <v>102.8</v>
      </c>
      <c r="F27" s="18">
        <f t="shared" si="6"/>
        <v>103.6</v>
      </c>
      <c r="G27" s="18">
        <f t="shared" si="6"/>
        <v>102.8</v>
      </c>
      <c r="H27" s="18">
        <f t="shared" si="6"/>
        <v>103.6</v>
      </c>
      <c r="I27" s="18">
        <f t="shared" si="6"/>
        <v>105.8</v>
      </c>
    </row>
    <row r="28" spans="1:10" s="6" customFormat="1" ht="18.649999999999999" customHeight="1" x14ac:dyDescent="0.2">
      <c r="A28" s="11" t="s">
        <v>39</v>
      </c>
      <c r="B28" s="9" t="s">
        <v>40</v>
      </c>
      <c r="C28" s="10"/>
      <c r="D28" s="18">
        <f t="shared" si="6"/>
        <v>39.1</v>
      </c>
      <c r="E28" s="18">
        <f t="shared" si="6"/>
        <v>47.5</v>
      </c>
      <c r="F28" s="18">
        <f t="shared" si="6"/>
        <v>46</v>
      </c>
      <c r="G28" s="18">
        <f t="shared" si="6"/>
        <v>40.700000000000003</v>
      </c>
      <c r="H28" s="18">
        <f t="shared" si="6"/>
        <v>47.7</v>
      </c>
      <c r="I28" s="18">
        <f t="shared" si="6"/>
        <v>48.3</v>
      </c>
    </row>
    <row r="29" spans="1:10" s="6" customFormat="1" ht="18.649999999999999" customHeight="1" x14ac:dyDescent="0.2">
      <c r="A29" s="11" t="s">
        <v>41</v>
      </c>
      <c r="B29" s="9" t="s">
        <v>42</v>
      </c>
      <c r="C29" s="10"/>
      <c r="D29" s="18" t="str">
        <f t="shared" si="6"/>
        <v>－</v>
      </c>
      <c r="E29" s="18">
        <f t="shared" si="6"/>
        <v>43.3</v>
      </c>
      <c r="F29" s="18">
        <f t="shared" si="6"/>
        <v>43</v>
      </c>
      <c r="G29" s="18">
        <f t="shared" si="6"/>
        <v>42.2</v>
      </c>
      <c r="H29" s="18">
        <f t="shared" si="6"/>
        <v>186.5</v>
      </c>
      <c r="I29" s="18">
        <f t="shared" si="6"/>
        <v>119.3</v>
      </c>
    </row>
    <row r="30" spans="1:10" s="6" customFormat="1" ht="18.649999999999999" customHeight="1" x14ac:dyDescent="0.2">
      <c r="A30" s="15" t="s">
        <v>43</v>
      </c>
      <c r="B30" s="9" t="s">
        <v>44</v>
      </c>
      <c r="C30" s="10"/>
      <c r="D30" s="18">
        <f t="shared" si="6"/>
        <v>91.5</v>
      </c>
      <c r="E30" s="18">
        <f t="shared" si="6"/>
        <v>88.8</v>
      </c>
      <c r="F30" s="18">
        <f t="shared" si="6"/>
        <v>92.5</v>
      </c>
      <c r="G30" s="18">
        <f t="shared" si="6"/>
        <v>92.6</v>
      </c>
      <c r="H30" s="18">
        <f t="shared" si="6"/>
        <v>94.7</v>
      </c>
      <c r="I30" s="18">
        <f t="shared" si="6"/>
        <v>93.7</v>
      </c>
    </row>
    <row r="31" spans="1:10" s="6" customFormat="1" ht="18.649999999999999" customHeight="1" x14ac:dyDescent="0.2"/>
    <row r="32" spans="1:10" s="6" customFormat="1" ht="18.649999999999999" customHeight="1" x14ac:dyDescent="0.2">
      <c r="A32" s="3" t="s">
        <v>0</v>
      </c>
      <c r="B32" s="4"/>
      <c r="C32" s="4"/>
      <c r="D32" s="5" t="s">
        <v>48</v>
      </c>
      <c r="E32" s="5" t="s">
        <v>49</v>
      </c>
      <c r="F32" s="5" t="s">
        <v>50</v>
      </c>
      <c r="G32" s="5" t="s">
        <v>51</v>
      </c>
      <c r="H32" s="5" t="s">
        <v>52</v>
      </c>
      <c r="I32" s="5" t="s">
        <v>53</v>
      </c>
      <c r="J32" s="5" t="s">
        <v>54</v>
      </c>
    </row>
    <row r="33" spans="1:10" s="6" customFormat="1" ht="18.649999999999999" customHeight="1" x14ac:dyDescent="0.2">
      <c r="A33" s="3" t="s">
        <v>7</v>
      </c>
      <c r="B33" s="4"/>
      <c r="C33" s="4"/>
      <c r="D33" s="7">
        <f t="shared" ref="D33:I33" si="7">SUM(D34:D37)</f>
        <v>0</v>
      </c>
      <c r="E33" s="7">
        <f t="shared" si="7"/>
        <v>0</v>
      </c>
      <c r="F33" s="7">
        <f t="shared" si="7"/>
        <v>0</v>
      </c>
      <c r="G33" s="7">
        <f t="shared" si="7"/>
        <v>0</v>
      </c>
      <c r="H33" s="7">
        <f t="shared" si="7"/>
        <v>0</v>
      </c>
      <c r="I33" s="7">
        <f t="shared" si="7"/>
        <v>0</v>
      </c>
      <c r="J33" s="7">
        <f t="shared" ref="J33:J55" si="8">SUM(D3:I3)+SUM(D33:I33)</f>
        <v>4261</v>
      </c>
    </row>
    <row r="34" spans="1:10" s="6" customFormat="1" ht="18.649999999999999" customHeight="1" x14ac:dyDescent="0.2">
      <c r="A34" s="8"/>
      <c r="B34" s="9" t="s">
        <v>8</v>
      </c>
      <c r="C34" s="10"/>
      <c r="D34" s="7">
        <f>'[1]R６.10'!$C$10</f>
        <v>0</v>
      </c>
      <c r="E34" s="7">
        <f>'[1]R６.11'!$C$10</f>
        <v>0</v>
      </c>
      <c r="F34" s="7">
        <f>'[1]R６.12'!$C$10</f>
        <v>0</v>
      </c>
      <c r="G34" s="7">
        <f>'[1]R７.1'!$C$10</f>
        <v>0</v>
      </c>
      <c r="H34" s="7">
        <f>'[1]R７.2'!$C$10</f>
        <v>0</v>
      </c>
      <c r="I34" s="7">
        <f>'[1]R７.3'!$C$10</f>
        <v>0</v>
      </c>
      <c r="J34" s="7">
        <f t="shared" si="8"/>
        <v>1749</v>
      </c>
    </row>
    <row r="35" spans="1:10" s="6" customFormat="1" ht="18.649999999999999" customHeight="1" x14ac:dyDescent="0.2">
      <c r="A35" s="11" t="s">
        <v>9</v>
      </c>
      <c r="B35" s="9" t="s">
        <v>10</v>
      </c>
      <c r="C35" s="10"/>
      <c r="D35" s="7">
        <f>'[1]R６.10'!$C$11</f>
        <v>0</v>
      </c>
      <c r="E35" s="7">
        <f>'[1]R６.11'!$C$11</f>
        <v>0</v>
      </c>
      <c r="F35" s="7">
        <f>'[1]R６.12'!$C$11</f>
        <v>0</v>
      </c>
      <c r="G35" s="7">
        <f>'[1]R７.1'!$C$11</f>
        <v>0</v>
      </c>
      <c r="H35" s="7">
        <f>'[1]R７.2'!$C$11</f>
        <v>0</v>
      </c>
      <c r="I35" s="7">
        <f>'[1]R７.3'!$C$11</f>
        <v>0</v>
      </c>
      <c r="J35" s="7">
        <f t="shared" si="8"/>
        <v>1594</v>
      </c>
    </row>
    <row r="36" spans="1:10" s="6" customFormat="1" ht="18.649999999999999" customHeight="1" x14ac:dyDescent="0.2">
      <c r="A36" s="11" t="s">
        <v>11</v>
      </c>
      <c r="B36" s="9" t="s">
        <v>12</v>
      </c>
      <c r="C36" s="10"/>
      <c r="D36" s="7">
        <f>'[1]R６.10'!$C$12</f>
        <v>0</v>
      </c>
      <c r="E36" s="7">
        <f>'[1]R６.11'!$C$12</f>
        <v>0</v>
      </c>
      <c r="F36" s="7">
        <f>'[1]R６.12'!$C$12</f>
        <v>0</v>
      </c>
      <c r="G36" s="7">
        <f>'[1]R７.1'!$C$12</f>
        <v>0</v>
      </c>
      <c r="H36" s="7">
        <f>'[1]R７.2'!$C$12</f>
        <v>0</v>
      </c>
      <c r="I36" s="7">
        <f>'[1]R７.3'!$C$12</f>
        <v>0</v>
      </c>
      <c r="J36" s="7">
        <f t="shared" si="8"/>
        <v>51</v>
      </c>
    </row>
    <row r="37" spans="1:10" s="6" customFormat="1" ht="18" customHeight="1" x14ac:dyDescent="0.2">
      <c r="A37" s="11" t="s">
        <v>13</v>
      </c>
      <c r="B37" s="12" t="s">
        <v>14</v>
      </c>
      <c r="C37" s="10"/>
      <c r="D37" s="7">
        <f>'[1]R６.10'!$C$13</f>
        <v>0</v>
      </c>
      <c r="E37" s="7">
        <f>'[1]R６.11'!$C$13</f>
        <v>0</v>
      </c>
      <c r="F37" s="7">
        <f>'[1]R６.12'!$C$13</f>
        <v>0</v>
      </c>
      <c r="G37" s="7">
        <f>'[1]R７.1'!$C$13</f>
        <v>0</v>
      </c>
      <c r="H37" s="7">
        <f>'[1]R７.2'!$C$13</f>
        <v>0</v>
      </c>
      <c r="I37" s="7">
        <f>'[1]R７.3'!$C$13</f>
        <v>0</v>
      </c>
      <c r="J37" s="7">
        <f t="shared" si="8"/>
        <v>867</v>
      </c>
    </row>
    <row r="38" spans="1:10" s="6" customFormat="1" ht="18.649999999999999" customHeight="1" x14ac:dyDescent="0.2">
      <c r="A38" s="11" t="s">
        <v>15</v>
      </c>
      <c r="B38" s="13"/>
      <c r="C38" s="14" t="s">
        <v>16</v>
      </c>
      <c r="D38" s="7">
        <f>'[1]R６.10'!$K$39</f>
        <v>0</v>
      </c>
      <c r="E38" s="7">
        <f>'[1]R６.11'!$K$39</f>
        <v>0</v>
      </c>
      <c r="F38" s="7">
        <f>'[1]R６.12'!$K$39</f>
        <v>0</v>
      </c>
      <c r="G38" s="7">
        <f>'[1]R７.1'!$K$39</f>
        <v>0</v>
      </c>
      <c r="H38" s="7">
        <f>'[1]R７.2'!$K$39</f>
        <v>0</v>
      </c>
      <c r="I38" s="7">
        <f>'[1]R７.3'!$K$39</f>
        <v>0</v>
      </c>
      <c r="J38" s="7">
        <f t="shared" si="8"/>
        <v>344</v>
      </c>
    </row>
    <row r="39" spans="1:10" s="6" customFormat="1" ht="18.649999999999999" customHeight="1" x14ac:dyDescent="0.2">
      <c r="A39" s="15"/>
      <c r="B39" s="16"/>
      <c r="C39" s="14" t="s">
        <v>17</v>
      </c>
      <c r="D39" s="7">
        <f t="shared" ref="D39:I39" si="9">D37-D38</f>
        <v>0</v>
      </c>
      <c r="E39" s="7">
        <f t="shared" si="9"/>
        <v>0</v>
      </c>
      <c r="F39" s="7">
        <f t="shared" si="9"/>
        <v>0</v>
      </c>
      <c r="G39" s="7">
        <f t="shared" si="9"/>
        <v>0</v>
      </c>
      <c r="H39" s="7">
        <f t="shared" si="9"/>
        <v>0</v>
      </c>
      <c r="I39" s="7">
        <f t="shared" si="9"/>
        <v>0</v>
      </c>
      <c r="J39" s="7">
        <f t="shared" si="8"/>
        <v>523</v>
      </c>
    </row>
    <row r="40" spans="1:10" s="6" customFormat="1" ht="18.649999999999999" customHeight="1" x14ac:dyDescent="0.2">
      <c r="A40" s="8" t="s">
        <v>18</v>
      </c>
      <c r="B40" s="9" t="s">
        <v>19</v>
      </c>
      <c r="C40" s="10"/>
      <c r="D40" s="7">
        <f>'[1]R６.10'!$G$30</f>
        <v>0</v>
      </c>
      <c r="E40" s="7">
        <f>'[1]R６.11'!$G$30</f>
        <v>0</v>
      </c>
      <c r="F40" s="7">
        <f>'[1]R６.12'!$G$30</f>
        <v>0</v>
      </c>
      <c r="G40" s="7">
        <f>'[1]R７.1'!$G$30</f>
        <v>0</v>
      </c>
      <c r="H40" s="7">
        <f>'[1]R７.2'!$G$30</f>
        <v>0</v>
      </c>
      <c r="I40" s="7">
        <f>'[1]R７.3'!$G$30</f>
        <v>0</v>
      </c>
      <c r="J40" s="7">
        <f t="shared" si="8"/>
        <v>2734</v>
      </c>
    </row>
    <row r="41" spans="1:10" s="6" customFormat="1" ht="18.649999999999999" customHeight="1" x14ac:dyDescent="0.2">
      <c r="A41" s="15" t="s">
        <v>20</v>
      </c>
      <c r="B41" s="9" t="s">
        <v>21</v>
      </c>
      <c r="C41" s="10"/>
      <c r="D41" s="7">
        <f t="shared" ref="D41:I41" si="10">D33-D40</f>
        <v>0</v>
      </c>
      <c r="E41" s="7">
        <f t="shared" si="10"/>
        <v>0</v>
      </c>
      <c r="F41" s="7">
        <f t="shared" si="10"/>
        <v>0</v>
      </c>
      <c r="G41" s="7">
        <f t="shared" si="10"/>
        <v>0</v>
      </c>
      <c r="H41" s="7">
        <f t="shared" si="10"/>
        <v>0</v>
      </c>
      <c r="I41" s="7">
        <f t="shared" si="10"/>
        <v>0</v>
      </c>
      <c r="J41" s="7">
        <f t="shared" si="8"/>
        <v>1527</v>
      </c>
    </row>
    <row r="42" spans="1:10" s="6" customFormat="1" ht="18.649999999999999" customHeight="1" x14ac:dyDescent="0.2">
      <c r="A42" s="8" t="s">
        <v>22</v>
      </c>
      <c r="B42" s="9" t="s">
        <v>23</v>
      </c>
      <c r="C42" s="10"/>
      <c r="D42" s="7">
        <f t="shared" ref="D42:I42" si="11">D33-D44-D43</f>
        <v>0</v>
      </c>
      <c r="E42" s="7">
        <f t="shared" si="11"/>
        <v>0</v>
      </c>
      <c r="F42" s="7">
        <f t="shared" si="11"/>
        <v>0</v>
      </c>
      <c r="G42" s="7">
        <f t="shared" si="11"/>
        <v>0</v>
      </c>
      <c r="H42" s="7">
        <f t="shared" si="11"/>
        <v>0</v>
      </c>
      <c r="I42" s="7">
        <f t="shared" si="11"/>
        <v>0</v>
      </c>
      <c r="J42" s="7">
        <f t="shared" si="8"/>
        <v>2334</v>
      </c>
    </row>
    <row r="43" spans="1:10" s="6" customFormat="1" ht="18.649999999999999" customHeight="1" x14ac:dyDescent="0.2">
      <c r="A43" s="11"/>
      <c r="B43" s="19" t="s">
        <v>24</v>
      </c>
      <c r="C43" s="20"/>
      <c r="D43" s="7">
        <f>'[1]R６.10'!E30</f>
        <v>0</v>
      </c>
      <c r="E43" s="7">
        <f>'[1]R６.11'!E30</f>
        <v>0</v>
      </c>
      <c r="F43" s="7">
        <f>'[1]R６.12'!E30</f>
        <v>0</v>
      </c>
      <c r="G43" s="7">
        <f>'[1]R７.1'!E30</f>
        <v>0</v>
      </c>
      <c r="H43" s="7">
        <f>'[1]R７.2'!E30</f>
        <v>0</v>
      </c>
      <c r="I43" s="7">
        <f>'[1]R７.3'!E30</f>
        <v>0</v>
      </c>
      <c r="J43" s="7">
        <f t="shared" si="8"/>
        <v>294</v>
      </c>
    </row>
    <row r="44" spans="1:10" s="6" customFormat="1" ht="18.649999999999999" customHeight="1" x14ac:dyDescent="0.2">
      <c r="A44" s="15" t="s">
        <v>25</v>
      </c>
      <c r="B44" s="9" t="s">
        <v>26</v>
      </c>
      <c r="C44" s="10"/>
      <c r="D44" s="7">
        <f>'[1]R６.10'!$E$31</f>
        <v>0</v>
      </c>
      <c r="E44" s="7">
        <f>'[1]R６.11'!$E$31</f>
        <v>0</v>
      </c>
      <c r="F44" s="7">
        <f>'[1]R６.12'!$E$31</f>
        <v>0</v>
      </c>
      <c r="G44" s="7">
        <f>'[1]R７.1'!$E$31</f>
        <v>0</v>
      </c>
      <c r="H44" s="7">
        <f>'[1]R７.2'!$E$31</f>
        <v>0</v>
      </c>
      <c r="I44" s="7">
        <f>'[1]R７.3'!$E$31</f>
        <v>0</v>
      </c>
      <c r="J44" s="7">
        <f t="shared" si="8"/>
        <v>1633</v>
      </c>
    </row>
    <row r="45" spans="1:10" s="6" customFormat="1" ht="18.649999999999999" customHeight="1" x14ac:dyDescent="0.2">
      <c r="A45" s="8"/>
      <c r="B45" s="9" t="s">
        <v>27</v>
      </c>
      <c r="C45" s="10"/>
      <c r="D45" s="7">
        <f>'[1]R６.10'!$E$9</f>
        <v>0</v>
      </c>
      <c r="E45" s="7">
        <f>'[1]R６.11'!$E$9</f>
        <v>0</v>
      </c>
      <c r="F45" s="7">
        <f>'[1]R６.12'!$E$9</f>
        <v>0</v>
      </c>
      <c r="G45" s="7">
        <f>'[1]R７.1'!$E$9</f>
        <v>0</v>
      </c>
      <c r="H45" s="7">
        <f>'[1]R７.2'!$E$9</f>
        <v>0</v>
      </c>
      <c r="I45" s="7">
        <f>'[1]R７.3'!$E$9</f>
        <v>0</v>
      </c>
      <c r="J45" s="7">
        <f t="shared" si="8"/>
        <v>3826</v>
      </c>
    </row>
    <row r="46" spans="1:10" s="6" customFormat="1" ht="18.649999999999999" customHeight="1" x14ac:dyDescent="0.2">
      <c r="A46" s="11" t="s">
        <v>28</v>
      </c>
      <c r="B46" s="12" t="s">
        <v>29</v>
      </c>
      <c r="C46" s="10"/>
      <c r="D46" s="7">
        <f t="shared" ref="D46:I46" si="12">SUM(D47:D50)</f>
        <v>0</v>
      </c>
      <c r="E46" s="7">
        <f t="shared" si="12"/>
        <v>0</v>
      </c>
      <c r="F46" s="7">
        <f t="shared" si="12"/>
        <v>0</v>
      </c>
      <c r="G46" s="7">
        <f t="shared" si="12"/>
        <v>0</v>
      </c>
      <c r="H46" s="7">
        <f t="shared" si="12"/>
        <v>0</v>
      </c>
      <c r="I46" s="7">
        <f t="shared" si="12"/>
        <v>0</v>
      </c>
      <c r="J46" s="7">
        <f t="shared" si="8"/>
        <v>435</v>
      </c>
    </row>
    <row r="47" spans="1:10" s="6" customFormat="1" ht="18.649999999999999" customHeight="1" x14ac:dyDescent="0.2">
      <c r="A47" s="11"/>
      <c r="B47" s="13"/>
      <c r="C47" s="17" t="s">
        <v>30</v>
      </c>
      <c r="D47" s="7">
        <f>'[1]R６.10'!$G$9</f>
        <v>0</v>
      </c>
      <c r="E47" s="7">
        <f>'[1]R６.11'!$G$9</f>
        <v>0</v>
      </c>
      <c r="F47" s="7">
        <f>'[1]R６.12'!$G$9</f>
        <v>0</v>
      </c>
      <c r="G47" s="7">
        <f>'[1]R７.1'!$G$9</f>
        <v>0</v>
      </c>
      <c r="H47" s="7">
        <f>'[1]R７.2'!$G$9</f>
        <v>0</v>
      </c>
      <c r="I47" s="7">
        <f>'[1]R７.3'!$G$9</f>
        <v>0</v>
      </c>
      <c r="J47" s="7">
        <f t="shared" si="8"/>
        <v>15</v>
      </c>
    </row>
    <row r="48" spans="1:10" s="6" customFormat="1" ht="18.649999999999999" customHeight="1" x14ac:dyDescent="0.2">
      <c r="A48" s="11"/>
      <c r="B48" s="13"/>
      <c r="C48" s="17" t="s">
        <v>31</v>
      </c>
      <c r="D48" s="7">
        <f>'[1]R６.10'!$I$9</f>
        <v>0</v>
      </c>
      <c r="E48" s="7">
        <f>'[1]R６.11'!$I$9</f>
        <v>0</v>
      </c>
      <c r="F48" s="7">
        <f>'[1]R６.12'!$I$9</f>
        <v>0</v>
      </c>
      <c r="G48" s="7">
        <f>'[1]R７.1'!$I$9</f>
        <v>0</v>
      </c>
      <c r="H48" s="7">
        <f>'[1]R７.2'!$I$9</f>
        <v>0</v>
      </c>
      <c r="I48" s="7">
        <f>'[1]R７.3'!$I$9</f>
        <v>0</v>
      </c>
      <c r="J48" s="7">
        <f t="shared" si="8"/>
        <v>96</v>
      </c>
    </row>
    <row r="49" spans="1:10" s="6" customFormat="1" ht="18.649999999999999" customHeight="1" x14ac:dyDescent="0.2">
      <c r="A49" s="11" t="s">
        <v>32</v>
      </c>
      <c r="B49" s="13"/>
      <c r="C49" s="17" t="s">
        <v>33</v>
      </c>
      <c r="D49" s="7">
        <f>'[1]R６.10'!$K$9</f>
        <v>0</v>
      </c>
      <c r="E49" s="7">
        <f>'[1]R６.11'!$K$9</f>
        <v>0</v>
      </c>
      <c r="F49" s="7">
        <f>'[1]R６.12'!$K$9</f>
        <v>0</v>
      </c>
      <c r="G49" s="7">
        <f>'[1]R７.1'!$K$9</f>
        <v>0</v>
      </c>
      <c r="H49" s="7">
        <f>'[1]R７.2'!$K$9</f>
        <v>0</v>
      </c>
      <c r="I49" s="7">
        <f>'[1]R７.3'!$K$9</f>
        <v>0</v>
      </c>
      <c r="J49" s="7">
        <f t="shared" si="8"/>
        <v>0</v>
      </c>
    </row>
    <row r="50" spans="1:10" s="6" customFormat="1" ht="18.649999999999999" customHeight="1" x14ac:dyDescent="0.2">
      <c r="A50" s="15"/>
      <c r="B50" s="16"/>
      <c r="C50" s="17" t="s">
        <v>34</v>
      </c>
      <c r="D50" s="7">
        <f>'[1]R６.10'!$M$9</f>
        <v>0</v>
      </c>
      <c r="E50" s="7">
        <f>'[1]R６.11'!$M$9</f>
        <v>0</v>
      </c>
      <c r="F50" s="7">
        <f>'[1]R６.12'!$M$9</f>
        <v>0</v>
      </c>
      <c r="G50" s="7">
        <f>'[1]R７.1'!$M$9</f>
        <v>0</v>
      </c>
      <c r="H50" s="7">
        <f>'[1]R７.2'!$M$9</f>
        <v>0</v>
      </c>
      <c r="I50" s="7">
        <f>'[1]R７.3'!$M$9</f>
        <v>0</v>
      </c>
      <c r="J50" s="7">
        <f t="shared" si="8"/>
        <v>324</v>
      </c>
    </row>
    <row r="51" spans="1:10" s="6" customFormat="1" ht="18.649999999999999" customHeight="1" x14ac:dyDescent="0.2">
      <c r="A51" s="8" t="s">
        <v>35</v>
      </c>
      <c r="B51" s="9" t="s">
        <v>36</v>
      </c>
      <c r="C51" s="10"/>
      <c r="D51" s="7">
        <f t="shared" ref="D51:I51" si="13">SUM(D52:D55)</f>
        <v>0</v>
      </c>
      <c r="E51" s="7">
        <f t="shared" si="13"/>
        <v>0</v>
      </c>
      <c r="F51" s="7">
        <f t="shared" si="13"/>
        <v>0</v>
      </c>
      <c r="G51" s="7">
        <f t="shared" si="13"/>
        <v>0</v>
      </c>
      <c r="H51" s="7">
        <f t="shared" si="13"/>
        <v>0</v>
      </c>
      <c r="I51" s="7">
        <f t="shared" si="13"/>
        <v>0</v>
      </c>
      <c r="J51" s="7">
        <f t="shared" si="8"/>
        <v>335712</v>
      </c>
    </row>
    <row r="52" spans="1:10" s="6" customFormat="1" ht="18.649999999999999" customHeight="1" x14ac:dyDescent="0.2">
      <c r="A52" s="11" t="s">
        <v>37</v>
      </c>
      <c r="B52" s="9" t="s">
        <v>38</v>
      </c>
      <c r="C52" s="10"/>
      <c r="D52" s="7">
        <f>'[1]R６.10'!$D$10</f>
        <v>0</v>
      </c>
      <c r="E52" s="7">
        <f>'[1]R６.11'!$D$10</f>
        <v>0</v>
      </c>
      <c r="F52" s="7">
        <f>'[1]R６.12'!$D$10</f>
        <v>0</v>
      </c>
      <c r="G52" s="7">
        <f>'[1]R７.1'!$D$10</f>
        <v>0</v>
      </c>
      <c r="H52" s="7">
        <f>'[1]R７.2'!$D$10</f>
        <v>0</v>
      </c>
      <c r="I52" s="7">
        <f>'[1]R７.3'!$D$10</f>
        <v>0</v>
      </c>
      <c r="J52" s="7">
        <f t="shared" si="8"/>
        <v>182136</v>
      </c>
    </row>
    <row r="53" spans="1:10" s="6" customFormat="1" ht="18.649999999999999" customHeight="1" x14ac:dyDescent="0.2">
      <c r="A53" s="11" t="s">
        <v>39</v>
      </c>
      <c r="B53" s="9" t="s">
        <v>40</v>
      </c>
      <c r="C53" s="10"/>
      <c r="D53" s="7">
        <f>'[1]R６.10'!$D$11</f>
        <v>0</v>
      </c>
      <c r="E53" s="7">
        <f>'[1]R６.11'!$D$11</f>
        <v>0</v>
      </c>
      <c r="F53" s="7">
        <f>'[1]R６.12'!$D$11</f>
        <v>0</v>
      </c>
      <c r="G53" s="7">
        <f>'[1]R７.1'!$D$11</f>
        <v>0</v>
      </c>
      <c r="H53" s="7">
        <f>'[1]R７.2'!$D$11</f>
        <v>0</v>
      </c>
      <c r="I53" s="7">
        <f>'[1]R７.3'!$D$11</f>
        <v>0</v>
      </c>
      <c r="J53" s="7">
        <f t="shared" si="8"/>
        <v>71262</v>
      </c>
    </row>
    <row r="54" spans="1:10" s="6" customFormat="1" ht="18.649999999999999" customHeight="1" x14ac:dyDescent="0.2">
      <c r="A54" s="11" t="s">
        <v>41</v>
      </c>
      <c r="B54" s="9" t="s">
        <v>42</v>
      </c>
      <c r="C54" s="10"/>
      <c r="D54" s="7">
        <f>'[1]R６.10'!$D$12</f>
        <v>0</v>
      </c>
      <c r="E54" s="7">
        <f>'[1]R６.11'!$D$12</f>
        <v>0</v>
      </c>
      <c r="F54" s="7">
        <f>'[1]R６.12'!$D$12</f>
        <v>0</v>
      </c>
      <c r="G54" s="7">
        <f>'[1]R７.1'!$D$12</f>
        <v>0</v>
      </c>
      <c r="H54" s="7">
        <f>'[1]R７.2'!$D$12</f>
        <v>0</v>
      </c>
      <c r="I54" s="7">
        <f>'[1]R７.3'!$D$12</f>
        <v>0</v>
      </c>
      <c r="J54" s="7">
        <f t="shared" si="8"/>
        <v>2765</v>
      </c>
    </row>
    <row r="55" spans="1:10" s="6" customFormat="1" ht="18.649999999999999" customHeight="1" x14ac:dyDescent="0.2">
      <c r="A55" s="15" t="s">
        <v>43</v>
      </c>
      <c r="B55" s="9" t="s">
        <v>44</v>
      </c>
      <c r="C55" s="10"/>
      <c r="D55" s="7">
        <f>'[1]R６.10'!$D$13</f>
        <v>0</v>
      </c>
      <c r="E55" s="7">
        <f>'[1]R６.11'!$D$13</f>
        <v>0</v>
      </c>
      <c r="F55" s="7">
        <f>'[1]R６.12'!$D$13</f>
        <v>0</v>
      </c>
      <c r="G55" s="7">
        <f>'[1]R７.1'!$D$13</f>
        <v>0</v>
      </c>
      <c r="H55" s="7">
        <f>'[1]R７.2'!$D$13</f>
        <v>0</v>
      </c>
      <c r="I55" s="7">
        <f>'[1]R７.3'!$D$13</f>
        <v>0</v>
      </c>
      <c r="J55" s="7">
        <f t="shared" si="8"/>
        <v>79549</v>
      </c>
    </row>
    <row r="56" spans="1:10" s="6" customFormat="1" ht="18.649999999999999" customHeight="1" x14ac:dyDescent="0.2">
      <c r="A56" s="8" t="s">
        <v>45</v>
      </c>
      <c r="B56" s="9" t="s">
        <v>46</v>
      </c>
      <c r="C56" s="10"/>
      <c r="D56" s="18" t="str">
        <f>IF(D33=0,"－",ROUND(D51/D33,1))</f>
        <v>－</v>
      </c>
      <c r="E56" s="18" t="str">
        <f t="shared" ref="E56:J60" si="14">IF(E33=0,"－",ROUND(E51/E33,1))</f>
        <v>－</v>
      </c>
      <c r="F56" s="18" t="str">
        <f t="shared" si="14"/>
        <v>－</v>
      </c>
      <c r="G56" s="18" t="str">
        <f t="shared" si="14"/>
        <v>－</v>
      </c>
      <c r="H56" s="18" t="str">
        <f t="shared" si="14"/>
        <v>－</v>
      </c>
      <c r="I56" s="18" t="str">
        <f t="shared" si="14"/>
        <v>－</v>
      </c>
      <c r="J56" s="18">
        <f t="shared" si="14"/>
        <v>78.8</v>
      </c>
    </row>
    <row r="57" spans="1:10" s="6" customFormat="1" ht="18.649999999999999" customHeight="1" x14ac:dyDescent="0.2">
      <c r="A57" s="11" t="s">
        <v>47</v>
      </c>
      <c r="B57" s="9" t="s">
        <v>38</v>
      </c>
      <c r="C57" s="10"/>
      <c r="D57" s="18" t="str">
        <f>IF(D34=0,"－",ROUND(D52/D34,1))</f>
        <v>－</v>
      </c>
      <c r="E57" s="18" t="str">
        <f t="shared" si="14"/>
        <v>－</v>
      </c>
      <c r="F57" s="18" t="str">
        <f t="shared" si="14"/>
        <v>－</v>
      </c>
      <c r="G57" s="18" t="str">
        <f t="shared" si="14"/>
        <v>－</v>
      </c>
      <c r="H57" s="18" t="str">
        <f t="shared" si="14"/>
        <v>－</v>
      </c>
      <c r="I57" s="18" t="str">
        <f t="shared" si="14"/>
        <v>－</v>
      </c>
      <c r="J57" s="18">
        <f t="shared" si="14"/>
        <v>104.1</v>
      </c>
    </row>
    <row r="58" spans="1:10" s="6" customFormat="1" ht="18.649999999999999" customHeight="1" x14ac:dyDescent="0.2">
      <c r="A58" s="11" t="s">
        <v>39</v>
      </c>
      <c r="B58" s="9" t="s">
        <v>40</v>
      </c>
      <c r="C58" s="10"/>
      <c r="D58" s="18" t="str">
        <f>IF(D35=0,"－",ROUND(D53/D35,1))</f>
        <v>－</v>
      </c>
      <c r="E58" s="18" t="str">
        <f t="shared" si="14"/>
        <v>－</v>
      </c>
      <c r="F58" s="18" t="str">
        <f t="shared" si="14"/>
        <v>－</v>
      </c>
      <c r="G58" s="18" t="str">
        <f t="shared" si="14"/>
        <v>－</v>
      </c>
      <c r="H58" s="18" t="str">
        <f t="shared" si="14"/>
        <v>－</v>
      </c>
      <c r="I58" s="18" t="str">
        <f t="shared" si="14"/>
        <v>－</v>
      </c>
      <c r="J58" s="18">
        <f t="shared" si="14"/>
        <v>44.7</v>
      </c>
    </row>
    <row r="59" spans="1:10" s="6" customFormat="1" ht="18.649999999999999" customHeight="1" x14ac:dyDescent="0.2">
      <c r="A59" s="11" t="s">
        <v>41</v>
      </c>
      <c r="B59" s="9" t="s">
        <v>42</v>
      </c>
      <c r="C59" s="10"/>
      <c r="D59" s="18" t="str">
        <f>IF(D36=0,"－",ROUND(D54/D36,1))</f>
        <v>－</v>
      </c>
      <c r="E59" s="18" t="str">
        <f t="shared" si="14"/>
        <v>－</v>
      </c>
      <c r="F59" s="18" t="str">
        <f t="shared" si="14"/>
        <v>－</v>
      </c>
      <c r="G59" s="18" t="str">
        <f t="shared" si="14"/>
        <v>－</v>
      </c>
      <c r="H59" s="18" t="str">
        <f t="shared" si="14"/>
        <v>－</v>
      </c>
      <c r="I59" s="18" t="str">
        <f t="shared" si="14"/>
        <v>－</v>
      </c>
      <c r="J59" s="18">
        <f t="shared" si="14"/>
        <v>54.2</v>
      </c>
    </row>
    <row r="60" spans="1:10" s="6" customFormat="1" ht="18.649999999999999" customHeight="1" x14ac:dyDescent="0.2">
      <c r="A60" s="15" t="s">
        <v>43</v>
      </c>
      <c r="B60" s="9" t="s">
        <v>44</v>
      </c>
      <c r="C60" s="10"/>
      <c r="D60" s="18" t="str">
        <f>IF(D37=0,"－",ROUND(D55/D37,1))</f>
        <v>－</v>
      </c>
      <c r="E60" s="18" t="str">
        <f t="shared" si="14"/>
        <v>－</v>
      </c>
      <c r="F60" s="18" t="str">
        <f t="shared" si="14"/>
        <v>－</v>
      </c>
      <c r="G60" s="18" t="str">
        <f t="shared" si="14"/>
        <v>－</v>
      </c>
      <c r="H60" s="18" t="str">
        <f t="shared" si="14"/>
        <v>－</v>
      </c>
      <c r="I60" s="18" t="str">
        <f t="shared" si="14"/>
        <v>－</v>
      </c>
      <c r="J60" s="18">
        <f t="shared" si="14"/>
        <v>91.8</v>
      </c>
    </row>
  </sheetData>
  <mergeCells count="2">
    <mergeCell ref="B13:C13"/>
    <mergeCell ref="B43:C43"/>
  </mergeCells>
  <phoneticPr fontId="3"/>
  <pageMargins left="0.75" right="0.75" top="1" bottom="1" header="0.51200000000000001" footer="0.51200000000000001"/>
  <pageSetup paperSize="9" scale="65" orientation="portrait" r:id="rId1"/>
  <headerFooter alignWithMargins="0"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R6鹿児島</vt:lpstr>
      <vt:lpstr>'R6鹿児島'!Print_Area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田中 里奈</cp:lastModifiedBy>
  <cp:lastPrinted>2024-07-02T06:58:33Z</cp:lastPrinted>
  <dcterms:created xsi:type="dcterms:W3CDTF">2022-06-08T06:17:37Z</dcterms:created>
  <dcterms:modified xsi:type="dcterms:W3CDTF">2024-11-01T06:16:17Z</dcterms:modified>
</cp:coreProperties>
</file>