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525" yWindow="-15" windowWidth="16290" windowHeight="12960"/>
  </bookViews>
  <sheets>
    <sheet name="統計値" sheetId="1" r:id="rId1"/>
  </sheets>
  <externalReferences>
    <externalReference r:id="rId2"/>
    <externalReference r:id="rId3"/>
  </externalReferences>
  <definedNames>
    <definedName name="_xlnm._FilterDatabase" localSheetId="0" hidden="1">統計値!$A$2:$BW$128</definedName>
    <definedName name="あ">[1]共通ﾃｰﾌﾞﾙ!$B$10</definedName>
    <definedName name="括弧">#REF!</definedName>
    <definedName name="基準日">[2]共通ﾃｰﾌﾞﾙ!$B$5</definedName>
    <definedName name="国政選挙">#REF!</definedName>
    <definedName name="今年">#REF!</definedName>
    <definedName name="参考データ">#REF!</definedName>
    <definedName name="事業所・企業統計調査">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45621"/>
</workbook>
</file>

<file path=xl/calcChain.xml><?xml version="1.0" encoding="utf-8"?>
<calcChain xmlns="http://schemas.openxmlformats.org/spreadsheetml/2006/main">
  <c r="AU123" i="1" l="1"/>
  <c r="AT123" i="1"/>
  <c r="AS123" i="1"/>
  <c r="AR123" i="1"/>
  <c r="AQ123" i="1"/>
  <c r="AP123" i="1"/>
  <c r="AO123" i="1"/>
  <c r="AN123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</calcChain>
</file>

<file path=xl/sharedStrings.xml><?xml version="1.0" encoding="utf-8"?>
<sst xmlns="http://schemas.openxmlformats.org/spreadsheetml/2006/main" count="1020" uniqueCount="156">
  <si>
    <t>T9</t>
    <phoneticPr fontId="7"/>
  </si>
  <si>
    <t>T14</t>
    <phoneticPr fontId="7"/>
  </si>
  <si>
    <t>S5</t>
  </si>
  <si>
    <t>S10</t>
  </si>
  <si>
    <t>S15</t>
  </si>
  <si>
    <t>S22</t>
  </si>
  <si>
    <t>S25</t>
  </si>
  <si>
    <t>S30</t>
  </si>
  <si>
    <t>S35</t>
  </si>
  <si>
    <t>S40</t>
  </si>
  <si>
    <t>S42</t>
  </si>
  <si>
    <t>S43</t>
  </si>
  <si>
    <t>S44</t>
  </si>
  <si>
    <t>S45</t>
  </si>
  <si>
    <t>S46</t>
  </si>
  <si>
    <t>S47</t>
  </si>
  <si>
    <t>S48</t>
  </si>
  <si>
    <t>S49</t>
  </si>
  <si>
    <t>S50</t>
  </si>
  <si>
    <t>S51</t>
  </si>
  <si>
    <t>S52</t>
  </si>
  <si>
    <t>S53</t>
  </si>
  <si>
    <t>S54</t>
  </si>
  <si>
    <t>S55</t>
  </si>
  <si>
    <t>S56</t>
  </si>
  <si>
    <t>S57</t>
  </si>
  <si>
    <t>S58</t>
  </si>
  <si>
    <t>S59</t>
  </si>
  <si>
    <t>S60</t>
  </si>
  <si>
    <t>S61</t>
  </si>
  <si>
    <t>S62</t>
  </si>
  <si>
    <t>S63</t>
    <phoneticPr fontId="6"/>
  </si>
  <si>
    <t>H元</t>
    <rPh sb="1" eb="2">
      <t>ゲン</t>
    </rPh>
    <phoneticPr fontId="6"/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</si>
  <si>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</si>
  <si>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</si>
  <si>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</si>
  <si>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</si>
  <si>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</si>
  <si>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</si>
  <si>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</si>
  <si>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</si>
  <si>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</si>
  <si>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</si>
  <si>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</si>
  <si>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</si>
  <si>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</si>
  <si>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</si>
  <si>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</si>
  <si>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</si>
  <si>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</si>
  <si>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</si>
  <si>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</si>
  <si>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</si>
  <si>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</si>
  <si>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</si>
  <si>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</si>
  <si>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</si>
  <si>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</si>
  <si>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</si>
  <si>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</si>
  <si>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  <phoneticPr fontId="6"/>
  </si>
  <si>
    <t>H30</t>
  </si>
  <si>
    <t>ID</t>
    <phoneticPr fontId="6"/>
  </si>
  <si>
    <t>章</t>
    <rPh sb="0" eb="1">
      <t>ショウ</t>
    </rPh>
    <phoneticPr fontId="6"/>
  </si>
  <si>
    <t>統計書</t>
    <rPh sb="0" eb="2">
      <t>トウケイ</t>
    </rPh>
    <rPh sb="2" eb="3">
      <t>ショ</t>
    </rPh>
    <phoneticPr fontId="6"/>
  </si>
  <si>
    <t>統計書項目</t>
    <rPh sb="0" eb="2">
      <t>トウケイ</t>
    </rPh>
    <rPh sb="2" eb="3">
      <t>ショ</t>
    </rPh>
    <rPh sb="3" eb="5">
      <t>コウモク</t>
    </rPh>
    <phoneticPr fontId="6"/>
  </si>
  <si>
    <t>項目名１</t>
    <rPh sb="0" eb="2">
      <t>コウモク</t>
    </rPh>
    <rPh sb="2" eb="3">
      <t>メイ</t>
    </rPh>
    <phoneticPr fontId="6"/>
  </si>
  <si>
    <t>項目名２</t>
    <rPh sb="0" eb="2">
      <t>コウモク</t>
    </rPh>
    <rPh sb="2" eb="3">
      <t>メイ</t>
    </rPh>
    <phoneticPr fontId="6"/>
  </si>
  <si>
    <t>種別</t>
    <rPh sb="0" eb="2">
      <t>シュベツ</t>
    </rPh>
    <phoneticPr fontId="6"/>
  </si>
  <si>
    <t>単位</t>
    <rPh sb="0" eb="2">
      <t>タンイ</t>
    </rPh>
    <phoneticPr fontId="6"/>
  </si>
  <si>
    <t>備考1</t>
    <rPh sb="0" eb="2">
      <t>ビコウ</t>
    </rPh>
    <phoneticPr fontId="6"/>
  </si>
  <si>
    <t>備考2</t>
    <rPh sb="0" eb="2">
      <t>ビコウ</t>
    </rPh>
    <phoneticPr fontId="6"/>
  </si>
  <si>
    <t>資料元</t>
    <rPh sb="0" eb="2">
      <t>シリョウ</t>
    </rPh>
    <rPh sb="2" eb="3">
      <t>モト</t>
    </rPh>
    <phoneticPr fontId="6"/>
  </si>
  <si>
    <t>－</t>
  </si>
  <si>
    <t>総数</t>
    <rPh sb="0" eb="2">
      <t>ソウスウ</t>
    </rPh>
    <phoneticPr fontId="2"/>
  </si>
  <si>
    <t>１月</t>
    <rPh sb="1" eb="2">
      <t>ガツ</t>
    </rPh>
    <phoneticPr fontId="2"/>
  </si>
  <si>
    <t>－</t>
    <phoneticPr fontId="7"/>
  </si>
  <si>
    <t>２　人口</t>
    <rPh sb="2" eb="4">
      <t>ジンコウ</t>
    </rPh>
    <phoneticPr fontId="6"/>
  </si>
  <si>
    <t>世帯</t>
    <rPh sb="0" eb="2">
      <t>セタイ</t>
    </rPh>
    <phoneticPr fontId="2"/>
  </si>
  <si>
    <t>市経営戦略課</t>
    <rPh sb="0" eb="1">
      <t>シ</t>
    </rPh>
    <rPh sb="1" eb="3">
      <t>ケイエイ</t>
    </rPh>
    <rPh sb="3" eb="5">
      <t>センリャク</t>
    </rPh>
    <rPh sb="5" eb="6">
      <t>カ</t>
    </rPh>
    <phoneticPr fontId="6"/>
  </si>
  <si>
    <t>総数</t>
    <rPh sb="0" eb="2">
      <t>ソウスウ</t>
    </rPh>
    <phoneticPr fontId="6"/>
  </si>
  <si>
    <t>人</t>
    <rPh sb="0" eb="1">
      <t>ニン</t>
    </rPh>
    <phoneticPr fontId="2"/>
  </si>
  <si>
    <t>－</t>
    <phoneticPr fontId="7"/>
  </si>
  <si>
    <t>男</t>
    <rPh sb="0" eb="1">
      <t>ダン</t>
    </rPh>
    <phoneticPr fontId="6"/>
  </si>
  <si>
    <t>女</t>
    <rPh sb="0" eb="1">
      <t>ジョ</t>
    </rPh>
    <phoneticPr fontId="6"/>
  </si>
  <si>
    <t>人口動態</t>
    <phoneticPr fontId="6"/>
  </si>
  <si>
    <t>自然動態</t>
    <rPh sb="0" eb="2">
      <t>シゼン</t>
    </rPh>
    <rPh sb="2" eb="4">
      <t>ドウタイ</t>
    </rPh>
    <phoneticPr fontId="2"/>
  </si>
  <si>
    <t>出生</t>
    <rPh sb="0" eb="2">
      <t>シュッセイ</t>
    </rPh>
    <phoneticPr fontId="2"/>
  </si>
  <si>
    <t>（注）各数値とも外国人を含む。</t>
    <rPh sb="1" eb="2">
      <t>チュウ</t>
    </rPh>
    <rPh sb="3" eb="4">
      <t>カク</t>
    </rPh>
    <rPh sb="4" eb="6">
      <t>スウチ</t>
    </rPh>
    <rPh sb="8" eb="10">
      <t>ガイコク</t>
    </rPh>
    <rPh sb="10" eb="11">
      <t>ジン</t>
    </rPh>
    <rPh sb="12" eb="13">
      <t>フク</t>
    </rPh>
    <phoneticPr fontId="2"/>
  </si>
  <si>
    <t>市市民課</t>
    <rPh sb="0" eb="1">
      <t>シ</t>
    </rPh>
    <rPh sb="1" eb="3">
      <t>シミン</t>
    </rPh>
    <rPh sb="3" eb="4">
      <t>カ</t>
    </rPh>
    <phoneticPr fontId="6"/>
  </si>
  <si>
    <t>死亡</t>
    <rPh sb="0" eb="2">
      <t>シボウ</t>
    </rPh>
    <phoneticPr fontId="2"/>
  </si>
  <si>
    <t>増減</t>
    <rPh sb="0" eb="2">
      <t>ゾウゲン</t>
    </rPh>
    <phoneticPr fontId="2"/>
  </si>
  <si>
    <t>社会動態</t>
    <rPh sb="0" eb="2">
      <t>シャカイ</t>
    </rPh>
    <rPh sb="2" eb="4">
      <t>ドウタイ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</si>
  <si>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</si>
  <si>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</si>
  <si>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>△104</t>
    <phoneticPr fontId="7"/>
  </si>
  <si>
    <t>△248</t>
    <phoneticPr fontId="7"/>
  </si>
  <si>
    <t>婚姻</t>
    <rPh sb="0" eb="2">
      <t>コンイン</t>
    </rPh>
    <phoneticPr fontId="2"/>
  </si>
  <si>
    <t>件</t>
    <rPh sb="0" eb="1">
      <t>ケン</t>
    </rPh>
    <phoneticPr fontId="2"/>
  </si>
  <si>
    <t>（注）婚姻、離婚は本市届出件数である。</t>
    <rPh sb="1" eb="2">
      <t>チュウ</t>
    </rPh>
    <rPh sb="3" eb="5">
      <t>コンイン</t>
    </rPh>
    <rPh sb="6" eb="8">
      <t>リコン</t>
    </rPh>
    <rPh sb="9" eb="10">
      <t>ホン</t>
    </rPh>
    <rPh sb="10" eb="11">
      <t>シ</t>
    </rPh>
    <rPh sb="11" eb="12">
      <t>トドケ</t>
    </rPh>
    <rPh sb="12" eb="13">
      <t>デ</t>
    </rPh>
    <rPh sb="13" eb="15">
      <t>ケンスウ</t>
    </rPh>
    <phoneticPr fontId="2"/>
  </si>
  <si>
    <t>－</t>
    <phoneticPr fontId="7"/>
  </si>
  <si>
    <t>人口動態</t>
    <phoneticPr fontId="6"/>
  </si>
  <si>
    <t>離婚</t>
    <rPh sb="0" eb="2">
      <t>リコン</t>
    </rPh>
    <phoneticPr fontId="2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</si>
  <si>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</si>
  <si>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</si>
  <si>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</si>
  <si>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</si>
  <si>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</si>
  <si>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</si>
  <si>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</si>
  <si>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</si>
  <si>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</si>
  <si>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</si>
  <si>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</si>
  <si>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人口動態</t>
  </si>
  <si>
    <t>△12</t>
    <phoneticPr fontId="7"/>
  </si>
  <si>
    <t>△27</t>
    <phoneticPr fontId="7"/>
  </si>
  <si>
    <t>△45</t>
    <phoneticPr fontId="7"/>
  </si>
  <si>
    <t>△324</t>
    <phoneticPr fontId="7"/>
  </si>
  <si>
    <t>△41</t>
    <phoneticPr fontId="7"/>
  </si>
  <si>
    <t>△26</t>
    <phoneticPr fontId="7"/>
  </si>
  <si>
    <t>△15</t>
    <phoneticPr fontId="7"/>
  </si>
  <si>
    <t>出生の状況</t>
    <phoneticPr fontId="6"/>
  </si>
  <si>
    <t>出生数</t>
    <rPh sb="0" eb="1">
      <t>デ</t>
    </rPh>
    <rPh sb="1" eb="2">
      <t>ショウ</t>
    </rPh>
    <rPh sb="2" eb="3">
      <t>スウ</t>
    </rPh>
    <phoneticPr fontId="2"/>
  </si>
  <si>
    <t>総数</t>
    <rPh sb="0" eb="1">
      <t>フサ</t>
    </rPh>
    <rPh sb="1" eb="2">
      <t>カズ</t>
    </rPh>
    <phoneticPr fontId="2"/>
  </si>
  <si>
    <t>（人口動態統計）</t>
    <phoneticPr fontId="6"/>
  </si>
  <si>
    <t>出生の状況</t>
    <phoneticPr fontId="6"/>
  </si>
  <si>
    <t>男</t>
    <rPh sb="0" eb="1">
      <t>オトコ</t>
    </rPh>
    <phoneticPr fontId="2"/>
  </si>
  <si>
    <t>女</t>
    <rPh sb="0" eb="1">
      <t>オンナ</t>
    </rPh>
    <phoneticPr fontId="2"/>
  </si>
  <si>
    <t>低体重児（再掲）</t>
    <rPh sb="0" eb="1">
      <t>テイ</t>
    </rPh>
    <rPh sb="1" eb="2">
      <t>カラダ</t>
    </rPh>
    <rPh sb="2" eb="3">
      <t>シゲル</t>
    </rPh>
    <rPh sb="3" eb="4">
      <t>ジ</t>
    </rPh>
    <rPh sb="5" eb="7">
      <t>サイケイ</t>
    </rPh>
    <phoneticPr fontId="2"/>
  </si>
  <si>
    <t>（注）低体重児とは、体重2,500ｇ未満。</t>
    <phoneticPr fontId="6"/>
  </si>
  <si>
    <t>出生率（人口千対）</t>
    <rPh sb="0" eb="1">
      <t>デ</t>
    </rPh>
    <rPh sb="1" eb="2">
      <t>ショウ</t>
    </rPh>
    <rPh sb="2" eb="3">
      <t>リツ</t>
    </rPh>
    <rPh sb="4" eb="6">
      <t>ジンコウ</t>
    </rPh>
    <rPh sb="6" eb="7">
      <t>セン</t>
    </rPh>
    <rPh sb="7" eb="8">
      <t>タイ</t>
    </rPh>
    <phoneticPr fontId="2"/>
  </si>
  <si>
    <t>‰</t>
  </si>
  <si>
    <t>本籍及び住民登録人口</t>
    <phoneticPr fontId="6"/>
  </si>
  <si>
    <t>戸籍</t>
    <rPh sb="0" eb="2">
      <t>コセキ</t>
    </rPh>
    <phoneticPr fontId="2"/>
  </si>
  <si>
    <t>本籍数</t>
    <rPh sb="0" eb="2">
      <t>ホンセキ</t>
    </rPh>
    <rPh sb="2" eb="3">
      <t>スウ</t>
    </rPh>
    <phoneticPr fontId="2"/>
  </si>
  <si>
    <t>各年12月末現在</t>
  </si>
  <si>
    <t>本籍及び住民登録人口</t>
    <phoneticPr fontId="6"/>
  </si>
  <si>
    <t>本籍人口</t>
    <rPh sb="0" eb="2">
      <t>ホンセキ</t>
    </rPh>
    <rPh sb="2" eb="4">
      <t>ジンコウ</t>
    </rPh>
    <phoneticPr fontId="2"/>
  </si>
  <si>
    <t>人</t>
    <rPh sb="0" eb="1">
      <t>ヒト</t>
    </rPh>
    <phoneticPr fontId="2"/>
  </si>
  <si>
    <t>(注)各数値とも外国人を含まない。</t>
  </si>
  <si>
    <t>本籍及び住民登録人口</t>
    <phoneticPr fontId="6"/>
  </si>
  <si>
    <t>住民登録</t>
    <rPh sb="0" eb="2">
      <t>ジュウミン</t>
    </rPh>
    <rPh sb="2" eb="4">
      <t>トウロク</t>
    </rPh>
    <phoneticPr fontId="2"/>
  </si>
  <si>
    <t>世帯数</t>
    <rPh sb="0" eb="3">
      <t>セタイスウ</t>
    </rPh>
    <phoneticPr fontId="2"/>
  </si>
  <si>
    <t>本籍及び住民登録人口</t>
    <phoneticPr fontId="6"/>
  </si>
  <si>
    <t>人口</t>
    <rPh sb="0" eb="2">
      <t>ジンコウ</t>
    </rPh>
    <phoneticPr fontId="2"/>
  </si>
  <si>
    <t>外国人住民人口</t>
    <phoneticPr fontId="6"/>
  </si>
  <si>
    <t>国別</t>
    <rPh sb="0" eb="2">
      <t>クニベツ</t>
    </rPh>
    <phoneticPr fontId="2"/>
  </si>
  <si>
    <t>韓国･朝鮮</t>
    <rPh sb="0" eb="2">
      <t>カンコク</t>
    </rPh>
    <rPh sb="3" eb="5">
      <t>チョウセン</t>
    </rPh>
    <phoneticPr fontId="2"/>
  </si>
  <si>
    <t>外国人住民人口</t>
    <phoneticPr fontId="6"/>
  </si>
  <si>
    <t>中国</t>
    <rPh sb="0" eb="2">
      <t>チュウゴク</t>
    </rPh>
    <phoneticPr fontId="2"/>
  </si>
  <si>
    <t>ブラジル</t>
  </si>
  <si>
    <t>フィリピン</t>
  </si>
  <si>
    <t>アメリカ</t>
  </si>
  <si>
    <t>その他</t>
    <rPh sb="2" eb="3">
      <t>タ</t>
    </rPh>
    <phoneticPr fontId="2"/>
  </si>
  <si>
    <t>府に照会中</t>
    <rPh sb="0" eb="1">
      <t>フ</t>
    </rPh>
    <rPh sb="2" eb="4">
      <t>ショウカイ</t>
    </rPh>
    <rPh sb="4" eb="5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</si>
</sst>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¥&quot;#,##0;[Red]&quot;¥&quot;\-#,##0"/>
    <numFmt numFmtId="176" formatCode="#,##0.0;&quot;△ &quot;#,##0.0"/>
    <numFmt numFmtId="179" formatCode="0;&quot;△ &quot;0"/>
    <numFmt numFmtId="180" formatCode="#,##0;&quot;△ &quot;#,##0"/>
  </numFmts>
  <fonts count="18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b/>
      <sz val="11"/>
      <color theme="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.3"/>
      <name val="ＭＳ 明朝"/>
      <family val="1"/>
      <charset val="128"/>
    </font>
    <font>
      <u/>
      <sz val="12"/>
      <color theme="10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indexed="26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3">
    <xf numFmtId="0" fontId="0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8" fillId="3" borderId="1" applyNumberFormat="0" applyFont="0" applyAlignment="0" applyProtection="0">
      <alignment vertical="center"/>
    </xf>
    <xf numFmtId="0" fontId="8" fillId="3" borderId="1" applyNumberFormat="0" applyFont="0" applyAlignment="0" applyProtection="0">
      <alignment vertical="center"/>
    </xf>
    <xf numFmtId="40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12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6" fontId="8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14" fillId="0" borderId="0" applyNumberFormat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12" fillId="0" borderId="0">
      <alignment vertical="center"/>
    </xf>
    <xf numFmtId="0" fontId="8" fillId="0" borderId="0"/>
    <xf numFmtId="0" fontId="9" fillId="0" borderId="0"/>
    <xf numFmtId="0" fontId="8" fillId="0" borderId="0">
      <alignment vertical="center"/>
    </xf>
    <xf numFmtId="0" fontId="12" fillId="0" borderId="0">
      <alignment vertical="center"/>
    </xf>
    <xf numFmtId="0" fontId="12" fillId="0" borderId="0"/>
    <xf numFmtId="0" fontId="9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8" fillId="0" borderId="0"/>
    <xf numFmtId="0" fontId="9" fillId="0" borderId="0"/>
    <xf numFmtId="0" fontId="15" fillId="0" borderId="0">
      <alignment vertical="center"/>
    </xf>
    <xf numFmtId="0" fontId="1" fillId="0" borderId="0">
      <alignment vertical="center"/>
    </xf>
    <xf numFmtId="0" fontId="9" fillId="0" borderId="0"/>
    <xf numFmtId="0" fontId="16" fillId="0" borderId="0">
      <alignment vertical="center"/>
    </xf>
    <xf numFmtId="0" fontId="4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17" fillId="0" borderId="0"/>
  </cellStyleXfs>
  <cellXfs count="9">
    <xf numFmtId="0" fontId="0" fillId="0" borderId="0" xfId="0"/>
    <xf numFmtId="176" fontId="5" fillId="2" borderId="0" xfId="0" applyNumberFormat="1" applyFont="1" applyFill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/>
    </xf>
    <xf numFmtId="176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179" fontId="0" fillId="0" borderId="0" xfId="0" applyNumberFormat="1" applyAlignment="1">
      <alignment vertical="center"/>
    </xf>
    <xf numFmtId="180" fontId="0" fillId="0" borderId="0" xfId="0" applyNumberFormat="1" applyAlignment="1">
      <alignment vertical="center"/>
    </xf>
    <xf numFmtId="180" fontId="0" fillId="0" borderId="0" xfId="0" applyNumberFormat="1" applyAlignment="1">
      <alignment horizontal="right" vertical="center"/>
    </xf>
    <xf numFmtId="180" fontId="0" fillId="0" borderId="0" xfId="0" applyNumberFormat="1" applyAlignment="1">
      <alignment horizontal="right"/>
    </xf>
  </cellXfs>
  <cellStyles count="103">
    <cellStyle name="パーセント 2" xfId="1"/>
    <cellStyle name="パーセント 2 2" xfId="2"/>
    <cellStyle name="パーセント 3" xfId="3"/>
    <cellStyle name="ハイパーリンク 2" xfId="4"/>
    <cellStyle name="メモ 2" xfId="5"/>
    <cellStyle name="メモ 2 2" xfId="6"/>
    <cellStyle name="桁区切り [0.00] 2" xfId="7"/>
    <cellStyle name="桁区切り 10" xfId="8"/>
    <cellStyle name="桁区切り 11" xfId="9"/>
    <cellStyle name="桁区切り 12" xfId="10"/>
    <cellStyle name="桁区切り 13" xfId="11"/>
    <cellStyle name="桁区切り 14" xfId="12"/>
    <cellStyle name="桁区切り 15" xfId="13"/>
    <cellStyle name="桁区切り 16" xfId="14"/>
    <cellStyle name="桁区切り 17" xfId="15"/>
    <cellStyle name="桁区切り 18" xfId="16"/>
    <cellStyle name="桁区切り 19" xfId="17"/>
    <cellStyle name="桁区切り 2" xfId="18"/>
    <cellStyle name="桁区切り 2 2" xfId="19"/>
    <cellStyle name="桁区切り 2 2 2" xfId="20"/>
    <cellStyle name="桁区切り 2 3" xfId="21"/>
    <cellStyle name="桁区切り 2 3 2" xfId="22"/>
    <cellStyle name="桁区切り 2 4" xfId="23"/>
    <cellStyle name="桁区切り 2 4 2" xfId="24"/>
    <cellStyle name="桁区切り 20" xfId="25"/>
    <cellStyle name="桁区切り 21" xfId="26"/>
    <cellStyle name="桁区切り 22" xfId="27"/>
    <cellStyle name="桁区切り 23" xfId="28"/>
    <cellStyle name="桁区切り 24" xfId="29"/>
    <cellStyle name="桁区切り 25" xfId="30"/>
    <cellStyle name="桁区切り 26" xfId="31"/>
    <cellStyle name="桁区切り 27" xfId="32"/>
    <cellStyle name="桁区切り 28" xfId="33"/>
    <cellStyle name="桁区切り 29" xfId="34"/>
    <cellStyle name="桁区切り 3" xfId="35"/>
    <cellStyle name="桁区切り 3 2" xfId="36"/>
    <cellStyle name="桁区切り 3 3" xfId="37"/>
    <cellStyle name="桁区切り 30" xfId="38"/>
    <cellStyle name="桁区切り 31" xfId="39"/>
    <cellStyle name="桁区切り 32" xfId="40"/>
    <cellStyle name="桁区切り 33" xfId="41"/>
    <cellStyle name="桁区切り 34" xfId="42"/>
    <cellStyle name="桁区切り 35" xfId="43"/>
    <cellStyle name="桁区切り 36" xfId="44"/>
    <cellStyle name="桁区切り 37" xfId="45"/>
    <cellStyle name="桁区切り 38" xfId="46"/>
    <cellStyle name="桁区切り 39" xfId="47"/>
    <cellStyle name="桁区切り 4" xfId="48"/>
    <cellStyle name="桁区切り 4 2" xfId="49"/>
    <cellStyle name="桁区切り 4 3" xfId="50"/>
    <cellStyle name="桁区切り 5" xfId="51"/>
    <cellStyle name="桁区切り 5 2" xfId="52"/>
    <cellStyle name="桁区切り 6" xfId="53"/>
    <cellStyle name="桁区切り 7" xfId="54"/>
    <cellStyle name="桁区切り 8" xfId="55"/>
    <cellStyle name="桁区切り 9" xfId="56"/>
    <cellStyle name="通貨 2" xfId="57"/>
    <cellStyle name="標準" xfId="0" builtinId="0"/>
    <cellStyle name="標準 10" xfId="58"/>
    <cellStyle name="標準 10 2" xfId="59"/>
    <cellStyle name="標準 11" xfId="60"/>
    <cellStyle name="標準 11 2" xfId="61"/>
    <cellStyle name="標準 12" xfId="62"/>
    <cellStyle name="標準 12 2" xfId="63"/>
    <cellStyle name="標準 13" xfId="64"/>
    <cellStyle name="標準 13 2" xfId="65"/>
    <cellStyle name="標準 2" xfId="66"/>
    <cellStyle name="標準 2 2" xfId="67"/>
    <cellStyle name="標準 2 2 2" xfId="68"/>
    <cellStyle name="標準 2 2 3" xfId="69"/>
    <cellStyle name="標準 2 3" xfId="70"/>
    <cellStyle name="標準 2 3 2" xfId="71"/>
    <cellStyle name="標準 2 3 3" xfId="72"/>
    <cellStyle name="標準 2 3 4" xfId="73"/>
    <cellStyle name="標準 2 4" xfId="74"/>
    <cellStyle name="標準 2 5" xfId="75"/>
    <cellStyle name="標準 3" xfId="76"/>
    <cellStyle name="標準 3 2" xfId="77"/>
    <cellStyle name="標準 3 2 2" xfId="78"/>
    <cellStyle name="標準 3 3" xfId="79"/>
    <cellStyle name="標準 3 4" xfId="80"/>
    <cellStyle name="標準 4" xfId="81"/>
    <cellStyle name="標準 4 2" xfId="82"/>
    <cellStyle name="標準 4 2 2" xfId="83"/>
    <cellStyle name="標準 4 3" xfId="84"/>
    <cellStyle name="標準 4 4" xfId="85"/>
    <cellStyle name="標準 5" xfId="86"/>
    <cellStyle name="標準 5 2" xfId="87"/>
    <cellStyle name="標準 5 3" xfId="88"/>
    <cellStyle name="標準 55" xfId="89"/>
    <cellStyle name="標準 6" xfId="90"/>
    <cellStyle name="標準 6 2" xfId="91"/>
    <cellStyle name="標準 6 3" xfId="92"/>
    <cellStyle name="標準 7" xfId="93"/>
    <cellStyle name="標準 7 2" xfId="94"/>
    <cellStyle name="標準 7 3" xfId="95"/>
    <cellStyle name="標準 8" xfId="96"/>
    <cellStyle name="標準 8 2" xfId="97"/>
    <cellStyle name="標準 8 3" xfId="98"/>
    <cellStyle name="標準 9" xfId="99"/>
    <cellStyle name="標準 9 2" xfId="100"/>
    <cellStyle name="標準 9 3" xfId="101"/>
    <cellStyle name="未定義" xfId="102"/>
  </cellStyles>
  <dxfs count="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22&#24180;&#35519;&#2661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28"/>
  <sheetViews>
    <sheetView tabSelected="1" zoomScaleNormal="100" workbookViewId="0">
      <pane xSplit="11" ySplit="2" topLeftCell="BL3" activePane="bottomRight" state="frozen"/>
      <selection pane="topRight" activeCell="G1" sqref="G1"/>
      <selection pane="bottomLeft" activeCell="A3" sqref="A3"/>
      <selection pane="bottomRight" activeCell="A3" sqref="A3"/>
    </sheetView>
  </sheetViews>
  <sheetFormatPr defaultRowHeight="13.5"/>
  <cols>
    <col min="1" max="1" width="8.25" style="4" customWidth="1"/>
    <col min="2" max="2" width="8.25" style="3" customWidth="1"/>
    <col min="3" max="3" width="6.625" style="4" customWidth="1"/>
    <col min="4" max="6" width="10.625" style="3" customWidth="1"/>
    <col min="7" max="7" width="5.75" style="3" bestFit="1" customWidth="1"/>
    <col min="8" max="8" width="6.625" style="3" customWidth="1"/>
    <col min="9" max="26" width="10.625" style="3" customWidth="1"/>
    <col min="27" max="28" width="10.625" style="3" bestFit="1" customWidth="1"/>
    <col min="29" max="31" width="11.75" style="3" bestFit="1" customWidth="1"/>
    <col min="32" max="32" width="12.875" style="3" bestFit="1" customWidth="1"/>
    <col min="33" max="44" width="11.875" style="3" bestFit="1" customWidth="1"/>
    <col min="45" max="49" width="12.875" style="3" bestFit="1" customWidth="1"/>
    <col min="50" max="50" width="13.25" style="3" bestFit="1" customWidth="1"/>
    <col min="51" max="72" width="12.875" style="3" bestFit="1" customWidth="1"/>
    <col min="73" max="73" width="12.875" style="3" customWidth="1"/>
    <col min="74" max="75" width="9.25" style="3" bestFit="1" customWidth="1"/>
    <col min="76" max="16384" width="9" style="3"/>
  </cols>
  <sheetData>
    <row r="1" spans="1:75" s="1" customFormat="1">
      <c r="A1" s="2"/>
      <c r="C1" s="2"/>
      <c r="L1" s="1" t="s">
        <v>0</v>
      </c>
      <c r="M1" s="1" t="s">
        <v>1</v>
      </c>
      <c r="N1" s="1" t="s">
        <v>2</v>
      </c>
      <c r="O1" s="1" t="s">
        <v>3</v>
      </c>
      <c r="P1" s="1" t="s">
        <v>4</v>
      </c>
      <c r="Q1" s="1" t="s">
        <v>5</v>
      </c>
      <c r="R1" s="1" t="s">
        <v>6</v>
      </c>
      <c r="S1" s="1" t="s">
        <v>7</v>
      </c>
      <c r="T1" s="1" t="s">
        <v>8</v>
      </c>
      <c r="U1" s="1" t="s">
        <v>9</v>
      </c>
      <c r="V1" s="1" t="s">
        <v>10</v>
      </c>
      <c r="W1" s="1" t="s">
        <v>11</v>
      </c>
      <c r="X1" s="1" t="s">
        <v>12</v>
      </c>
      <c r="Y1" s="1" t="s">
        <v>13</v>
      </c>
      <c r="Z1" s="1" t="s">
        <v>14</v>
      </c>
      <c r="AA1" s="1" t="s">
        <v>15</v>
      </c>
      <c r="AB1" s="1" t="s">
        <v>16</v>
      </c>
      <c r="AC1" s="1" t="s">
        <v>17</v>
      </c>
      <c r="AD1" s="1" t="s">
        <v>18</v>
      </c>
      <c r="AE1" s="1" t="s">
        <v>19</v>
      </c>
      <c r="AF1" s="1" t="s">
        <v>20</v>
      </c>
      <c r="AG1" s="1" t="s">
        <v>21</v>
      </c>
      <c r="AH1" s="1" t="s">
        <v>22</v>
      </c>
      <c r="AI1" s="1" t="s">
        <v>23</v>
      </c>
      <c r="AJ1" s="1" t="s">
        <v>24</v>
      </c>
      <c r="AK1" s="1" t="s">
        <v>25</v>
      </c>
      <c r="AL1" s="1" t="s">
        <v>26</v>
      </c>
      <c r="AM1" s="1" t="s">
        <v>27</v>
      </c>
      <c r="AN1" s="1" t="s">
        <v>28</v>
      </c>
      <c r="AO1" s="1" t="s">
        <v>29</v>
      </c>
      <c r="AP1" s="1" t="s">
        <v>30</v>
      </c>
      <c r="AQ1" s="1" t="s">
        <v>31</v>
      </c>
      <c r="AR1" s="1" t="s">
        <v>32</v>
      </c>
      <c r="AS1" s="1" t="s">
        <v>33</v>
      </c>
      <c r="AT1" s="1" t="s">
        <v>34</v>
      </c>
      <c r="AU1" s="1" t="s">
        <v>35</v>
      </c>
      <c r="AV1" s="1" t="s">
        <v>36</v>
      </c>
      <c r="AW1" s="1" t="s">
        <v>37</v>
      </c>
      <c r="AX1" s="1" t="s">
        <v>38</v>
      </c>
      <c r="AY1" s="1" t="s">
        <v>39</v>
      </c>
      <c r="AZ1" s="1" t="s">
        <v>40</v>
      </c>
      <c r="BA1" s="1" t="s">
        <v>41</v>
      </c>
      <c r="BB1" s="1" t="s">
        <v>42</v>
      </c>
      <c r="BC1" s="1" t="s">
        <v>43</v>
      </c>
      <c r="BD1" s="1" t="s">
        <v>44</v>
      </c>
      <c r="BE1" s="1" t="s">
        <v>45</v>
      </c>
      <c r="BF1" s="1" t="s">
        <v>46</v>
      </c>
      <c r="BG1" s="1" t="s">
        <v>47</v>
      </c>
      <c r="BH1" s="1" t="s">
        <v>48</v>
      </c>
      <c r="BI1" s="1" t="s">
        <v>49</v>
      </c>
      <c r="BJ1" s="1" t="s">
        <v>50</v>
      </c>
      <c r="BK1" s="1" t="s">
        <v>51</v>
      </c>
      <c r="BL1" s="1" t="s">
        <v>52</v>
      </c>
      <c r="BM1" s="1" t="s">
        <v>53</v>
      </c>
      <c r="BN1" s="1" t="s">
        <v>54</v>
      </c>
      <c r="BO1" s="1" t="s">
        <v>55</v>
      </c>
      <c r="BP1" s="1" t="s">
        <v>56</v>
      </c>
      <c r="BQ1" s="1" t="s">
        <v>57</v>
      </c>
      <c r="BR1" s="1" t="s">
        <v>58</v>
      </c>
      <c r="BS1" s="1" t="s">
        <v>59</v>
      </c>
      <c r="BT1" s="1" t="s">
        <v>60</v>
      </c>
      <c r="BU1" s="1" t="s">
        <v>61</v>
      </c>
    </row>
    <row r="2" spans="1:75" s="2" customFormat="1">
      <c r="A2" s="2" t="s">
        <v>62</v>
      </c>
      <c r="B2" s="2" t="s">
        <v>63</v>
      </c>
      <c r="C2" s="2" t="s">
        <v>64</v>
      </c>
      <c r="D2" s="2" t="s">
        <v>65</v>
      </c>
      <c r="E2" s="2" t="s">
        <v>66</v>
      </c>
      <c r="F2" s="2" t="s">
        <v>67</v>
      </c>
      <c r="G2" s="2" t="s">
        <v>68</v>
      </c>
      <c r="H2" s="2" t="s">
        <v>69</v>
      </c>
      <c r="I2" s="2" t="s">
        <v>70</v>
      </c>
      <c r="J2" s="2" t="s">
        <v>71</v>
      </c>
      <c r="K2" s="2" t="s">
        <v>72</v>
      </c>
      <c r="L2" s="2">
        <v>1920</v>
      </c>
      <c r="M2" s="2">
        <v>1925</v>
      </c>
      <c r="N2" s="2">
        <v>1930</v>
      </c>
      <c r="O2" s="2">
        <v>1935</v>
      </c>
      <c r="P2" s="2">
        <v>1940</v>
      </c>
      <c r="Q2" s="2">
        <v>1947</v>
      </c>
      <c r="R2" s="2">
        <v>1950</v>
      </c>
      <c r="S2" s="2">
        <v>1955</v>
      </c>
      <c r="T2" s="2">
        <v>1960</v>
      </c>
      <c r="U2" s="2">
        <v>1965</v>
      </c>
      <c r="V2" s="2">
        <v>1967</v>
      </c>
      <c r="W2" s="2">
        <v>1968</v>
      </c>
      <c r="X2" s="2">
        <v>1969</v>
      </c>
      <c r="Y2" s="2">
        <v>1970</v>
      </c>
      <c r="Z2" s="2">
        <v>1971</v>
      </c>
      <c r="AA2" s="2">
        <v>1972</v>
      </c>
      <c r="AB2" s="2">
        <v>1973</v>
      </c>
      <c r="AC2" s="2">
        <v>1974</v>
      </c>
      <c r="AD2" s="2">
        <v>1975</v>
      </c>
      <c r="AE2" s="2">
        <v>1976</v>
      </c>
      <c r="AF2" s="2">
        <v>1977</v>
      </c>
      <c r="AG2" s="2">
        <v>1978</v>
      </c>
      <c r="AH2" s="2">
        <v>1979</v>
      </c>
      <c r="AI2" s="2">
        <v>1980</v>
      </c>
      <c r="AJ2" s="2">
        <v>1981</v>
      </c>
      <c r="AK2" s="2">
        <v>1982</v>
      </c>
      <c r="AL2" s="2">
        <v>1983</v>
      </c>
      <c r="AM2" s="2">
        <v>1984</v>
      </c>
      <c r="AN2" s="2">
        <v>1985</v>
      </c>
      <c r="AO2" s="2">
        <v>1986</v>
      </c>
      <c r="AP2" s="2">
        <v>1987</v>
      </c>
      <c r="AQ2" s="2">
        <v>1988</v>
      </c>
      <c r="AR2" s="2">
        <v>1989</v>
      </c>
      <c r="AS2" s="2">
        <v>1990</v>
      </c>
      <c r="AT2" s="2">
        <v>1991</v>
      </c>
      <c r="AU2" s="2">
        <v>1992</v>
      </c>
      <c r="AV2" s="2">
        <v>1993</v>
      </c>
      <c r="AW2" s="2">
        <v>1994</v>
      </c>
      <c r="AX2" s="2">
        <v>1996</v>
      </c>
      <c r="AY2" s="2">
        <v>1996</v>
      </c>
      <c r="AZ2" s="2">
        <v>1997</v>
      </c>
      <c r="BA2" s="2">
        <v>1998</v>
      </c>
      <c r="BB2" s="2">
        <v>1999</v>
      </c>
      <c r="BC2" s="2">
        <v>2000</v>
      </c>
      <c r="BD2" s="2">
        <v>2001</v>
      </c>
      <c r="BE2" s="2">
        <v>2002</v>
      </c>
      <c r="BF2" s="2">
        <v>2003</v>
      </c>
      <c r="BG2" s="2">
        <v>2004</v>
      </c>
      <c r="BH2" s="2">
        <v>2005</v>
      </c>
      <c r="BI2" s="2">
        <v>2006</v>
      </c>
      <c r="BJ2" s="2">
        <v>2007</v>
      </c>
      <c r="BK2" s="2">
        <v>2008</v>
      </c>
      <c r="BL2" s="2">
        <v>2009</v>
      </c>
      <c r="BM2" s="2">
        <v>2010</v>
      </c>
      <c r="BN2" s="2">
        <v>2011</v>
      </c>
      <c r="BO2" s="2">
        <v>2012</v>
      </c>
      <c r="BP2" s="2">
        <v>2013</v>
      </c>
      <c r="BQ2" s="2">
        <v>2014</v>
      </c>
      <c r="BR2" s="2">
        <v>2015</v>
      </c>
      <c r="BS2" s="2">
        <v>2016</v>
      </c>
      <c r="BT2" s="2">
        <v>2017</v>
      </c>
      <c r="BU2" s="2">
        <v>2018</v>
      </c>
      <c r="BV2" s="2">
        <v>2019</v>
      </c>
      <c r="BW2" s="2">
        <v>2020</v>
      </c>
    </row>
    <row r="3" spans="1:75" s="6" customFormat="1">
      <c r="A3" s="6">
        <v>1</v>
      </c>
      <c r="B3" s="6" t="s">
        <v>77</v>
      </c>
      <c r="C3" s="4">
        <v>10</v>
      </c>
      <c r="D3" s="6" t="s">
        <v>85</v>
      </c>
      <c r="E3" s="6" t="s">
        <v>86</v>
      </c>
      <c r="F3" s="6" t="s">
        <v>87</v>
      </c>
      <c r="H3" s="6" t="s">
        <v>81</v>
      </c>
      <c r="I3" s="6" t="s">
        <v>88</v>
      </c>
      <c r="K3" s="6" t="s">
        <v>89</v>
      </c>
      <c r="V3" s="6" t="s">
        <v>82</v>
      </c>
      <c r="W3" s="6">
        <v>866</v>
      </c>
      <c r="X3" s="6">
        <v>831</v>
      </c>
      <c r="Y3" s="6">
        <v>884</v>
      </c>
      <c r="Z3" s="6">
        <v>913</v>
      </c>
      <c r="AA3" s="6">
        <v>943</v>
      </c>
      <c r="AB3" s="6">
        <v>970</v>
      </c>
      <c r="AC3" s="6">
        <v>997</v>
      </c>
      <c r="AD3" s="6">
        <v>918</v>
      </c>
      <c r="AE3" s="6">
        <v>906</v>
      </c>
      <c r="AF3" s="6">
        <v>905</v>
      </c>
      <c r="AG3" s="6">
        <v>832</v>
      </c>
      <c r="AH3" s="6">
        <v>909</v>
      </c>
      <c r="AI3" s="6">
        <v>833</v>
      </c>
      <c r="AJ3" s="6">
        <v>771</v>
      </c>
      <c r="AK3" s="6">
        <v>842</v>
      </c>
      <c r="AL3" s="6">
        <v>833</v>
      </c>
      <c r="AM3" s="6">
        <v>859</v>
      </c>
      <c r="AN3" s="6">
        <v>871</v>
      </c>
      <c r="AO3" s="6">
        <v>835</v>
      </c>
      <c r="AP3" s="6">
        <v>859</v>
      </c>
      <c r="AQ3" s="6">
        <v>727</v>
      </c>
      <c r="AR3" s="6">
        <v>44</v>
      </c>
      <c r="AS3" s="6">
        <v>62</v>
      </c>
      <c r="AT3" s="6">
        <v>789</v>
      </c>
      <c r="AU3" s="6">
        <v>750</v>
      </c>
      <c r="AV3" s="6">
        <v>696</v>
      </c>
      <c r="AW3" s="6">
        <v>729</v>
      </c>
      <c r="AX3" s="6">
        <v>761</v>
      </c>
      <c r="AY3" s="6">
        <v>797</v>
      </c>
      <c r="AZ3" s="6">
        <v>762</v>
      </c>
      <c r="BA3" s="6">
        <v>747</v>
      </c>
      <c r="BB3" s="6">
        <v>870</v>
      </c>
      <c r="BC3" s="6">
        <v>785</v>
      </c>
      <c r="BD3" s="6">
        <v>756</v>
      </c>
      <c r="BE3" s="6">
        <v>788</v>
      </c>
      <c r="BF3" s="6">
        <v>733</v>
      </c>
      <c r="BG3" s="6">
        <v>772</v>
      </c>
      <c r="BH3" s="6">
        <v>750</v>
      </c>
      <c r="BI3" s="6">
        <v>780</v>
      </c>
      <c r="BJ3" s="6">
        <v>768</v>
      </c>
      <c r="BK3" s="6">
        <v>795</v>
      </c>
      <c r="BL3" s="6">
        <v>736</v>
      </c>
      <c r="BM3" s="6">
        <v>777</v>
      </c>
      <c r="BN3" s="6">
        <v>789</v>
      </c>
      <c r="BO3" s="6">
        <v>797</v>
      </c>
      <c r="BP3" s="6">
        <v>806</v>
      </c>
      <c r="BQ3" s="6">
        <v>719</v>
      </c>
      <c r="BR3" s="6">
        <v>753</v>
      </c>
      <c r="BS3" s="6">
        <v>721</v>
      </c>
      <c r="BT3" s="6">
        <v>726</v>
      </c>
    </row>
    <row r="4" spans="1:75" s="6" customFormat="1">
      <c r="A4" s="6">
        <f t="shared" ref="A3:A66" ca="1" si="0">OFFSET(A4,-1,0)+1</f>
        <v>2</v>
      </c>
      <c r="B4" s="6" t="s">
        <v>77</v>
      </c>
      <c r="C4" s="4">
        <v>10</v>
      </c>
      <c r="D4" s="6" t="s">
        <v>85</v>
      </c>
      <c r="E4" s="6" t="s">
        <v>86</v>
      </c>
      <c r="F4" s="6" t="s">
        <v>90</v>
      </c>
      <c r="H4" s="6" t="s">
        <v>81</v>
      </c>
      <c r="I4" s="6" t="s">
        <v>88</v>
      </c>
      <c r="K4" s="6" t="s">
        <v>89</v>
      </c>
      <c r="V4" s="6" t="s">
        <v>82</v>
      </c>
      <c r="W4" s="6">
        <v>487</v>
      </c>
      <c r="X4" s="6">
        <v>531</v>
      </c>
      <c r="Y4" s="6">
        <v>543</v>
      </c>
      <c r="Z4" s="6">
        <v>532</v>
      </c>
      <c r="AA4" s="6">
        <v>516</v>
      </c>
      <c r="AB4" s="6">
        <v>537</v>
      </c>
      <c r="AC4" s="6">
        <v>518</v>
      </c>
      <c r="AD4" s="6">
        <v>528</v>
      </c>
      <c r="AE4" s="6">
        <v>552</v>
      </c>
      <c r="AF4" s="6">
        <v>541</v>
      </c>
      <c r="AG4" s="6">
        <v>515</v>
      </c>
      <c r="AH4" s="6">
        <v>498</v>
      </c>
      <c r="AI4" s="6">
        <v>524</v>
      </c>
      <c r="AJ4" s="6">
        <v>544</v>
      </c>
      <c r="AK4" s="6">
        <v>553</v>
      </c>
      <c r="AL4" s="6">
        <v>534</v>
      </c>
      <c r="AM4" s="6">
        <v>531</v>
      </c>
      <c r="AN4" s="6">
        <v>546</v>
      </c>
      <c r="AO4" s="6">
        <v>489</v>
      </c>
      <c r="AP4" s="6">
        <v>503</v>
      </c>
      <c r="AQ4" s="6">
        <v>524</v>
      </c>
      <c r="AR4" s="6">
        <v>41</v>
      </c>
      <c r="AS4" s="6">
        <v>41</v>
      </c>
      <c r="AT4" s="6">
        <v>554</v>
      </c>
      <c r="AU4" s="6">
        <v>588</v>
      </c>
      <c r="AV4" s="6">
        <v>608</v>
      </c>
      <c r="AW4" s="6">
        <v>553</v>
      </c>
      <c r="AX4" s="6">
        <v>590</v>
      </c>
      <c r="AY4" s="6">
        <v>574</v>
      </c>
      <c r="AZ4" s="6">
        <v>578</v>
      </c>
      <c r="BA4" s="6">
        <v>570</v>
      </c>
      <c r="BB4" s="6">
        <v>600</v>
      </c>
      <c r="BC4" s="6">
        <v>632</v>
      </c>
      <c r="BD4" s="6">
        <v>546</v>
      </c>
      <c r="BE4" s="6">
        <v>565</v>
      </c>
      <c r="BF4" s="6">
        <v>590</v>
      </c>
      <c r="BG4" s="6">
        <v>637</v>
      </c>
      <c r="BH4" s="6">
        <v>676</v>
      </c>
      <c r="BI4" s="6">
        <v>934</v>
      </c>
      <c r="BJ4" s="6">
        <v>914</v>
      </c>
      <c r="BK4" s="6">
        <v>936</v>
      </c>
      <c r="BL4" s="6">
        <v>946</v>
      </c>
      <c r="BM4" s="6">
        <v>944</v>
      </c>
      <c r="BN4" s="6">
        <v>929</v>
      </c>
      <c r="BO4" s="6">
        <v>968</v>
      </c>
      <c r="BP4" s="6">
        <v>948</v>
      </c>
      <c r="BQ4" s="6">
        <v>999</v>
      </c>
      <c r="BR4" s="6">
        <v>1015</v>
      </c>
      <c r="BS4" s="6">
        <v>1009</v>
      </c>
      <c r="BT4" s="6">
        <v>995</v>
      </c>
    </row>
    <row r="5" spans="1:75" s="6" customFormat="1">
      <c r="A5" s="6">
        <f t="shared" ca="1" si="0"/>
        <v>3</v>
      </c>
      <c r="B5" s="6" t="s">
        <v>77</v>
      </c>
      <c r="C5" s="4">
        <v>10</v>
      </c>
      <c r="D5" s="6" t="s">
        <v>85</v>
      </c>
      <c r="E5" s="6" t="s">
        <v>86</v>
      </c>
      <c r="F5" s="6" t="s">
        <v>91</v>
      </c>
      <c r="H5" s="6" t="s">
        <v>81</v>
      </c>
      <c r="I5" s="6" t="s">
        <v>88</v>
      </c>
      <c r="K5" s="6" t="s">
        <v>89</v>
      </c>
      <c r="V5" s="6" t="s">
        <v>82</v>
      </c>
      <c r="W5" s="6">
        <v>379</v>
      </c>
      <c r="X5" s="6">
        <v>300</v>
      </c>
      <c r="Y5" s="6">
        <v>341</v>
      </c>
      <c r="Z5" s="6">
        <v>381</v>
      </c>
      <c r="AA5" s="6">
        <v>427</v>
      </c>
      <c r="AB5" s="6">
        <v>433</v>
      </c>
      <c r="AC5" s="6">
        <v>479</v>
      </c>
      <c r="AD5" s="6">
        <v>390</v>
      </c>
      <c r="AE5" s="6">
        <v>354</v>
      </c>
      <c r="AF5" s="6">
        <v>364</v>
      </c>
      <c r="AG5" s="6">
        <v>317</v>
      </c>
      <c r="AH5" s="6">
        <v>411</v>
      </c>
      <c r="AI5" s="6">
        <v>309</v>
      </c>
      <c r="AJ5" s="6">
        <v>227</v>
      </c>
      <c r="AK5" s="6">
        <v>289</v>
      </c>
      <c r="AL5" s="6">
        <v>299</v>
      </c>
      <c r="AM5" s="6">
        <v>358</v>
      </c>
      <c r="AN5" s="6">
        <v>325</v>
      </c>
      <c r="AO5" s="6">
        <v>346</v>
      </c>
      <c r="AP5" s="6">
        <v>356</v>
      </c>
      <c r="AQ5" s="6">
        <v>203</v>
      </c>
      <c r="AR5" s="6">
        <v>3</v>
      </c>
      <c r="AS5" s="6">
        <v>21</v>
      </c>
      <c r="AT5" s="6">
        <v>235</v>
      </c>
      <c r="AU5" s="6">
        <v>162</v>
      </c>
      <c r="AV5" s="6">
        <v>88</v>
      </c>
      <c r="AW5" s="6">
        <v>176</v>
      </c>
      <c r="AX5" s="6">
        <v>171</v>
      </c>
      <c r="AY5" s="6">
        <v>223</v>
      </c>
      <c r="AZ5" s="6">
        <v>184</v>
      </c>
      <c r="BA5" s="6">
        <v>177</v>
      </c>
      <c r="BB5" s="6">
        <v>270</v>
      </c>
      <c r="BC5" s="6">
        <v>153</v>
      </c>
      <c r="BD5" s="6">
        <v>210</v>
      </c>
      <c r="BE5" s="6">
        <v>223</v>
      </c>
      <c r="BF5" s="6">
        <v>143</v>
      </c>
      <c r="BG5" s="6">
        <v>135</v>
      </c>
      <c r="BH5" s="6">
        <v>74</v>
      </c>
      <c r="BI5" s="6">
        <v>-154</v>
      </c>
      <c r="BJ5" s="6">
        <v>-146</v>
      </c>
      <c r="BK5" s="6">
        <v>-141</v>
      </c>
      <c r="BL5" s="6">
        <v>-210</v>
      </c>
      <c r="BM5" s="6">
        <v>-167</v>
      </c>
      <c r="BN5" s="6">
        <v>-140</v>
      </c>
      <c r="BO5" s="6">
        <v>-171</v>
      </c>
      <c r="BP5" s="6">
        <v>-142</v>
      </c>
      <c r="BQ5" s="6">
        <v>-280</v>
      </c>
      <c r="BR5" s="6">
        <v>-262</v>
      </c>
      <c r="BS5" s="6">
        <v>-288</v>
      </c>
      <c r="BT5" s="6">
        <v>-269</v>
      </c>
    </row>
    <row r="6" spans="1:75" s="6" customFormat="1">
      <c r="A6" s="6">
        <f t="shared" ca="1" si="0"/>
        <v>4</v>
      </c>
      <c r="B6" s="6" t="s">
        <v>77</v>
      </c>
      <c r="C6" s="4">
        <v>10</v>
      </c>
      <c r="D6" s="6" t="s">
        <v>85</v>
      </c>
      <c r="E6" s="6" t="s">
        <v>92</v>
      </c>
      <c r="F6" s="6" t="s">
        <v>93</v>
      </c>
      <c r="H6" s="6" t="s">
        <v>81</v>
      </c>
      <c r="I6" s="6" t="s">
        <v>88</v>
      </c>
      <c r="K6" s="6" t="s">
        <v>89</v>
      </c>
      <c r="V6" s="6">
        <v>3076</v>
      </c>
      <c r="W6" s="6">
        <v>3240</v>
      </c>
      <c r="X6" s="6">
        <v>3591</v>
      </c>
      <c r="Y6" s="6">
        <v>3270</v>
      </c>
      <c r="Z6" s="6">
        <v>3437</v>
      </c>
      <c r="AA6" s="6">
        <v>3191</v>
      </c>
      <c r="AB6" s="6">
        <v>3918</v>
      </c>
      <c r="AC6" s="6">
        <v>3823</v>
      </c>
      <c r="AD6" s="6">
        <v>3660</v>
      </c>
      <c r="AE6" s="6">
        <v>3480</v>
      </c>
      <c r="AF6" s="6">
        <v>3249</v>
      </c>
      <c r="AG6" s="6">
        <v>3398</v>
      </c>
      <c r="AH6" s="6">
        <v>3411</v>
      </c>
      <c r="AI6" s="6">
        <v>3391</v>
      </c>
      <c r="AJ6" s="6">
        <v>3318</v>
      </c>
      <c r="AK6" s="6">
        <v>3376</v>
      </c>
      <c r="AL6" s="6">
        <v>3174</v>
      </c>
      <c r="AM6" s="6">
        <v>3262</v>
      </c>
      <c r="AN6" s="6">
        <v>3150</v>
      </c>
      <c r="AO6" s="6">
        <v>3286</v>
      </c>
      <c r="AP6" s="6">
        <v>2865</v>
      </c>
      <c r="AQ6" s="6">
        <v>2957</v>
      </c>
      <c r="AR6" s="6">
        <v>134</v>
      </c>
      <c r="AS6" s="6">
        <v>141</v>
      </c>
      <c r="AT6" s="6">
        <v>3052</v>
      </c>
      <c r="AU6" s="6">
        <v>3256</v>
      </c>
      <c r="AV6" s="6">
        <v>3467</v>
      </c>
      <c r="AW6" s="6">
        <v>3300</v>
      </c>
      <c r="AX6" s="6">
        <v>3385</v>
      </c>
      <c r="AY6" s="6">
        <v>3278</v>
      </c>
      <c r="AZ6" s="6">
        <v>3561</v>
      </c>
      <c r="BA6" s="6">
        <v>3538</v>
      </c>
      <c r="BB6" s="6">
        <v>3377</v>
      </c>
      <c r="BC6" s="6">
        <v>3366</v>
      </c>
      <c r="BD6" s="6">
        <v>3406</v>
      </c>
      <c r="BE6" s="6">
        <v>3483</v>
      </c>
      <c r="BF6" s="6">
        <v>3617</v>
      </c>
      <c r="BG6" s="6">
        <v>3567</v>
      </c>
      <c r="BH6" s="6">
        <v>3428</v>
      </c>
      <c r="BI6" s="6">
        <v>3188</v>
      </c>
      <c r="BJ6" s="6">
        <v>3027</v>
      </c>
      <c r="BK6" s="6">
        <v>3061</v>
      </c>
      <c r="BL6" s="6">
        <v>2864</v>
      </c>
      <c r="BM6" s="6">
        <v>2899</v>
      </c>
      <c r="BN6" s="6">
        <v>2813</v>
      </c>
      <c r="BO6" s="6">
        <v>2869</v>
      </c>
      <c r="BP6" s="6">
        <v>2962</v>
      </c>
      <c r="BQ6" s="6">
        <v>2945</v>
      </c>
      <c r="BR6" s="6">
        <v>2917</v>
      </c>
      <c r="BS6" s="6">
        <v>2919</v>
      </c>
      <c r="BT6" s="6">
        <v>2853</v>
      </c>
    </row>
    <row r="7" spans="1:75" s="6" customFormat="1">
      <c r="A7" s="6">
        <f t="shared" ca="1" si="0"/>
        <v>5</v>
      </c>
      <c r="B7" s="6" t="s">
        <v>77</v>
      </c>
      <c r="C7" s="4">
        <v>10</v>
      </c>
      <c r="D7" s="6" t="s">
        <v>85</v>
      </c>
      <c r="E7" s="6" t="s">
        <v>92</v>
      </c>
      <c r="F7" s="6" t="s">
        <v>94</v>
      </c>
      <c r="H7" s="6" t="s">
        <v>81</v>
      </c>
      <c r="I7" s="6" t="s">
        <v>88</v>
      </c>
      <c r="K7" s="6" t="s">
        <v>89</v>
      </c>
      <c r="V7" s="6">
        <v>3073</v>
      </c>
      <c r="W7" s="6">
        <v>3742</v>
      </c>
      <c r="X7" s="6">
        <v>4479</v>
      </c>
      <c r="Y7" s="6">
        <v>3810</v>
      </c>
      <c r="Z7" s="6">
        <v>3708</v>
      </c>
      <c r="AA7" s="6">
        <v>3346</v>
      </c>
      <c r="AB7" s="6">
        <v>3673</v>
      </c>
      <c r="AC7" s="6">
        <v>3055</v>
      </c>
      <c r="AD7" s="6">
        <v>3000</v>
      </c>
      <c r="AE7" s="6">
        <v>3036</v>
      </c>
      <c r="AF7" s="6">
        <v>3227</v>
      </c>
      <c r="AG7" s="6">
        <v>3081</v>
      </c>
      <c r="AH7" s="6">
        <v>3087</v>
      </c>
      <c r="AI7" s="6">
        <v>3355</v>
      </c>
      <c r="AJ7" s="6">
        <v>3092</v>
      </c>
      <c r="AK7" s="6">
        <v>3273</v>
      </c>
      <c r="AL7" s="6">
        <v>3294</v>
      </c>
      <c r="AM7" s="6">
        <v>3228</v>
      </c>
      <c r="AN7" s="6">
        <v>3095</v>
      </c>
      <c r="AO7" s="6">
        <v>3212</v>
      </c>
      <c r="AP7" s="6">
        <v>3221</v>
      </c>
      <c r="AQ7" s="6">
        <v>2732</v>
      </c>
      <c r="AR7" s="6">
        <v>113</v>
      </c>
      <c r="AS7" s="6">
        <v>136</v>
      </c>
      <c r="AT7" s="6">
        <v>3569</v>
      </c>
      <c r="AU7" s="6">
        <v>3348</v>
      </c>
      <c r="AV7" s="6">
        <v>3488</v>
      </c>
      <c r="AW7" s="6">
        <v>3346</v>
      </c>
      <c r="AX7" s="6">
        <v>3175</v>
      </c>
      <c r="AY7" s="6">
        <v>3101</v>
      </c>
      <c r="AZ7" s="6">
        <v>3283</v>
      </c>
      <c r="BA7" s="6">
        <v>3469</v>
      </c>
      <c r="BB7" s="6">
        <v>3403</v>
      </c>
      <c r="BC7" s="6">
        <v>3501</v>
      </c>
      <c r="BD7" s="6">
        <v>3510</v>
      </c>
      <c r="BE7" s="6">
        <v>3731</v>
      </c>
      <c r="BF7" s="6">
        <v>3529</v>
      </c>
      <c r="BG7" s="6">
        <v>3773</v>
      </c>
      <c r="BH7" s="6">
        <v>3546</v>
      </c>
      <c r="BI7" s="6">
        <v>3593</v>
      </c>
      <c r="BJ7" s="6">
        <v>3386</v>
      </c>
      <c r="BK7" s="6">
        <v>3292</v>
      </c>
      <c r="BL7" s="6">
        <v>3276</v>
      </c>
      <c r="BM7" s="6">
        <v>2912</v>
      </c>
      <c r="BN7" s="6">
        <v>2779</v>
      </c>
      <c r="BO7" s="6">
        <v>2879</v>
      </c>
      <c r="BP7" s="6">
        <v>3211</v>
      </c>
      <c r="BQ7" s="6">
        <v>3184</v>
      </c>
      <c r="BR7" s="6">
        <v>3159</v>
      </c>
      <c r="BS7" s="6">
        <v>3050</v>
      </c>
      <c r="BT7" s="6">
        <v>3066</v>
      </c>
    </row>
    <row r="8" spans="1:75" s="6" customFormat="1">
      <c r="A8" s="6">
        <f t="shared" ca="1" si="0"/>
        <v>6</v>
      </c>
      <c r="B8" s="6" t="s">
        <v>77</v>
      </c>
      <c r="C8" s="4">
        <v>10</v>
      </c>
      <c r="D8" s="6" t="s">
        <v>85</v>
      </c>
      <c r="E8" s="6" t="s">
        <v>92</v>
      </c>
      <c r="F8" s="6" t="s">
        <v>91</v>
      </c>
      <c r="H8" s="6" t="s">
        <v>81</v>
      </c>
      <c r="I8" s="6" t="s">
        <v>88</v>
      </c>
      <c r="K8" s="6" t="s">
        <v>89</v>
      </c>
      <c r="V8" s="6" t="s">
        <v>82</v>
      </c>
      <c r="W8" s="6">
        <v>-502</v>
      </c>
      <c r="X8" s="6">
        <v>-888</v>
      </c>
      <c r="Y8" s="6">
        <v>-540</v>
      </c>
      <c r="Z8" s="6">
        <v>-271</v>
      </c>
      <c r="AA8" s="6">
        <v>-155</v>
      </c>
      <c r="AB8" s="6">
        <v>245</v>
      </c>
      <c r="AC8" s="6">
        <v>768</v>
      </c>
      <c r="AD8" s="6">
        <v>660</v>
      </c>
      <c r="AE8" s="6">
        <v>444</v>
      </c>
      <c r="AF8" s="6">
        <v>22</v>
      </c>
      <c r="AG8" s="6">
        <v>317</v>
      </c>
      <c r="AH8" s="6">
        <v>324</v>
      </c>
      <c r="AI8" s="6">
        <v>36</v>
      </c>
      <c r="AJ8" s="6">
        <v>226</v>
      </c>
      <c r="AK8" s="6">
        <v>103</v>
      </c>
      <c r="AL8" s="6">
        <v>-120</v>
      </c>
      <c r="AM8" s="6">
        <v>34</v>
      </c>
      <c r="AN8" s="6">
        <v>55</v>
      </c>
      <c r="AO8" s="6">
        <v>74</v>
      </c>
      <c r="AP8" s="6">
        <v>-356</v>
      </c>
      <c r="AQ8" s="6">
        <v>225</v>
      </c>
      <c r="AR8" s="6">
        <v>-21</v>
      </c>
      <c r="AS8" s="6">
        <v>5</v>
      </c>
      <c r="AT8" s="6">
        <v>-517</v>
      </c>
      <c r="AU8" s="6">
        <v>-92</v>
      </c>
      <c r="AV8" s="6">
        <v>-21</v>
      </c>
      <c r="AW8" s="6">
        <v>-46</v>
      </c>
      <c r="AX8" s="6">
        <v>210</v>
      </c>
      <c r="AY8" s="6">
        <v>177</v>
      </c>
      <c r="AZ8" s="6">
        <v>278</v>
      </c>
      <c r="BA8" s="6">
        <v>69</v>
      </c>
      <c r="BB8" s="6">
        <v>-26</v>
      </c>
      <c r="BC8" s="6">
        <v>-135</v>
      </c>
      <c r="BD8" s="7" t="s">
        <v>95</v>
      </c>
      <c r="BE8" s="7" t="s">
        <v>96</v>
      </c>
      <c r="BF8" s="6">
        <v>88</v>
      </c>
      <c r="BG8" s="6">
        <v>-206</v>
      </c>
      <c r="BH8" s="6">
        <v>-118</v>
      </c>
      <c r="BI8" s="6">
        <v>-405</v>
      </c>
      <c r="BJ8" s="6">
        <v>-359</v>
      </c>
      <c r="BK8" s="6">
        <v>-231</v>
      </c>
      <c r="BL8" s="6">
        <v>-412</v>
      </c>
      <c r="BM8" s="6">
        <v>-13</v>
      </c>
      <c r="BN8" s="6">
        <v>34</v>
      </c>
      <c r="BO8" s="6">
        <v>-10</v>
      </c>
      <c r="BP8" s="6">
        <v>-249</v>
      </c>
      <c r="BQ8" s="6">
        <v>-239</v>
      </c>
      <c r="BR8" s="6">
        <v>-242</v>
      </c>
      <c r="BS8" s="6">
        <v>-131</v>
      </c>
      <c r="BT8" s="6">
        <v>-213</v>
      </c>
    </row>
    <row r="9" spans="1:75" s="6" customFormat="1">
      <c r="A9" s="6">
        <f t="shared" ca="1" si="0"/>
        <v>7</v>
      </c>
      <c r="B9" s="6" t="s">
        <v>77</v>
      </c>
      <c r="C9" s="4">
        <v>10</v>
      </c>
      <c r="D9" s="6" t="s">
        <v>85</v>
      </c>
      <c r="E9" s="6" t="s">
        <v>97</v>
      </c>
      <c r="H9" s="6" t="s">
        <v>98</v>
      </c>
      <c r="I9" s="6" t="s">
        <v>88</v>
      </c>
      <c r="J9" s="6" t="s">
        <v>99</v>
      </c>
      <c r="K9" s="6" t="s">
        <v>89</v>
      </c>
      <c r="V9" s="6" t="s">
        <v>100</v>
      </c>
      <c r="W9" s="6">
        <v>465</v>
      </c>
      <c r="X9" s="6">
        <v>484</v>
      </c>
      <c r="Y9" s="6">
        <v>546</v>
      </c>
      <c r="Z9" s="6">
        <v>545</v>
      </c>
      <c r="AA9" s="6">
        <v>581</v>
      </c>
      <c r="AB9" s="6">
        <v>543</v>
      </c>
      <c r="AC9" s="6">
        <v>503</v>
      </c>
      <c r="AD9" s="6">
        <v>459</v>
      </c>
      <c r="AE9" s="6">
        <v>397</v>
      </c>
      <c r="AF9" s="6">
        <v>418</v>
      </c>
      <c r="AG9" s="6">
        <v>395</v>
      </c>
      <c r="AH9" s="6">
        <v>328</v>
      </c>
      <c r="AI9" s="6">
        <v>382</v>
      </c>
      <c r="AJ9" s="6">
        <v>387</v>
      </c>
      <c r="AK9" s="6">
        <v>382</v>
      </c>
      <c r="AL9" s="6">
        <v>478</v>
      </c>
      <c r="AM9" s="6">
        <v>419</v>
      </c>
      <c r="AN9" s="6">
        <v>371</v>
      </c>
      <c r="AO9" s="6">
        <v>381</v>
      </c>
      <c r="AP9" s="6">
        <v>359</v>
      </c>
      <c r="AQ9" s="6">
        <v>355</v>
      </c>
      <c r="AR9" s="6">
        <v>13</v>
      </c>
      <c r="AS9" s="6">
        <v>18</v>
      </c>
      <c r="AT9" s="6">
        <v>398</v>
      </c>
      <c r="AU9" s="6">
        <v>393</v>
      </c>
      <c r="AV9" s="6">
        <v>408</v>
      </c>
      <c r="AW9" s="6">
        <v>397</v>
      </c>
      <c r="AX9" s="6">
        <v>451</v>
      </c>
      <c r="AY9" s="6">
        <v>457</v>
      </c>
      <c r="AZ9" s="6">
        <v>473</v>
      </c>
      <c r="BA9" s="6">
        <v>447</v>
      </c>
      <c r="BB9" s="6">
        <v>499</v>
      </c>
      <c r="BC9" s="6">
        <v>417</v>
      </c>
      <c r="BD9" s="6">
        <v>444</v>
      </c>
      <c r="BE9" s="6">
        <v>436</v>
      </c>
      <c r="BF9" s="6">
        <v>365</v>
      </c>
      <c r="BG9" s="6">
        <v>410</v>
      </c>
      <c r="BH9" s="6">
        <v>390</v>
      </c>
      <c r="BI9" s="6">
        <v>464</v>
      </c>
      <c r="BJ9" s="6">
        <v>463</v>
      </c>
      <c r="BK9" s="6">
        <v>422</v>
      </c>
      <c r="BL9" s="6">
        <v>404</v>
      </c>
      <c r="BM9" s="6">
        <v>418</v>
      </c>
      <c r="BN9" s="6">
        <v>414</v>
      </c>
      <c r="BO9" s="6">
        <v>421</v>
      </c>
      <c r="BP9" s="6">
        <v>406</v>
      </c>
      <c r="BQ9" s="6">
        <v>413</v>
      </c>
      <c r="BR9" s="6">
        <v>389</v>
      </c>
      <c r="BS9" s="6">
        <v>398</v>
      </c>
      <c r="BT9" s="6">
        <v>346</v>
      </c>
    </row>
    <row r="10" spans="1:75" s="6" customFormat="1">
      <c r="A10" s="6">
        <f t="shared" ca="1" si="0"/>
        <v>8</v>
      </c>
      <c r="B10" s="6" t="s">
        <v>77</v>
      </c>
      <c r="C10" s="4">
        <v>10</v>
      </c>
      <c r="D10" s="6" t="s">
        <v>101</v>
      </c>
      <c r="E10" s="6" t="s">
        <v>102</v>
      </c>
      <c r="H10" s="6" t="s">
        <v>98</v>
      </c>
      <c r="I10" s="6" t="s">
        <v>88</v>
      </c>
      <c r="J10" s="6" t="s">
        <v>99</v>
      </c>
      <c r="K10" s="6" t="s">
        <v>89</v>
      </c>
      <c r="V10" s="6" t="s">
        <v>100</v>
      </c>
      <c r="W10" s="6">
        <v>38</v>
      </c>
      <c r="X10" s="6">
        <v>41</v>
      </c>
      <c r="Y10" s="6">
        <v>45</v>
      </c>
      <c r="Z10" s="6">
        <v>50</v>
      </c>
      <c r="AA10" s="6">
        <v>63</v>
      </c>
      <c r="AB10" s="6">
        <v>63</v>
      </c>
      <c r="AC10" s="6">
        <v>51</v>
      </c>
      <c r="AD10" s="6">
        <v>66</v>
      </c>
      <c r="AE10" s="6">
        <v>64</v>
      </c>
      <c r="AF10" s="6">
        <v>77</v>
      </c>
      <c r="AG10" s="6">
        <v>51</v>
      </c>
      <c r="AH10" s="6">
        <v>87</v>
      </c>
      <c r="AI10" s="6">
        <v>72</v>
      </c>
      <c r="AJ10" s="6">
        <v>75</v>
      </c>
      <c r="AK10" s="6">
        <v>90</v>
      </c>
      <c r="AL10" s="6">
        <v>94</v>
      </c>
      <c r="AM10" s="6">
        <v>83</v>
      </c>
      <c r="AN10" s="6">
        <v>88</v>
      </c>
      <c r="AO10" s="6">
        <v>89</v>
      </c>
      <c r="AP10" s="6">
        <v>94</v>
      </c>
      <c r="AQ10" s="6">
        <v>71</v>
      </c>
      <c r="AR10" s="6">
        <v>4</v>
      </c>
      <c r="AS10" s="6">
        <v>3</v>
      </c>
      <c r="AT10" s="6">
        <v>105</v>
      </c>
      <c r="AU10" s="6">
        <v>77</v>
      </c>
      <c r="AV10" s="6">
        <v>104</v>
      </c>
      <c r="AW10" s="6">
        <v>106</v>
      </c>
      <c r="AX10" s="6">
        <v>104</v>
      </c>
      <c r="AY10" s="6">
        <v>115</v>
      </c>
      <c r="AZ10" s="6">
        <v>124</v>
      </c>
      <c r="BA10" s="6">
        <v>128</v>
      </c>
      <c r="BB10" s="6">
        <v>122</v>
      </c>
      <c r="BC10" s="6">
        <v>171</v>
      </c>
      <c r="BD10" s="6">
        <v>154</v>
      </c>
      <c r="BE10" s="6">
        <v>165</v>
      </c>
      <c r="BF10" s="6">
        <v>145</v>
      </c>
      <c r="BG10" s="6">
        <v>122</v>
      </c>
      <c r="BH10" s="6">
        <v>130</v>
      </c>
      <c r="BI10" s="6">
        <v>151</v>
      </c>
      <c r="BJ10" s="6">
        <v>137</v>
      </c>
      <c r="BK10" s="6">
        <v>153</v>
      </c>
      <c r="BL10" s="6">
        <v>164</v>
      </c>
      <c r="BM10" s="6">
        <v>170</v>
      </c>
      <c r="BN10" s="6">
        <v>152</v>
      </c>
      <c r="BO10" s="6">
        <v>151</v>
      </c>
      <c r="BP10" s="6">
        <v>152</v>
      </c>
      <c r="BQ10" s="6">
        <v>140</v>
      </c>
      <c r="BR10" s="6">
        <v>154</v>
      </c>
      <c r="BS10" s="6">
        <v>100</v>
      </c>
      <c r="BT10" s="6">
        <v>146</v>
      </c>
    </row>
    <row r="11" spans="1:75" s="6" customFormat="1">
      <c r="A11" s="6">
        <f t="shared" ca="1" si="0"/>
        <v>9</v>
      </c>
      <c r="B11" s="6" t="s">
        <v>77</v>
      </c>
      <c r="C11" s="4">
        <v>10</v>
      </c>
      <c r="D11" s="6" t="s">
        <v>101</v>
      </c>
      <c r="E11" s="6" t="s">
        <v>86</v>
      </c>
      <c r="F11" s="6" t="s">
        <v>87</v>
      </c>
      <c r="H11" s="6" t="s">
        <v>81</v>
      </c>
      <c r="I11" s="6" t="s">
        <v>75</v>
      </c>
      <c r="K11" s="6" t="s">
        <v>89</v>
      </c>
      <c r="AF11" s="6">
        <v>81</v>
      </c>
      <c r="AG11" s="6">
        <v>76</v>
      </c>
      <c r="AH11" s="6">
        <v>78</v>
      </c>
      <c r="AI11" s="6">
        <v>72</v>
      </c>
      <c r="AJ11" s="6">
        <v>65</v>
      </c>
      <c r="AK11" s="6">
        <v>52</v>
      </c>
      <c r="AL11" s="6">
        <v>71</v>
      </c>
      <c r="AM11" s="6">
        <v>66</v>
      </c>
      <c r="AN11" s="6">
        <v>68</v>
      </c>
      <c r="AO11" s="6">
        <v>69</v>
      </c>
      <c r="AP11" s="6">
        <v>83</v>
      </c>
      <c r="AQ11" s="6">
        <v>65</v>
      </c>
      <c r="AR11" s="6">
        <v>44</v>
      </c>
      <c r="AS11" s="6">
        <v>51</v>
      </c>
      <c r="AT11" s="6">
        <v>56</v>
      </c>
      <c r="AU11" s="6">
        <v>58</v>
      </c>
      <c r="AV11" s="6">
        <v>54</v>
      </c>
      <c r="AW11" s="6">
        <v>50</v>
      </c>
      <c r="AX11" s="6">
        <v>69</v>
      </c>
      <c r="AY11" s="6">
        <v>53</v>
      </c>
      <c r="AZ11" s="6">
        <v>62</v>
      </c>
      <c r="BA11" s="6">
        <v>68</v>
      </c>
      <c r="BB11" s="6">
        <v>70</v>
      </c>
      <c r="BC11" s="6">
        <v>71</v>
      </c>
      <c r="BD11" s="6">
        <v>63</v>
      </c>
      <c r="BE11" s="6">
        <v>68</v>
      </c>
      <c r="BF11" s="6">
        <v>77</v>
      </c>
      <c r="BG11" s="6">
        <v>75</v>
      </c>
      <c r="BH11" s="6">
        <v>63</v>
      </c>
      <c r="BI11" s="6">
        <v>58</v>
      </c>
      <c r="BJ11" s="6">
        <v>77</v>
      </c>
      <c r="BK11" s="6">
        <v>74</v>
      </c>
      <c r="BL11" s="6">
        <v>74</v>
      </c>
      <c r="BM11" s="6">
        <v>71</v>
      </c>
      <c r="BN11" s="6">
        <v>63</v>
      </c>
      <c r="BO11" s="6">
        <v>71</v>
      </c>
      <c r="BP11" s="6">
        <v>56</v>
      </c>
      <c r="BQ11" s="6">
        <v>72</v>
      </c>
      <c r="BR11" s="6">
        <v>55</v>
      </c>
      <c r="BS11" s="6">
        <v>55</v>
      </c>
      <c r="BT11" s="6">
        <v>65</v>
      </c>
    </row>
    <row r="12" spans="1:75" s="6" customFormat="1">
      <c r="A12" s="6">
        <f t="shared" ca="1" si="0"/>
        <v>10</v>
      </c>
      <c r="B12" s="6" t="s">
        <v>77</v>
      </c>
      <c r="C12" s="4">
        <v>10</v>
      </c>
      <c r="D12" s="6" t="s">
        <v>85</v>
      </c>
      <c r="E12" s="6" t="s">
        <v>86</v>
      </c>
      <c r="F12" s="6" t="s">
        <v>87</v>
      </c>
      <c r="H12" s="6" t="s">
        <v>81</v>
      </c>
      <c r="I12" s="6" t="s">
        <v>103</v>
      </c>
      <c r="K12" s="6" t="s">
        <v>89</v>
      </c>
      <c r="AF12" s="6">
        <v>65</v>
      </c>
      <c r="AG12" s="6">
        <v>64</v>
      </c>
      <c r="AH12" s="6">
        <v>68</v>
      </c>
      <c r="AI12" s="6">
        <v>72</v>
      </c>
      <c r="AJ12" s="6">
        <v>60</v>
      </c>
      <c r="AK12" s="6">
        <v>70</v>
      </c>
      <c r="AL12" s="6">
        <v>59</v>
      </c>
      <c r="AM12" s="6">
        <v>74</v>
      </c>
      <c r="AN12" s="6">
        <v>69</v>
      </c>
      <c r="AO12" s="6">
        <v>64</v>
      </c>
      <c r="AP12" s="6">
        <v>66</v>
      </c>
      <c r="AQ12" s="6">
        <v>55</v>
      </c>
      <c r="AR12" s="6">
        <v>62</v>
      </c>
      <c r="AS12" s="6">
        <v>49</v>
      </c>
      <c r="AT12" s="6">
        <v>73</v>
      </c>
      <c r="AU12" s="6">
        <v>67</v>
      </c>
      <c r="AV12" s="6">
        <v>45</v>
      </c>
      <c r="AW12" s="6">
        <v>58</v>
      </c>
      <c r="AX12" s="6">
        <v>59</v>
      </c>
      <c r="AY12" s="6">
        <v>67</v>
      </c>
      <c r="AZ12" s="6">
        <v>63</v>
      </c>
      <c r="BA12" s="6">
        <v>58</v>
      </c>
      <c r="BB12" s="6">
        <v>63</v>
      </c>
      <c r="BC12" s="6">
        <v>62</v>
      </c>
      <c r="BD12" s="6">
        <v>59</v>
      </c>
      <c r="BE12" s="6">
        <v>66</v>
      </c>
      <c r="BF12" s="6">
        <v>60</v>
      </c>
      <c r="BG12" s="6">
        <v>67</v>
      </c>
      <c r="BH12" s="6">
        <v>54</v>
      </c>
      <c r="BI12" s="6">
        <v>67</v>
      </c>
      <c r="BJ12" s="6">
        <v>54</v>
      </c>
      <c r="BK12" s="6">
        <v>60</v>
      </c>
      <c r="BL12" s="6">
        <v>60</v>
      </c>
      <c r="BM12" s="6">
        <v>60</v>
      </c>
      <c r="BN12" s="6">
        <v>65</v>
      </c>
      <c r="BO12" s="6">
        <v>73</v>
      </c>
      <c r="BP12" s="6">
        <v>56</v>
      </c>
      <c r="BQ12" s="6">
        <v>46</v>
      </c>
      <c r="BR12" s="6">
        <v>69</v>
      </c>
      <c r="BS12" s="6">
        <v>69</v>
      </c>
      <c r="BT12" s="6">
        <v>49</v>
      </c>
    </row>
    <row r="13" spans="1:75" s="6" customFormat="1">
      <c r="A13" s="6">
        <f t="shared" ca="1" si="0"/>
        <v>11</v>
      </c>
      <c r="B13" s="6" t="s">
        <v>77</v>
      </c>
      <c r="C13" s="4">
        <v>10</v>
      </c>
      <c r="D13" s="6" t="s">
        <v>85</v>
      </c>
      <c r="E13" s="6" t="s">
        <v>86</v>
      </c>
      <c r="F13" s="6" t="s">
        <v>87</v>
      </c>
      <c r="H13" s="6" t="s">
        <v>81</v>
      </c>
      <c r="I13" s="6" t="s">
        <v>104</v>
      </c>
      <c r="K13" s="6" t="s">
        <v>89</v>
      </c>
      <c r="AF13" s="6">
        <v>71</v>
      </c>
      <c r="AG13" s="6">
        <v>72</v>
      </c>
      <c r="AH13" s="6">
        <v>78</v>
      </c>
      <c r="AI13" s="6">
        <v>83</v>
      </c>
      <c r="AJ13" s="6">
        <v>67</v>
      </c>
      <c r="AK13" s="6">
        <v>71</v>
      </c>
      <c r="AL13" s="6">
        <v>71</v>
      </c>
      <c r="AM13" s="6">
        <v>67</v>
      </c>
      <c r="AN13" s="6">
        <v>66</v>
      </c>
      <c r="AO13" s="6">
        <v>75</v>
      </c>
      <c r="AP13" s="6">
        <v>80</v>
      </c>
      <c r="AQ13" s="6">
        <v>74</v>
      </c>
      <c r="AR13" s="6">
        <v>56</v>
      </c>
      <c r="AS13" s="6">
        <v>57</v>
      </c>
      <c r="AT13" s="6">
        <v>65</v>
      </c>
      <c r="AU13" s="6">
        <v>56</v>
      </c>
      <c r="AV13" s="6">
        <v>63</v>
      </c>
      <c r="AW13" s="6">
        <v>63</v>
      </c>
      <c r="AX13" s="6">
        <v>79</v>
      </c>
      <c r="AY13" s="6">
        <v>65</v>
      </c>
      <c r="AZ13" s="6">
        <v>63</v>
      </c>
      <c r="BA13" s="6">
        <v>60</v>
      </c>
      <c r="BB13" s="6">
        <v>77</v>
      </c>
      <c r="BC13" s="6">
        <v>66</v>
      </c>
      <c r="BD13" s="6">
        <v>55</v>
      </c>
      <c r="BE13" s="6">
        <v>75</v>
      </c>
      <c r="BF13" s="6">
        <v>49</v>
      </c>
      <c r="BG13" s="6">
        <v>55</v>
      </c>
      <c r="BH13" s="6">
        <v>61</v>
      </c>
      <c r="BI13" s="6">
        <v>60</v>
      </c>
      <c r="BJ13" s="6">
        <v>59</v>
      </c>
      <c r="BK13" s="6">
        <v>68</v>
      </c>
      <c r="BL13" s="6">
        <v>68</v>
      </c>
      <c r="BM13" s="6">
        <v>64</v>
      </c>
      <c r="BN13" s="6">
        <v>66</v>
      </c>
      <c r="BO13" s="6">
        <v>59</v>
      </c>
      <c r="BP13" s="6">
        <v>64</v>
      </c>
      <c r="BQ13" s="6">
        <v>64</v>
      </c>
      <c r="BR13" s="6">
        <v>68</v>
      </c>
      <c r="BS13" s="6">
        <v>68</v>
      </c>
      <c r="BT13" s="6">
        <v>60</v>
      </c>
    </row>
    <row r="14" spans="1:75" s="6" customFormat="1">
      <c r="A14" s="6">
        <f t="shared" ca="1" si="0"/>
        <v>12</v>
      </c>
      <c r="B14" s="6" t="s">
        <v>77</v>
      </c>
      <c r="C14" s="4">
        <v>10</v>
      </c>
      <c r="D14" s="6" t="s">
        <v>85</v>
      </c>
      <c r="E14" s="6" t="s">
        <v>86</v>
      </c>
      <c r="F14" s="6" t="s">
        <v>87</v>
      </c>
      <c r="H14" s="6" t="s">
        <v>81</v>
      </c>
      <c r="I14" s="6" t="s">
        <v>105</v>
      </c>
      <c r="K14" s="6" t="s">
        <v>89</v>
      </c>
      <c r="AF14" s="6">
        <v>70</v>
      </c>
      <c r="AG14" s="6">
        <v>68</v>
      </c>
      <c r="AH14" s="6">
        <v>63</v>
      </c>
      <c r="AI14" s="6">
        <v>70</v>
      </c>
      <c r="AJ14" s="6">
        <v>72</v>
      </c>
      <c r="AK14" s="6">
        <v>54</v>
      </c>
      <c r="AL14" s="6">
        <v>74</v>
      </c>
      <c r="AM14" s="6">
        <v>80</v>
      </c>
      <c r="AN14" s="6">
        <v>69</v>
      </c>
      <c r="AO14" s="6">
        <v>66</v>
      </c>
      <c r="AP14" s="6">
        <v>63</v>
      </c>
      <c r="AQ14" s="6">
        <v>52</v>
      </c>
      <c r="AR14" s="6">
        <v>62</v>
      </c>
      <c r="AS14" s="6">
        <v>69</v>
      </c>
      <c r="AT14" s="6">
        <v>53</v>
      </c>
      <c r="AU14" s="6">
        <v>59</v>
      </c>
      <c r="AV14" s="6">
        <v>70</v>
      </c>
      <c r="AW14" s="6">
        <v>52</v>
      </c>
      <c r="AX14" s="6">
        <v>65</v>
      </c>
      <c r="AY14" s="6">
        <v>67</v>
      </c>
      <c r="AZ14" s="6">
        <v>57</v>
      </c>
      <c r="BA14" s="6">
        <v>58</v>
      </c>
      <c r="BB14" s="6">
        <v>65</v>
      </c>
      <c r="BC14" s="6">
        <v>66</v>
      </c>
      <c r="BD14" s="6">
        <v>55</v>
      </c>
      <c r="BE14" s="6">
        <v>72</v>
      </c>
      <c r="BF14" s="6">
        <v>66</v>
      </c>
      <c r="BG14" s="6">
        <v>54</v>
      </c>
      <c r="BH14" s="6">
        <v>63</v>
      </c>
      <c r="BI14" s="6">
        <v>64</v>
      </c>
      <c r="BJ14" s="6">
        <v>73</v>
      </c>
      <c r="BK14" s="6">
        <v>61</v>
      </c>
      <c r="BL14" s="6">
        <v>61</v>
      </c>
      <c r="BM14" s="6">
        <v>64</v>
      </c>
      <c r="BN14" s="6">
        <v>67</v>
      </c>
      <c r="BO14" s="6">
        <v>61</v>
      </c>
      <c r="BP14" s="6">
        <v>62</v>
      </c>
      <c r="BQ14" s="6">
        <v>67</v>
      </c>
      <c r="BR14" s="6">
        <v>73</v>
      </c>
      <c r="BS14" s="6">
        <v>57</v>
      </c>
      <c r="BT14" s="6">
        <v>56</v>
      </c>
    </row>
    <row r="15" spans="1:75" s="6" customFormat="1">
      <c r="A15" s="6">
        <f t="shared" ca="1" si="0"/>
        <v>13</v>
      </c>
      <c r="B15" s="6" t="s">
        <v>77</v>
      </c>
      <c r="C15" s="4">
        <v>10</v>
      </c>
      <c r="D15" s="6" t="s">
        <v>85</v>
      </c>
      <c r="E15" s="6" t="s">
        <v>86</v>
      </c>
      <c r="F15" s="6" t="s">
        <v>87</v>
      </c>
      <c r="H15" s="6" t="s">
        <v>81</v>
      </c>
      <c r="I15" s="6" t="s">
        <v>106</v>
      </c>
      <c r="K15" s="6" t="s">
        <v>89</v>
      </c>
      <c r="AF15" s="6">
        <v>88</v>
      </c>
      <c r="AG15" s="6">
        <v>76</v>
      </c>
      <c r="AH15" s="6">
        <v>81</v>
      </c>
      <c r="AI15" s="6">
        <v>61</v>
      </c>
      <c r="AJ15" s="6">
        <v>57</v>
      </c>
      <c r="AK15" s="6">
        <v>79</v>
      </c>
      <c r="AL15" s="6">
        <v>83</v>
      </c>
      <c r="AM15" s="6">
        <v>68</v>
      </c>
      <c r="AN15" s="6">
        <v>75</v>
      </c>
      <c r="AO15" s="6">
        <v>55</v>
      </c>
      <c r="AP15" s="6">
        <v>75</v>
      </c>
      <c r="AQ15" s="6">
        <v>64</v>
      </c>
      <c r="AR15" s="6">
        <v>76</v>
      </c>
      <c r="AS15" s="6">
        <v>75</v>
      </c>
      <c r="AT15" s="6">
        <v>70</v>
      </c>
      <c r="AU15" s="6">
        <v>62</v>
      </c>
      <c r="AV15" s="6">
        <v>56</v>
      </c>
      <c r="AW15" s="6">
        <v>60</v>
      </c>
      <c r="AX15" s="6">
        <v>80</v>
      </c>
      <c r="AY15" s="6">
        <v>74</v>
      </c>
      <c r="AZ15" s="6">
        <v>66</v>
      </c>
      <c r="BA15" s="6">
        <v>72</v>
      </c>
      <c r="BB15" s="6">
        <v>62</v>
      </c>
      <c r="BC15" s="6">
        <v>74</v>
      </c>
      <c r="BD15" s="6">
        <v>71</v>
      </c>
      <c r="BE15" s="6">
        <v>56</v>
      </c>
      <c r="BF15" s="6">
        <v>66</v>
      </c>
      <c r="BG15" s="6">
        <v>52</v>
      </c>
      <c r="BH15" s="6">
        <v>71</v>
      </c>
      <c r="BI15" s="6">
        <v>72</v>
      </c>
      <c r="BJ15" s="6">
        <v>61</v>
      </c>
      <c r="BK15" s="6">
        <v>69</v>
      </c>
      <c r="BL15" s="6">
        <v>69</v>
      </c>
      <c r="BM15" s="6">
        <v>63</v>
      </c>
      <c r="BN15" s="6">
        <v>61</v>
      </c>
      <c r="BO15" s="6">
        <v>62</v>
      </c>
      <c r="BP15" s="6">
        <v>82</v>
      </c>
      <c r="BQ15" s="6">
        <v>60</v>
      </c>
      <c r="BR15" s="6">
        <v>59</v>
      </c>
      <c r="BS15" s="6">
        <v>59</v>
      </c>
      <c r="BT15" s="6">
        <v>63</v>
      </c>
    </row>
    <row r="16" spans="1:75" s="6" customFormat="1">
      <c r="A16" s="6">
        <f t="shared" ca="1" si="0"/>
        <v>14</v>
      </c>
      <c r="B16" s="6" t="s">
        <v>77</v>
      </c>
      <c r="C16" s="4">
        <v>10</v>
      </c>
      <c r="D16" s="6" t="s">
        <v>85</v>
      </c>
      <c r="E16" s="6" t="s">
        <v>86</v>
      </c>
      <c r="F16" s="6" t="s">
        <v>87</v>
      </c>
      <c r="H16" s="6" t="s">
        <v>81</v>
      </c>
      <c r="I16" s="6" t="s">
        <v>107</v>
      </c>
      <c r="K16" s="6" t="s">
        <v>89</v>
      </c>
      <c r="AF16" s="6">
        <v>75</v>
      </c>
      <c r="AG16" s="6">
        <v>61</v>
      </c>
      <c r="AH16" s="6">
        <v>75</v>
      </c>
      <c r="AI16" s="6">
        <v>70</v>
      </c>
      <c r="AJ16" s="6">
        <v>67</v>
      </c>
      <c r="AK16" s="6">
        <v>81</v>
      </c>
      <c r="AL16" s="6">
        <v>76</v>
      </c>
      <c r="AM16" s="6">
        <v>62</v>
      </c>
      <c r="AN16" s="6">
        <v>73</v>
      </c>
      <c r="AO16" s="6">
        <v>63</v>
      </c>
      <c r="AP16" s="6">
        <v>72</v>
      </c>
      <c r="AQ16" s="6">
        <v>75</v>
      </c>
      <c r="AR16" s="6">
        <v>73</v>
      </c>
      <c r="AS16" s="6">
        <v>61</v>
      </c>
      <c r="AT16" s="6">
        <v>73</v>
      </c>
      <c r="AU16" s="6">
        <v>55</v>
      </c>
      <c r="AV16" s="6">
        <v>57</v>
      </c>
      <c r="AW16" s="6">
        <v>61</v>
      </c>
      <c r="AX16" s="6">
        <v>61</v>
      </c>
      <c r="AY16" s="6">
        <v>57</v>
      </c>
      <c r="AZ16" s="6">
        <v>69</v>
      </c>
      <c r="BA16" s="6">
        <v>76</v>
      </c>
      <c r="BB16" s="6">
        <v>71</v>
      </c>
      <c r="BC16" s="6">
        <v>65</v>
      </c>
      <c r="BD16" s="6">
        <v>61</v>
      </c>
      <c r="BE16" s="6">
        <v>54</v>
      </c>
      <c r="BF16" s="6">
        <v>63</v>
      </c>
      <c r="BG16" s="6">
        <v>63</v>
      </c>
      <c r="BH16" s="6">
        <v>69</v>
      </c>
      <c r="BI16" s="6">
        <v>66</v>
      </c>
      <c r="BJ16" s="6">
        <v>50</v>
      </c>
      <c r="BK16" s="6">
        <v>65</v>
      </c>
      <c r="BL16" s="6">
        <v>65</v>
      </c>
      <c r="BM16" s="6">
        <v>59</v>
      </c>
      <c r="BN16" s="6">
        <v>70</v>
      </c>
      <c r="BO16" s="6">
        <v>57</v>
      </c>
      <c r="BP16" s="6">
        <v>68</v>
      </c>
      <c r="BQ16" s="6">
        <v>68</v>
      </c>
      <c r="BR16" s="6">
        <v>48</v>
      </c>
      <c r="BS16" s="6">
        <v>46</v>
      </c>
      <c r="BT16" s="6">
        <v>68</v>
      </c>
    </row>
    <row r="17" spans="1:72" s="6" customFormat="1">
      <c r="A17" s="6">
        <f t="shared" ca="1" si="0"/>
        <v>15</v>
      </c>
      <c r="B17" s="6" t="s">
        <v>77</v>
      </c>
      <c r="C17" s="4">
        <v>10</v>
      </c>
      <c r="D17" s="6" t="s">
        <v>85</v>
      </c>
      <c r="E17" s="6" t="s">
        <v>86</v>
      </c>
      <c r="F17" s="6" t="s">
        <v>87</v>
      </c>
      <c r="H17" s="6" t="s">
        <v>81</v>
      </c>
      <c r="I17" s="6" t="s">
        <v>108</v>
      </c>
      <c r="K17" s="6" t="s">
        <v>89</v>
      </c>
      <c r="AF17" s="6">
        <v>93</v>
      </c>
      <c r="AG17" s="6">
        <v>71</v>
      </c>
      <c r="AH17" s="6">
        <v>90</v>
      </c>
      <c r="AI17" s="6">
        <v>63</v>
      </c>
      <c r="AJ17" s="6">
        <v>73</v>
      </c>
      <c r="AK17" s="6">
        <v>65</v>
      </c>
      <c r="AL17" s="6">
        <v>66</v>
      </c>
      <c r="AM17" s="6">
        <v>85</v>
      </c>
      <c r="AN17" s="6">
        <v>92</v>
      </c>
      <c r="AO17" s="6">
        <v>70</v>
      </c>
      <c r="AP17" s="6">
        <v>84</v>
      </c>
      <c r="AQ17" s="6">
        <v>71</v>
      </c>
      <c r="AR17" s="6">
        <v>71</v>
      </c>
      <c r="AS17" s="6">
        <v>60</v>
      </c>
      <c r="AT17" s="6">
        <v>73</v>
      </c>
      <c r="AU17" s="6">
        <v>64</v>
      </c>
      <c r="AV17" s="6">
        <v>49</v>
      </c>
      <c r="AW17" s="6">
        <v>68</v>
      </c>
      <c r="AX17" s="6">
        <v>59</v>
      </c>
      <c r="AY17" s="6">
        <v>72</v>
      </c>
      <c r="AZ17" s="6">
        <v>63</v>
      </c>
      <c r="BA17" s="6">
        <v>66</v>
      </c>
      <c r="BB17" s="6">
        <v>82</v>
      </c>
      <c r="BC17" s="6">
        <v>65</v>
      </c>
      <c r="BD17" s="6">
        <v>74</v>
      </c>
      <c r="BE17" s="6">
        <v>76</v>
      </c>
      <c r="BF17" s="6">
        <v>66</v>
      </c>
      <c r="BG17" s="6">
        <v>67</v>
      </c>
      <c r="BH17" s="6">
        <v>72</v>
      </c>
      <c r="BI17" s="6">
        <v>69</v>
      </c>
      <c r="BJ17" s="6">
        <v>59</v>
      </c>
      <c r="BK17" s="6">
        <v>66</v>
      </c>
      <c r="BL17" s="6">
        <v>66</v>
      </c>
      <c r="BM17" s="6">
        <v>49</v>
      </c>
      <c r="BN17" s="6">
        <v>67</v>
      </c>
      <c r="BO17" s="6">
        <v>77</v>
      </c>
      <c r="BP17" s="6">
        <v>63</v>
      </c>
      <c r="BQ17" s="6">
        <v>64</v>
      </c>
      <c r="BR17" s="6">
        <v>76</v>
      </c>
      <c r="BS17" s="6">
        <v>67</v>
      </c>
      <c r="BT17" s="6">
        <v>62</v>
      </c>
    </row>
    <row r="18" spans="1:72" s="6" customFormat="1">
      <c r="A18" s="6">
        <f t="shared" ca="1" si="0"/>
        <v>16</v>
      </c>
      <c r="B18" s="6" t="s">
        <v>77</v>
      </c>
      <c r="C18" s="4">
        <v>10</v>
      </c>
      <c r="D18" s="6" t="s">
        <v>85</v>
      </c>
      <c r="E18" s="6" t="s">
        <v>86</v>
      </c>
      <c r="F18" s="6" t="s">
        <v>87</v>
      </c>
      <c r="H18" s="6" t="s">
        <v>81</v>
      </c>
      <c r="I18" s="6" t="s">
        <v>109</v>
      </c>
      <c r="K18" s="6" t="s">
        <v>89</v>
      </c>
      <c r="AF18" s="6">
        <v>83</v>
      </c>
      <c r="AG18" s="6">
        <v>66</v>
      </c>
      <c r="AH18" s="6">
        <v>67</v>
      </c>
      <c r="AI18" s="6">
        <v>68</v>
      </c>
      <c r="AJ18" s="6">
        <v>65</v>
      </c>
      <c r="AK18" s="6">
        <v>68</v>
      </c>
      <c r="AL18" s="6">
        <v>66</v>
      </c>
      <c r="AM18" s="6">
        <v>70</v>
      </c>
      <c r="AN18" s="6">
        <v>76</v>
      </c>
      <c r="AO18" s="6">
        <v>80</v>
      </c>
      <c r="AP18" s="6">
        <v>82</v>
      </c>
      <c r="AQ18" s="6">
        <v>94</v>
      </c>
      <c r="AR18" s="6">
        <v>58</v>
      </c>
      <c r="AS18" s="6">
        <v>50</v>
      </c>
      <c r="AT18" s="6">
        <v>76</v>
      </c>
      <c r="AU18" s="6">
        <v>62</v>
      </c>
      <c r="AV18" s="6">
        <v>64</v>
      </c>
      <c r="AW18" s="6">
        <v>78</v>
      </c>
      <c r="AX18" s="6">
        <v>60</v>
      </c>
      <c r="AY18" s="6">
        <v>89</v>
      </c>
      <c r="AZ18" s="6">
        <v>69</v>
      </c>
      <c r="BA18" s="6">
        <v>62</v>
      </c>
      <c r="BB18" s="6">
        <v>91</v>
      </c>
      <c r="BC18" s="6">
        <v>66</v>
      </c>
      <c r="BD18" s="6">
        <v>69</v>
      </c>
      <c r="BE18" s="6">
        <v>64</v>
      </c>
      <c r="BF18" s="6">
        <v>51</v>
      </c>
      <c r="BG18" s="6">
        <v>73</v>
      </c>
      <c r="BH18" s="6">
        <v>67</v>
      </c>
      <c r="BI18" s="6">
        <v>78</v>
      </c>
      <c r="BJ18" s="6">
        <v>66</v>
      </c>
      <c r="BK18" s="6">
        <v>59</v>
      </c>
      <c r="BL18" s="6">
        <v>59</v>
      </c>
      <c r="BM18" s="6">
        <v>61</v>
      </c>
      <c r="BN18" s="6">
        <v>77</v>
      </c>
      <c r="BO18" s="6">
        <v>58</v>
      </c>
      <c r="BP18" s="6">
        <v>69</v>
      </c>
      <c r="BQ18" s="6">
        <v>59</v>
      </c>
      <c r="BR18" s="6">
        <v>67</v>
      </c>
      <c r="BS18" s="6">
        <v>55</v>
      </c>
      <c r="BT18" s="6">
        <v>62</v>
      </c>
    </row>
    <row r="19" spans="1:72" s="6" customFormat="1">
      <c r="A19" s="6">
        <f t="shared" ca="1" si="0"/>
        <v>17</v>
      </c>
      <c r="B19" s="6" t="s">
        <v>77</v>
      </c>
      <c r="C19" s="4">
        <v>10</v>
      </c>
      <c r="D19" s="6" t="s">
        <v>85</v>
      </c>
      <c r="E19" s="6" t="s">
        <v>86</v>
      </c>
      <c r="F19" s="6" t="s">
        <v>87</v>
      </c>
      <c r="H19" s="6" t="s">
        <v>81</v>
      </c>
      <c r="I19" s="6" t="s">
        <v>110</v>
      </c>
      <c r="K19" s="6" t="s">
        <v>89</v>
      </c>
      <c r="AF19" s="6">
        <v>75</v>
      </c>
      <c r="AG19" s="6">
        <v>70</v>
      </c>
      <c r="AH19" s="6">
        <v>71</v>
      </c>
      <c r="AI19" s="6">
        <v>71</v>
      </c>
      <c r="AJ19" s="6">
        <v>58</v>
      </c>
      <c r="AK19" s="6">
        <v>79</v>
      </c>
      <c r="AL19" s="6">
        <v>69</v>
      </c>
      <c r="AM19" s="6">
        <v>81</v>
      </c>
      <c r="AN19" s="6">
        <v>76</v>
      </c>
      <c r="AO19" s="6">
        <v>77</v>
      </c>
      <c r="AP19" s="6">
        <v>69</v>
      </c>
      <c r="AQ19" s="6">
        <v>70</v>
      </c>
      <c r="AR19" s="6">
        <v>66</v>
      </c>
      <c r="AS19" s="6">
        <v>80</v>
      </c>
      <c r="AT19" s="6">
        <v>62</v>
      </c>
      <c r="AU19" s="6">
        <v>62</v>
      </c>
      <c r="AV19" s="6">
        <v>44</v>
      </c>
      <c r="AW19" s="6">
        <v>67</v>
      </c>
      <c r="AX19" s="6">
        <v>61</v>
      </c>
      <c r="AY19" s="6">
        <v>56</v>
      </c>
      <c r="AZ19" s="6">
        <v>60</v>
      </c>
      <c r="BA19" s="6">
        <v>52</v>
      </c>
      <c r="BB19" s="6">
        <v>79</v>
      </c>
      <c r="BC19" s="6">
        <v>75</v>
      </c>
      <c r="BD19" s="6">
        <v>61</v>
      </c>
      <c r="BE19" s="6">
        <v>68</v>
      </c>
      <c r="BF19" s="6">
        <v>62</v>
      </c>
      <c r="BG19" s="6">
        <v>65</v>
      </c>
      <c r="BH19" s="6">
        <v>63</v>
      </c>
      <c r="BI19" s="6">
        <v>62</v>
      </c>
      <c r="BJ19" s="6">
        <v>73</v>
      </c>
      <c r="BK19" s="6">
        <v>68</v>
      </c>
      <c r="BL19" s="6">
        <v>68</v>
      </c>
      <c r="BM19" s="6">
        <v>66</v>
      </c>
      <c r="BN19" s="6">
        <v>80</v>
      </c>
      <c r="BO19" s="6">
        <v>72</v>
      </c>
      <c r="BP19" s="6">
        <v>70</v>
      </c>
      <c r="BQ19" s="6">
        <v>61</v>
      </c>
      <c r="BR19" s="6">
        <v>71</v>
      </c>
      <c r="BS19" s="6">
        <v>66</v>
      </c>
      <c r="BT19" s="6">
        <v>60</v>
      </c>
    </row>
    <row r="20" spans="1:72" s="6" customFormat="1">
      <c r="A20" s="6">
        <f t="shared" ca="1" si="0"/>
        <v>18</v>
      </c>
      <c r="B20" s="6" t="s">
        <v>77</v>
      </c>
      <c r="C20" s="4">
        <v>10</v>
      </c>
      <c r="D20" s="6" t="s">
        <v>85</v>
      </c>
      <c r="E20" s="6" t="s">
        <v>86</v>
      </c>
      <c r="F20" s="6" t="s">
        <v>87</v>
      </c>
      <c r="H20" s="6" t="s">
        <v>81</v>
      </c>
      <c r="I20" s="6" t="s">
        <v>111</v>
      </c>
      <c r="K20" s="6" t="s">
        <v>89</v>
      </c>
      <c r="AF20" s="6">
        <v>75</v>
      </c>
      <c r="AG20" s="6">
        <v>69</v>
      </c>
      <c r="AH20" s="6">
        <v>79</v>
      </c>
      <c r="AI20" s="6">
        <v>68</v>
      </c>
      <c r="AJ20" s="6">
        <v>56</v>
      </c>
      <c r="AK20" s="6">
        <v>79</v>
      </c>
      <c r="AL20" s="6">
        <v>76</v>
      </c>
      <c r="AM20" s="6">
        <v>91</v>
      </c>
      <c r="AN20" s="6">
        <v>77</v>
      </c>
      <c r="AO20" s="6">
        <v>76</v>
      </c>
      <c r="AP20" s="6">
        <v>64</v>
      </c>
      <c r="AQ20" s="6">
        <v>55</v>
      </c>
      <c r="AR20" s="6">
        <v>59</v>
      </c>
      <c r="AS20" s="6">
        <v>67</v>
      </c>
      <c r="AT20" s="6">
        <v>75</v>
      </c>
      <c r="AU20" s="6">
        <v>77</v>
      </c>
      <c r="AV20" s="6">
        <v>70</v>
      </c>
      <c r="AW20" s="6">
        <v>57</v>
      </c>
      <c r="AX20" s="6">
        <v>55</v>
      </c>
      <c r="AY20" s="6">
        <v>83</v>
      </c>
      <c r="AZ20" s="6">
        <v>81</v>
      </c>
      <c r="BA20" s="6">
        <v>51</v>
      </c>
      <c r="BB20" s="6">
        <v>88</v>
      </c>
      <c r="BC20" s="6">
        <v>58</v>
      </c>
      <c r="BD20" s="6">
        <v>65</v>
      </c>
      <c r="BE20" s="6">
        <v>70</v>
      </c>
      <c r="BF20" s="6">
        <v>59</v>
      </c>
      <c r="BG20" s="6">
        <v>67</v>
      </c>
      <c r="BH20" s="6">
        <v>63</v>
      </c>
      <c r="BI20" s="6">
        <v>61</v>
      </c>
      <c r="BJ20" s="6">
        <v>67</v>
      </c>
      <c r="BK20" s="6">
        <v>68</v>
      </c>
      <c r="BL20" s="6">
        <v>68</v>
      </c>
      <c r="BM20" s="6">
        <v>63</v>
      </c>
      <c r="BN20" s="6">
        <v>62</v>
      </c>
      <c r="BO20" s="6">
        <v>78</v>
      </c>
      <c r="BP20" s="6">
        <v>81</v>
      </c>
      <c r="BQ20" s="6">
        <v>63</v>
      </c>
      <c r="BR20" s="6">
        <v>53</v>
      </c>
      <c r="BS20" s="6">
        <v>64</v>
      </c>
      <c r="BT20" s="6">
        <v>72</v>
      </c>
    </row>
    <row r="21" spans="1:72" s="6" customFormat="1">
      <c r="A21" s="6">
        <f t="shared" ca="1" si="0"/>
        <v>19</v>
      </c>
      <c r="B21" s="6" t="s">
        <v>77</v>
      </c>
      <c r="C21" s="4">
        <v>10</v>
      </c>
      <c r="D21" s="6" t="s">
        <v>85</v>
      </c>
      <c r="E21" s="6" t="s">
        <v>86</v>
      </c>
      <c r="F21" s="6" t="s">
        <v>87</v>
      </c>
      <c r="H21" s="6" t="s">
        <v>81</v>
      </c>
      <c r="I21" s="6" t="s">
        <v>112</v>
      </c>
      <c r="K21" s="6" t="s">
        <v>89</v>
      </c>
      <c r="AF21" s="6">
        <v>69</v>
      </c>
      <c r="AG21" s="6">
        <v>65</v>
      </c>
      <c r="AH21" s="6">
        <v>77</v>
      </c>
      <c r="AI21" s="6">
        <v>58</v>
      </c>
      <c r="AJ21" s="6">
        <v>68</v>
      </c>
      <c r="AK21" s="6">
        <v>68</v>
      </c>
      <c r="AL21" s="6">
        <v>55</v>
      </c>
      <c r="AM21" s="6">
        <v>73</v>
      </c>
      <c r="AN21" s="6">
        <v>66</v>
      </c>
      <c r="AO21" s="6">
        <v>73</v>
      </c>
      <c r="AP21" s="6">
        <v>55</v>
      </c>
      <c r="AQ21" s="6">
        <v>57</v>
      </c>
      <c r="AR21" s="6">
        <v>41</v>
      </c>
      <c r="AS21" s="6">
        <v>65</v>
      </c>
      <c r="AT21" s="6">
        <v>61</v>
      </c>
      <c r="AU21" s="6">
        <v>65</v>
      </c>
      <c r="AV21" s="6">
        <v>69</v>
      </c>
      <c r="AW21" s="6">
        <v>63</v>
      </c>
      <c r="AX21" s="6">
        <v>61</v>
      </c>
      <c r="AY21" s="6">
        <v>52</v>
      </c>
      <c r="AZ21" s="6">
        <v>53</v>
      </c>
      <c r="BA21" s="6">
        <v>65</v>
      </c>
      <c r="BB21" s="6">
        <v>71</v>
      </c>
      <c r="BC21" s="6">
        <v>64</v>
      </c>
      <c r="BD21" s="6">
        <v>69</v>
      </c>
      <c r="BE21" s="6">
        <v>69</v>
      </c>
      <c r="BF21" s="6">
        <v>59</v>
      </c>
      <c r="BG21" s="6">
        <v>71</v>
      </c>
      <c r="BH21" s="6">
        <v>53</v>
      </c>
      <c r="BI21" s="6">
        <v>59</v>
      </c>
      <c r="BJ21" s="6">
        <v>72</v>
      </c>
      <c r="BK21" s="6">
        <v>66</v>
      </c>
      <c r="BL21" s="6">
        <v>66</v>
      </c>
      <c r="BM21" s="6">
        <v>84</v>
      </c>
      <c r="BN21" s="6">
        <v>53</v>
      </c>
      <c r="BO21" s="6">
        <v>60</v>
      </c>
      <c r="BP21" s="6">
        <v>64</v>
      </c>
      <c r="BQ21" s="6">
        <v>37</v>
      </c>
      <c r="BR21" s="6">
        <v>55</v>
      </c>
      <c r="BS21" s="6">
        <v>65</v>
      </c>
      <c r="BT21" s="6">
        <v>64</v>
      </c>
    </row>
    <row r="22" spans="1:72" s="6" customFormat="1">
      <c r="A22" s="6">
        <f t="shared" ca="1" si="0"/>
        <v>20</v>
      </c>
      <c r="B22" s="6" t="s">
        <v>77</v>
      </c>
      <c r="C22" s="4">
        <v>10</v>
      </c>
      <c r="D22" s="6" t="s">
        <v>85</v>
      </c>
      <c r="E22" s="6" t="s">
        <v>86</v>
      </c>
      <c r="F22" s="6" t="s">
        <v>87</v>
      </c>
      <c r="H22" s="6" t="s">
        <v>81</v>
      </c>
      <c r="I22" s="6" t="s">
        <v>113</v>
      </c>
      <c r="K22" s="6" t="s">
        <v>89</v>
      </c>
      <c r="AF22" s="6">
        <v>60</v>
      </c>
      <c r="AG22" s="6">
        <v>74</v>
      </c>
      <c r="AH22" s="6">
        <v>82</v>
      </c>
      <c r="AI22" s="6">
        <v>77</v>
      </c>
      <c r="AJ22" s="6">
        <v>63</v>
      </c>
      <c r="AK22" s="6">
        <v>76</v>
      </c>
      <c r="AL22" s="6">
        <v>67</v>
      </c>
      <c r="AM22" s="6">
        <v>72</v>
      </c>
      <c r="AN22" s="6">
        <v>64</v>
      </c>
      <c r="AO22" s="6">
        <v>67</v>
      </c>
      <c r="AP22" s="6">
        <v>66</v>
      </c>
      <c r="AQ22" s="6">
        <v>55</v>
      </c>
      <c r="AR22" s="6">
        <v>59</v>
      </c>
      <c r="AS22" s="6">
        <v>53</v>
      </c>
      <c r="AT22" s="6">
        <v>52</v>
      </c>
      <c r="AU22" s="6">
        <v>63</v>
      </c>
      <c r="AV22" s="6">
        <v>55</v>
      </c>
      <c r="AW22" s="6">
        <v>52</v>
      </c>
      <c r="AX22" s="6">
        <v>52</v>
      </c>
      <c r="AY22" s="6">
        <v>62</v>
      </c>
      <c r="AZ22" s="6">
        <v>56</v>
      </c>
      <c r="BA22" s="6">
        <v>59</v>
      </c>
      <c r="BB22" s="6">
        <v>51</v>
      </c>
      <c r="BC22" s="6">
        <v>53</v>
      </c>
      <c r="BD22" s="6">
        <v>54</v>
      </c>
      <c r="BE22" s="6">
        <v>50</v>
      </c>
      <c r="BF22" s="6">
        <v>55</v>
      </c>
      <c r="BG22" s="6">
        <v>63</v>
      </c>
      <c r="BH22" s="6">
        <v>51</v>
      </c>
      <c r="BI22" s="6">
        <v>64</v>
      </c>
      <c r="BJ22" s="6">
        <v>57</v>
      </c>
      <c r="BK22" s="6">
        <v>71</v>
      </c>
      <c r="BL22" s="6">
        <v>71</v>
      </c>
      <c r="BM22" s="6">
        <v>73</v>
      </c>
      <c r="BN22" s="6">
        <v>58</v>
      </c>
      <c r="BO22" s="6">
        <v>69</v>
      </c>
      <c r="BP22" s="6">
        <v>71</v>
      </c>
      <c r="BQ22" s="6">
        <v>58</v>
      </c>
      <c r="BR22" s="6">
        <v>59</v>
      </c>
      <c r="BS22" s="6">
        <v>50</v>
      </c>
      <c r="BT22" s="6">
        <v>45</v>
      </c>
    </row>
    <row r="23" spans="1:72" s="6" customFormat="1">
      <c r="A23" s="6">
        <f t="shared" ca="1" si="0"/>
        <v>21</v>
      </c>
      <c r="B23" s="6" t="s">
        <v>77</v>
      </c>
      <c r="C23" s="4">
        <v>10</v>
      </c>
      <c r="D23" s="6" t="s">
        <v>85</v>
      </c>
      <c r="E23" s="6" t="s">
        <v>86</v>
      </c>
      <c r="F23" s="6" t="s">
        <v>90</v>
      </c>
      <c r="H23" s="6" t="s">
        <v>81</v>
      </c>
      <c r="I23" s="6" t="s">
        <v>75</v>
      </c>
      <c r="K23" s="6" t="s">
        <v>89</v>
      </c>
      <c r="AF23" s="6">
        <v>48</v>
      </c>
      <c r="AG23" s="6">
        <v>43</v>
      </c>
      <c r="AH23" s="6">
        <v>52</v>
      </c>
      <c r="AI23" s="6">
        <v>48</v>
      </c>
      <c r="AJ23" s="6">
        <v>62</v>
      </c>
      <c r="AK23" s="6">
        <v>51</v>
      </c>
      <c r="AL23" s="6">
        <v>50</v>
      </c>
      <c r="AM23" s="6">
        <v>65</v>
      </c>
      <c r="AN23" s="6">
        <v>55</v>
      </c>
      <c r="AO23" s="6">
        <v>64</v>
      </c>
      <c r="AP23" s="6">
        <v>41</v>
      </c>
      <c r="AQ23" s="6">
        <v>39</v>
      </c>
      <c r="AR23" s="6">
        <v>41</v>
      </c>
      <c r="AS23" s="6">
        <v>48</v>
      </c>
      <c r="AT23" s="6">
        <v>64</v>
      </c>
      <c r="AU23" s="6">
        <v>48</v>
      </c>
      <c r="AV23" s="6">
        <v>66</v>
      </c>
      <c r="AW23" s="6">
        <v>61</v>
      </c>
      <c r="AX23" s="6">
        <v>60</v>
      </c>
      <c r="AY23" s="6">
        <v>58</v>
      </c>
      <c r="AZ23" s="6">
        <v>57</v>
      </c>
      <c r="BA23" s="6">
        <v>62</v>
      </c>
      <c r="BB23" s="6">
        <v>83</v>
      </c>
      <c r="BC23" s="6">
        <v>78</v>
      </c>
      <c r="BD23" s="6">
        <v>54</v>
      </c>
      <c r="BE23" s="6">
        <v>53</v>
      </c>
      <c r="BF23" s="6">
        <v>97</v>
      </c>
      <c r="BG23" s="6">
        <v>61</v>
      </c>
      <c r="BH23" s="6">
        <v>75</v>
      </c>
      <c r="BI23" s="6">
        <v>106</v>
      </c>
      <c r="BJ23" s="6">
        <v>97</v>
      </c>
      <c r="BK23" s="6">
        <v>103</v>
      </c>
      <c r="BL23" s="6">
        <v>103</v>
      </c>
      <c r="BM23" s="6">
        <v>90</v>
      </c>
      <c r="BN23" s="6">
        <v>122</v>
      </c>
      <c r="BO23" s="6">
        <v>114</v>
      </c>
      <c r="BP23" s="6">
        <v>99</v>
      </c>
      <c r="BQ23" s="6">
        <v>111</v>
      </c>
      <c r="BR23" s="6">
        <v>108</v>
      </c>
      <c r="BS23" s="6">
        <v>108</v>
      </c>
      <c r="BT23" s="6">
        <v>100</v>
      </c>
    </row>
    <row r="24" spans="1:72" s="6" customFormat="1">
      <c r="A24" s="6">
        <f t="shared" ca="1" si="0"/>
        <v>22</v>
      </c>
      <c r="B24" s="6" t="s">
        <v>77</v>
      </c>
      <c r="C24" s="4">
        <v>10</v>
      </c>
      <c r="D24" s="6" t="s">
        <v>85</v>
      </c>
      <c r="E24" s="6" t="s">
        <v>86</v>
      </c>
      <c r="F24" s="6" t="s">
        <v>90</v>
      </c>
      <c r="H24" s="6" t="s">
        <v>81</v>
      </c>
      <c r="I24" s="6" t="s">
        <v>103</v>
      </c>
      <c r="K24" s="6" t="s">
        <v>89</v>
      </c>
      <c r="AF24" s="6">
        <v>66</v>
      </c>
      <c r="AG24" s="6">
        <v>51</v>
      </c>
      <c r="AH24" s="6">
        <v>40</v>
      </c>
      <c r="AI24" s="6">
        <v>44</v>
      </c>
      <c r="AJ24" s="6">
        <v>45</v>
      </c>
      <c r="AK24" s="6">
        <v>52</v>
      </c>
      <c r="AL24" s="6">
        <v>49</v>
      </c>
      <c r="AM24" s="6">
        <v>48</v>
      </c>
      <c r="AN24" s="6">
        <v>46</v>
      </c>
      <c r="AO24" s="6">
        <v>51</v>
      </c>
      <c r="AP24" s="6">
        <v>35</v>
      </c>
      <c r="AQ24" s="6">
        <v>47</v>
      </c>
      <c r="AR24" s="6">
        <v>41</v>
      </c>
      <c r="AS24" s="6">
        <v>49</v>
      </c>
      <c r="AT24" s="6">
        <v>44</v>
      </c>
      <c r="AU24" s="6">
        <v>62</v>
      </c>
      <c r="AV24" s="6">
        <v>63</v>
      </c>
      <c r="AW24" s="6">
        <v>53</v>
      </c>
      <c r="AX24" s="6">
        <v>62</v>
      </c>
      <c r="AY24" s="6">
        <v>52</v>
      </c>
      <c r="AZ24" s="6">
        <v>56</v>
      </c>
      <c r="BA24" s="6">
        <v>42</v>
      </c>
      <c r="BB24" s="6">
        <v>60</v>
      </c>
      <c r="BC24" s="6">
        <v>63</v>
      </c>
      <c r="BD24" s="6">
        <v>42</v>
      </c>
      <c r="BE24" s="6">
        <v>55</v>
      </c>
      <c r="BF24" s="6">
        <v>50</v>
      </c>
      <c r="BG24" s="6">
        <v>55</v>
      </c>
      <c r="BH24" s="6">
        <v>49</v>
      </c>
      <c r="BI24" s="6">
        <v>90</v>
      </c>
      <c r="BJ24" s="6">
        <v>68</v>
      </c>
      <c r="BK24" s="6">
        <v>100</v>
      </c>
      <c r="BL24" s="6">
        <v>100</v>
      </c>
      <c r="BM24" s="6">
        <v>68</v>
      </c>
      <c r="BN24" s="6">
        <v>79</v>
      </c>
      <c r="BO24" s="6">
        <v>90</v>
      </c>
      <c r="BP24" s="6">
        <v>98</v>
      </c>
      <c r="BQ24" s="6">
        <v>72</v>
      </c>
      <c r="BR24" s="6">
        <v>91</v>
      </c>
      <c r="BS24" s="6">
        <v>91</v>
      </c>
      <c r="BT24" s="6">
        <v>96</v>
      </c>
    </row>
    <row r="25" spans="1:72" s="6" customFormat="1">
      <c r="A25" s="6">
        <f t="shared" ca="1" si="0"/>
        <v>23</v>
      </c>
      <c r="B25" s="6" t="s">
        <v>77</v>
      </c>
      <c r="C25" s="4">
        <v>10</v>
      </c>
      <c r="D25" s="6" t="s">
        <v>85</v>
      </c>
      <c r="E25" s="6" t="s">
        <v>86</v>
      </c>
      <c r="F25" s="6" t="s">
        <v>90</v>
      </c>
      <c r="H25" s="6" t="s">
        <v>81</v>
      </c>
      <c r="I25" s="6" t="s">
        <v>104</v>
      </c>
      <c r="K25" s="6" t="s">
        <v>89</v>
      </c>
      <c r="AF25" s="6">
        <v>58</v>
      </c>
      <c r="AG25" s="6">
        <v>52</v>
      </c>
      <c r="AH25" s="6">
        <v>41</v>
      </c>
      <c r="AI25" s="6">
        <v>53</v>
      </c>
      <c r="AJ25" s="6">
        <v>52</v>
      </c>
      <c r="AK25" s="6">
        <v>58</v>
      </c>
      <c r="AL25" s="6">
        <v>52</v>
      </c>
      <c r="AM25" s="6">
        <v>52</v>
      </c>
      <c r="AN25" s="6">
        <v>53</v>
      </c>
      <c r="AO25" s="6">
        <v>41</v>
      </c>
      <c r="AP25" s="6">
        <v>37</v>
      </c>
      <c r="AQ25" s="6">
        <v>40</v>
      </c>
      <c r="AR25" s="6">
        <v>39</v>
      </c>
      <c r="AS25" s="6">
        <v>50</v>
      </c>
      <c r="AT25" s="6">
        <v>40</v>
      </c>
      <c r="AU25" s="6">
        <v>59</v>
      </c>
      <c r="AV25" s="6">
        <v>56</v>
      </c>
      <c r="AW25" s="6">
        <v>51</v>
      </c>
      <c r="AX25" s="6">
        <v>53</v>
      </c>
      <c r="AY25" s="6">
        <v>49</v>
      </c>
      <c r="AZ25" s="6">
        <v>53</v>
      </c>
      <c r="BA25" s="6">
        <v>68</v>
      </c>
      <c r="BB25" s="6">
        <v>44</v>
      </c>
      <c r="BC25" s="6">
        <v>63</v>
      </c>
      <c r="BD25" s="6">
        <v>43</v>
      </c>
      <c r="BE25" s="6">
        <v>56</v>
      </c>
      <c r="BF25" s="6">
        <v>51</v>
      </c>
      <c r="BG25" s="6">
        <v>65</v>
      </c>
      <c r="BH25" s="6">
        <v>88</v>
      </c>
      <c r="BI25" s="6">
        <v>75</v>
      </c>
      <c r="BJ25" s="6">
        <v>86</v>
      </c>
      <c r="BK25" s="6">
        <v>84</v>
      </c>
      <c r="BL25" s="6">
        <v>84</v>
      </c>
      <c r="BM25" s="6">
        <v>94</v>
      </c>
      <c r="BN25" s="6">
        <v>83</v>
      </c>
      <c r="BO25" s="6">
        <v>87</v>
      </c>
      <c r="BP25" s="6">
        <v>68</v>
      </c>
      <c r="BQ25" s="6">
        <v>58</v>
      </c>
      <c r="BR25" s="6">
        <v>87</v>
      </c>
      <c r="BS25" s="6">
        <v>87</v>
      </c>
      <c r="BT25" s="6">
        <v>88</v>
      </c>
    </row>
    <row r="26" spans="1:72" s="6" customFormat="1">
      <c r="A26" s="6">
        <f t="shared" ca="1" si="0"/>
        <v>24</v>
      </c>
      <c r="B26" s="6" t="s">
        <v>77</v>
      </c>
      <c r="C26" s="4">
        <v>10</v>
      </c>
      <c r="D26" s="6" t="s">
        <v>85</v>
      </c>
      <c r="E26" s="6" t="s">
        <v>86</v>
      </c>
      <c r="F26" s="6" t="s">
        <v>90</v>
      </c>
      <c r="H26" s="6" t="s">
        <v>81</v>
      </c>
      <c r="I26" s="6" t="s">
        <v>105</v>
      </c>
      <c r="K26" s="6" t="s">
        <v>89</v>
      </c>
      <c r="AF26" s="6">
        <v>39</v>
      </c>
      <c r="AG26" s="6">
        <v>38</v>
      </c>
      <c r="AH26" s="6">
        <v>45</v>
      </c>
      <c r="AI26" s="6">
        <v>50</v>
      </c>
      <c r="AJ26" s="6">
        <v>47</v>
      </c>
      <c r="AK26" s="6">
        <v>47</v>
      </c>
      <c r="AL26" s="6">
        <v>39</v>
      </c>
      <c r="AM26" s="6">
        <v>48</v>
      </c>
      <c r="AN26" s="6">
        <v>31</v>
      </c>
      <c r="AO26" s="6">
        <v>39</v>
      </c>
      <c r="AP26" s="6">
        <v>53</v>
      </c>
      <c r="AQ26" s="6">
        <v>46</v>
      </c>
      <c r="AR26" s="6">
        <v>48</v>
      </c>
      <c r="AS26" s="6">
        <v>31</v>
      </c>
      <c r="AT26" s="6">
        <v>50</v>
      </c>
      <c r="AU26" s="6">
        <v>49</v>
      </c>
      <c r="AV26" s="6">
        <v>42</v>
      </c>
      <c r="AW26" s="6">
        <v>45</v>
      </c>
      <c r="AX26" s="6">
        <v>39</v>
      </c>
      <c r="AY26" s="6">
        <v>53</v>
      </c>
      <c r="AZ26" s="6">
        <v>64</v>
      </c>
      <c r="BA26" s="6">
        <v>49</v>
      </c>
      <c r="BB26" s="6">
        <v>47</v>
      </c>
      <c r="BC26" s="6">
        <v>49</v>
      </c>
      <c r="BD26" s="6">
        <v>52</v>
      </c>
      <c r="BE26" s="6">
        <v>56</v>
      </c>
      <c r="BF26" s="6">
        <v>48</v>
      </c>
      <c r="BG26" s="6">
        <v>57</v>
      </c>
      <c r="BH26" s="6">
        <v>44</v>
      </c>
      <c r="BI26" s="6">
        <v>76</v>
      </c>
      <c r="BJ26" s="6">
        <v>92</v>
      </c>
      <c r="BK26" s="6">
        <v>86</v>
      </c>
      <c r="BL26" s="6">
        <v>86</v>
      </c>
      <c r="BM26" s="6">
        <v>76</v>
      </c>
      <c r="BN26" s="6">
        <v>93</v>
      </c>
      <c r="BO26" s="6">
        <v>74</v>
      </c>
      <c r="BP26" s="6">
        <v>79</v>
      </c>
      <c r="BQ26" s="6">
        <v>93</v>
      </c>
      <c r="BR26" s="6">
        <v>108</v>
      </c>
      <c r="BS26" s="6">
        <v>63</v>
      </c>
      <c r="BT26" s="6">
        <v>66</v>
      </c>
    </row>
    <row r="27" spans="1:72" s="6" customFormat="1">
      <c r="A27" s="6">
        <f t="shared" ca="1" si="0"/>
        <v>25</v>
      </c>
      <c r="B27" s="6" t="s">
        <v>77</v>
      </c>
      <c r="C27" s="4">
        <v>10</v>
      </c>
      <c r="D27" s="6" t="s">
        <v>85</v>
      </c>
      <c r="E27" s="6" t="s">
        <v>86</v>
      </c>
      <c r="F27" s="6" t="s">
        <v>90</v>
      </c>
      <c r="H27" s="6" t="s">
        <v>81</v>
      </c>
      <c r="I27" s="6" t="s">
        <v>106</v>
      </c>
      <c r="K27" s="6" t="s">
        <v>89</v>
      </c>
      <c r="AF27" s="6">
        <v>45</v>
      </c>
      <c r="AG27" s="6">
        <v>48</v>
      </c>
      <c r="AH27" s="6">
        <v>36</v>
      </c>
      <c r="AI27" s="6">
        <v>47</v>
      </c>
      <c r="AJ27" s="6">
        <v>40</v>
      </c>
      <c r="AK27" s="6">
        <v>53</v>
      </c>
      <c r="AL27" s="6">
        <v>49</v>
      </c>
      <c r="AM27" s="6">
        <v>49</v>
      </c>
      <c r="AN27" s="6">
        <v>44</v>
      </c>
      <c r="AO27" s="6">
        <v>44</v>
      </c>
      <c r="AP27" s="6">
        <v>44</v>
      </c>
      <c r="AQ27" s="6">
        <v>47</v>
      </c>
      <c r="AR27" s="6">
        <v>41</v>
      </c>
      <c r="AS27" s="6">
        <v>45</v>
      </c>
      <c r="AT27" s="6">
        <v>54</v>
      </c>
      <c r="AU27" s="6">
        <v>61</v>
      </c>
      <c r="AV27" s="6">
        <v>57</v>
      </c>
      <c r="AW27" s="6">
        <v>37</v>
      </c>
      <c r="AX27" s="6">
        <v>41</v>
      </c>
      <c r="AY27" s="6">
        <v>45</v>
      </c>
      <c r="AZ27" s="6">
        <v>40</v>
      </c>
      <c r="BA27" s="6">
        <v>40</v>
      </c>
      <c r="BB27" s="6">
        <v>33</v>
      </c>
      <c r="BC27" s="6">
        <v>55</v>
      </c>
      <c r="BD27" s="6">
        <v>60</v>
      </c>
      <c r="BE27" s="6">
        <v>50</v>
      </c>
      <c r="BF27" s="6">
        <v>43</v>
      </c>
      <c r="BG27" s="6">
        <v>49</v>
      </c>
      <c r="BH27" s="6">
        <v>62</v>
      </c>
      <c r="BI27" s="6">
        <v>87</v>
      </c>
      <c r="BJ27" s="6">
        <v>71</v>
      </c>
      <c r="BK27" s="6">
        <v>79</v>
      </c>
      <c r="BL27" s="6">
        <v>79</v>
      </c>
      <c r="BM27" s="6">
        <v>86</v>
      </c>
      <c r="BN27" s="6">
        <v>80</v>
      </c>
      <c r="BO27" s="6">
        <v>63</v>
      </c>
      <c r="BP27" s="6">
        <v>78</v>
      </c>
      <c r="BQ27" s="6">
        <v>86</v>
      </c>
      <c r="BR27" s="6">
        <v>70</v>
      </c>
      <c r="BS27" s="6">
        <v>92</v>
      </c>
      <c r="BT27" s="6">
        <v>84</v>
      </c>
    </row>
    <row r="28" spans="1:72" s="6" customFormat="1">
      <c r="A28" s="6">
        <f t="shared" ca="1" si="0"/>
        <v>26</v>
      </c>
      <c r="B28" s="6" t="s">
        <v>77</v>
      </c>
      <c r="C28" s="4">
        <v>10</v>
      </c>
      <c r="D28" s="6" t="s">
        <v>85</v>
      </c>
      <c r="E28" s="6" t="s">
        <v>86</v>
      </c>
      <c r="F28" s="6" t="s">
        <v>90</v>
      </c>
      <c r="H28" s="6" t="s">
        <v>81</v>
      </c>
      <c r="I28" s="6" t="s">
        <v>107</v>
      </c>
      <c r="K28" s="6" t="s">
        <v>89</v>
      </c>
      <c r="AF28" s="6">
        <v>35</v>
      </c>
      <c r="AG28" s="6">
        <v>33</v>
      </c>
      <c r="AH28" s="6">
        <v>41</v>
      </c>
      <c r="AI28" s="6">
        <v>37</v>
      </c>
      <c r="AJ28" s="6">
        <v>39</v>
      </c>
      <c r="AK28" s="6">
        <v>38</v>
      </c>
      <c r="AL28" s="6">
        <v>35</v>
      </c>
      <c r="AM28" s="6">
        <v>38</v>
      </c>
      <c r="AN28" s="6">
        <v>33</v>
      </c>
      <c r="AO28" s="6">
        <v>37</v>
      </c>
      <c r="AP28" s="6">
        <v>40</v>
      </c>
      <c r="AQ28" s="6">
        <v>27</v>
      </c>
      <c r="AR28" s="6">
        <v>43</v>
      </c>
      <c r="AS28" s="6">
        <v>49</v>
      </c>
      <c r="AT28" s="6">
        <v>39</v>
      </c>
      <c r="AU28" s="6">
        <v>39</v>
      </c>
      <c r="AV28" s="6">
        <v>44</v>
      </c>
      <c r="AW28" s="6">
        <v>42</v>
      </c>
      <c r="AX28" s="6">
        <v>50</v>
      </c>
      <c r="AY28" s="6">
        <v>29</v>
      </c>
      <c r="AZ28" s="6">
        <v>36</v>
      </c>
      <c r="BA28" s="6">
        <v>42</v>
      </c>
      <c r="BB28" s="6">
        <v>38</v>
      </c>
      <c r="BC28" s="6">
        <v>44</v>
      </c>
      <c r="BD28" s="6">
        <v>44</v>
      </c>
      <c r="BE28" s="6">
        <v>35</v>
      </c>
      <c r="BF28" s="6">
        <v>38</v>
      </c>
      <c r="BG28" s="6">
        <v>51</v>
      </c>
      <c r="BH28" s="6">
        <v>52</v>
      </c>
      <c r="BI28" s="6">
        <v>59</v>
      </c>
      <c r="BJ28" s="6">
        <v>64</v>
      </c>
      <c r="BK28" s="6">
        <v>66</v>
      </c>
      <c r="BL28" s="6">
        <v>66</v>
      </c>
      <c r="BM28" s="6">
        <v>72</v>
      </c>
      <c r="BN28" s="6">
        <v>63</v>
      </c>
      <c r="BO28" s="6">
        <v>71</v>
      </c>
      <c r="BP28" s="6">
        <v>64</v>
      </c>
      <c r="BQ28" s="6">
        <v>69</v>
      </c>
      <c r="BR28" s="6">
        <v>71</v>
      </c>
      <c r="BS28" s="6">
        <v>62</v>
      </c>
      <c r="BT28" s="6">
        <v>77</v>
      </c>
    </row>
    <row r="29" spans="1:72" s="6" customFormat="1">
      <c r="A29" s="6">
        <f t="shared" ca="1" si="0"/>
        <v>27</v>
      </c>
      <c r="B29" s="6" t="s">
        <v>77</v>
      </c>
      <c r="C29" s="4">
        <v>10</v>
      </c>
      <c r="D29" s="6" t="s">
        <v>85</v>
      </c>
      <c r="E29" s="6" t="s">
        <v>86</v>
      </c>
      <c r="F29" s="6" t="s">
        <v>90</v>
      </c>
      <c r="H29" s="6" t="s">
        <v>81</v>
      </c>
      <c r="I29" s="6" t="s">
        <v>108</v>
      </c>
      <c r="K29" s="6" t="s">
        <v>89</v>
      </c>
      <c r="AF29" s="6">
        <v>41</v>
      </c>
      <c r="AG29" s="6">
        <v>48</v>
      </c>
      <c r="AH29" s="6">
        <v>41</v>
      </c>
      <c r="AI29" s="6">
        <v>25</v>
      </c>
      <c r="AJ29" s="6">
        <v>45</v>
      </c>
      <c r="AK29" s="6">
        <v>44</v>
      </c>
      <c r="AL29" s="6">
        <v>38</v>
      </c>
      <c r="AM29" s="6">
        <v>35</v>
      </c>
      <c r="AN29" s="6">
        <v>38</v>
      </c>
      <c r="AO29" s="6">
        <v>32</v>
      </c>
      <c r="AP29" s="6">
        <v>44</v>
      </c>
      <c r="AQ29" s="6">
        <v>43</v>
      </c>
      <c r="AR29" s="6">
        <v>56</v>
      </c>
      <c r="AS29" s="6">
        <v>40</v>
      </c>
      <c r="AT29" s="6">
        <v>45</v>
      </c>
      <c r="AU29" s="6">
        <v>35</v>
      </c>
      <c r="AV29" s="6">
        <v>41</v>
      </c>
      <c r="AW29" s="6">
        <v>55</v>
      </c>
      <c r="AX29" s="6">
        <v>41</v>
      </c>
      <c r="AY29" s="6">
        <v>42</v>
      </c>
      <c r="AZ29" s="6">
        <v>56</v>
      </c>
      <c r="BA29" s="6">
        <v>52</v>
      </c>
      <c r="BB29" s="6">
        <v>38</v>
      </c>
      <c r="BC29" s="6">
        <v>35</v>
      </c>
      <c r="BD29" s="6">
        <v>40</v>
      </c>
      <c r="BE29" s="6">
        <v>40</v>
      </c>
      <c r="BF29" s="6">
        <v>38</v>
      </c>
      <c r="BG29" s="6">
        <v>43</v>
      </c>
      <c r="BH29" s="6">
        <v>44</v>
      </c>
      <c r="BI29" s="6">
        <v>81</v>
      </c>
      <c r="BJ29" s="6">
        <v>72</v>
      </c>
      <c r="BK29" s="6">
        <v>65</v>
      </c>
      <c r="BL29" s="6">
        <v>65</v>
      </c>
      <c r="BM29" s="6">
        <v>78</v>
      </c>
      <c r="BN29" s="6">
        <v>53</v>
      </c>
      <c r="BO29" s="6">
        <v>72</v>
      </c>
      <c r="BP29" s="6">
        <v>75</v>
      </c>
      <c r="BQ29" s="6">
        <v>79</v>
      </c>
      <c r="BR29" s="6">
        <v>58</v>
      </c>
      <c r="BS29" s="6">
        <v>71</v>
      </c>
      <c r="BT29" s="6">
        <v>81</v>
      </c>
    </row>
    <row r="30" spans="1:72" s="6" customFormat="1">
      <c r="A30" s="6">
        <f t="shared" ca="1" si="0"/>
        <v>28</v>
      </c>
      <c r="B30" s="6" t="s">
        <v>77</v>
      </c>
      <c r="C30" s="4">
        <v>10</v>
      </c>
      <c r="D30" s="6" t="s">
        <v>85</v>
      </c>
      <c r="E30" s="6" t="s">
        <v>86</v>
      </c>
      <c r="F30" s="6" t="s">
        <v>90</v>
      </c>
      <c r="H30" s="6" t="s">
        <v>81</v>
      </c>
      <c r="I30" s="6" t="s">
        <v>109</v>
      </c>
      <c r="K30" s="6" t="s">
        <v>89</v>
      </c>
      <c r="AF30" s="6">
        <v>36</v>
      </c>
      <c r="AG30" s="6">
        <v>32</v>
      </c>
      <c r="AH30" s="6">
        <v>37</v>
      </c>
      <c r="AI30" s="6">
        <v>39</v>
      </c>
      <c r="AJ30" s="6">
        <v>43</v>
      </c>
      <c r="AK30" s="6">
        <v>41</v>
      </c>
      <c r="AL30" s="6">
        <v>44</v>
      </c>
      <c r="AM30" s="6">
        <v>40</v>
      </c>
      <c r="AN30" s="6">
        <v>41</v>
      </c>
      <c r="AO30" s="6">
        <v>37</v>
      </c>
      <c r="AP30" s="6">
        <v>45</v>
      </c>
      <c r="AQ30" s="6">
        <v>36</v>
      </c>
      <c r="AR30" s="6">
        <v>43</v>
      </c>
      <c r="AS30" s="6">
        <v>43</v>
      </c>
      <c r="AT30" s="6">
        <v>38</v>
      </c>
      <c r="AU30" s="6">
        <v>58</v>
      </c>
      <c r="AV30" s="6">
        <v>41</v>
      </c>
      <c r="AW30" s="6">
        <v>37</v>
      </c>
      <c r="AX30" s="6">
        <v>47</v>
      </c>
      <c r="AY30" s="6">
        <v>64</v>
      </c>
      <c r="AZ30" s="6">
        <v>37</v>
      </c>
      <c r="BA30" s="6">
        <v>35</v>
      </c>
      <c r="BB30" s="6">
        <v>51</v>
      </c>
      <c r="BC30" s="6">
        <v>38</v>
      </c>
      <c r="BD30" s="6">
        <v>39</v>
      </c>
      <c r="BE30" s="6">
        <v>38</v>
      </c>
      <c r="BF30" s="6">
        <v>42</v>
      </c>
      <c r="BG30" s="6">
        <v>50</v>
      </c>
      <c r="BH30" s="6">
        <v>51</v>
      </c>
      <c r="BI30" s="6">
        <v>63</v>
      </c>
      <c r="BJ30" s="6">
        <v>57</v>
      </c>
      <c r="BK30" s="6">
        <v>66</v>
      </c>
      <c r="BL30" s="6">
        <v>66</v>
      </c>
      <c r="BM30" s="6">
        <v>73</v>
      </c>
      <c r="BN30" s="6">
        <v>63</v>
      </c>
      <c r="BO30" s="6">
        <v>70</v>
      </c>
      <c r="BP30" s="6">
        <v>64</v>
      </c>
      <c r="BQ30" s="6">
        <v>78</v>
      </c>
      <c r="BR30" s="6">
        <v>94</v>
      </c>
      <c r="BS30" s="6">
        <v>78</v>
      </c>
      <c r="BT30" s="6">
        <v>70</v>
      </c>
    </row>
    <row r="31" spans="1:72" s="6" customFormat="1">
      <c r="A31" s="6">
        <f t="shared" ca="1" si="0"/>
        <v>29</v>
      </c>
      <c r="B31" s="6" t="s">
        <v>77</v>
      </c>
      <c r="C31" s="4">
        <v>10</v>
      </c>
      <c r="D31" s="6" t="s">
        <v>85</v>
      </c>
      <c r="E31" s="6" t="s">
        <v>86</v>
      </c>
      <c r="F31" s="6" t="s">
        <v>90</v>
      </c>
      <c r="H31" s="6" t="s">
        <v>81</v>
      </c>
      <c r="I31" s="6" t="s">
        <v>110</v>
      </c>
      <c r="K31" s="6" t="s">
        <v>89</v>
      </c>
      <c r="AF31" s="6">
        <v>32</v>
      </c>
      <c r="AG31" s="6">
        <v>30</v>
      </c>
      <c r="AH31" s="6">
        <v>42</v>
      </c>
      <c r="AI31" s="6">
        <v>33</v>
      </c>
      <c r="AJ31" s="6">
        <v>43</v>
      </c>
      <c r="AK31" s="6">
        <v>31</v>
      </c>
      <c r="AL31" s="6">
        <v>51</v>
      </c>
      <c r="AM31" s="6">
        <v>30</v>
      </c>
      <c r="AN31" s="6">
        <v>49</v>
      </c>
      <c r="AO31" s="6">
        <v>22</v>
      </c>
      <c r="AP31" s="6">
        <v>41</v>
      </c>
      <c r="AQ31" s="6">
        <v>47</v>
      </c>
      <c r="AR31" s="6">
        <v>37</v>
      </c>
      <c r="AS31" s="6">
        <v>53</v>
      </c>
      <c r="AT31" s="6">
        <v>52</v>
      </c>
      <c r="AU31" s="6">
        <v>41</v>
      </c>
      <c r="AV31" s="6">
        <v>61</v>
      </c>
      <c r="AW31" s="6">
        <v>37</v>
      </c>
      <c r="AX31" s="6">
        <v>42</v>
      </c>
      <c r="AY31" s="6">
        <v>35</v>
      </c>
      <c r="AZ31" s="6">
        <v>37</v>
      </c>
      <c r="BA31" s="6">
        <v>43</v>
      </c>
      <c r="BB31" s="6">
        <v>36</v>
      </c>
      <c r="BC31" s="6">
        <v>47</v>
      </c>
      <c r="BD31" s="6">
        <v>44</v>
      </c>
      <c r="BE31" s="6">
        <v>32</v>
      </c>
      <c r="BF31" s="6">
        <v>43</v>
      </c>
      <c r="BG31" s="6">
        <v>37</v>
      </c>
      <c r="BH31" s="6">
        <v>55</v>
      </c>
      <c r="BI31" s="6">
        <v>57</v>
      </c>
      <c r="BJ31" s="6">
        <v>52</v>
      </c>
      <c r="BK31" s="6">
        <v>69</v>
      </c>
      <c r="BL31" s="6">
        <v>69</v>
      </c>
      <c r="BM31" s="6">
        <v>65</v>
      </c>
      <c r="BN31" s="6">
        <v>61</v>
      </c>
      <c r="BO31" s="6">
        <v>65</v>
      </c>
      <c r="BP31" s="6">
        <v>76</v>
      </c>
      <c r="BQ31" s="6">
        <v>92</v>
      </c>
      <c r="BR31" s="6">
        <v>79</v>
      </c>
      <c r="BS31" s="6">
        <v>89</v>
      </c>
      <c r="BT31" s="6">
        <v>70</v>
      </c>
    </row>
    <row r="32" spans="1:72" s="6" customFormat="1">
      <c r="A32" s="6">
        <f t="shared" ca="1" si="0"/>
        <v>30</v>
      </c>
      <c r="B32" s="6" t="s">
        <v>77</v>
      </c>
      <c r="C32" s="4">
        <v>10</v>
      </c>
      <c r="D32" s="6" t="s">
        <v>85</v>
      </c>
      <c r="E32" s="6" t="s">
        <v>86</v>
      </c>
      <c r="F32" s="6" t="s">
        <v>90</v>
      </c>
      <c r="H32" s="6" t="s">
        <v>81</v>
      </c>
      <c r="I32" s="6" t="s">
        <v>111</v>
      </c>
      <c r="K32" s="6" t="s">
        <v>89</v>
      </c>
      <c r="AF32" s="6">
        <v>35</v>
      </c>
      <c r="AG32" s="6">
        <v>36</v>
      </c>
      <c r="AH32" s="6">
        <v>44</v>
      </c>
      <c r="AI32" s="6">
        <v>53</v>
      </c>
      <c r="AJ32" s="6">
        <v>40</v>
      </c>
      <c r="AK32" s="6">
        <v>49</v>
      </c>
      <c r="AL32" s="6">
        <v>55</v>
      </c>
      <c r="AM32" s="6">
        <v>32</v>
      </c>
      <c r="AN32" s="6">
        <v>48</v>
      </c>
      <c r="AO32" s="6">
        <v>45</v>
      </c>
      <c r="AP32" s="6">
        <v>36</v>
      </c>
      <c r="AQ32" s="6">
        <v>53</v>
      </c>
      <c r="AR32" s="6">
        <v>45</v>
      </c>
      <c r="AS32" s="6">
        <v>57</v>
      </c>
      <c r="AT32" s="6">
        <v>38</v>
      </c>
      <c r="AU32" s="6">
        <v>43</v>
      </c>
      <c r="AV32" s="6">
        <v>48</v>
      </c>
      <c r="AW32" s="6">
        <v>39</v>
      </c>
      <c r="AX32" s="6">
        <v>44</v>
      </c>
      <c r="AY32" s="6">
        <v>47</v>
      </c>
      <c r="AZ32" s="6">
        <v>64</v>
      </c>
      <c r="BA32" s="6">
        <v>40</v>
      </c>
      <c r="BB32" s="6">
        <v>60</v>
      </c>
      <c r="BC32" s="6">
        <v>62</v>
      </c>
      <c r="BD32" s="6">
        <v>38</v>
      </c>
      <c r="BE32" s="6">
        <v>54</v>
      </c>
      <c r="BF32" s="6">
        <v>39</v>
      </c>
      <c r="BG32" s="6">
        <v>56</v>
      </c>
      <c r="BH32" s="6">
        <v>62</v>
      </c>
      <c r="BI32" s="6">
        <v>82</v>
      </c>
      <c r="BJ32" s="6">
        <v>92</v>
      </c>
      <c r="BK32" s="6">
        <v>72</v>
      </c>
      <c r="BL32" s="6">
        <v>72</v>
      </c>
      <c r="BM32" s="6">
        <v>73</v>
      </c>
      <c r="BN32" s="6">
        <v>80</v>
      </c>
      <c r="BO32" s="6">
        <v>91</v>
      </c>
      <c r="BP32" s="6">
        <v>79</v>
      </c>
      <c r="BQ32" s="6">
        <v>81</v>
      </c>
      <c r="BR32" s="6">
        <v>90</v>
      </c>
      <c r="BS32" s="6">
        <v>91</v>
      </c>
      <c r="BT32" s="6">
        <v>90</v>
      </c>
    </row>
    <row r="33" spans="1:72" s="6" customFormat="1">
      <c r="A33" s="6">
        <f t="shared" ca="1" si="0"/>
        <v>31</v>
      </c>
      <c r="B33" s="6" t="s">
        <v>77</v>
      </c>
      <c r="C33" s="4">
        <v>10</v>
      </c>
      <c r="D33" s="6" t="s">
        <v>85</v>
      </c>
      <c r="E33" s="6" t="s">
        <v>86</v>
      </c>
      <c r="F33" s="6" t="s">
        <v>90</v>
      </c>
      <c r="H33" s="6" t="s">
        <v>81</v>
      </c>
      <c r="I33" s="6" t="s">
        <v>112</v>
      </c>
      <c r="K33" s="6" t="s">
        <v>89</v>
      </c>
      <c r="AF33" s="6">
        <v>48</v>
      </c>
      <c r="AG33" s="6">
        <v>51</v>
      </c>
      <c r="AH33" s="6">
        <v>40</v>
      </c>
      <c r="AI33" s="6">
        <v>45</v>
      </c>
      <c r="AJ33" s="6">
        <v>46</v>
      </c>
      <c r="AK33" s="6">
        <v>47</v>
      </c>
      <c r="AL33" s="6">
        <v>40</v>
      </c>
      <c r="AM33" s="6">
        <v>39</v>
      </c>
      <c r="AN33" s="6">
        <v>50</v>
      </c>
      <c r="AO33" s="6">
        <v>39</v>
      </c>
      <c r="AP33" s="6">
        <v>38</v>
      </c>
      <c r="AQ33" s="6">
        <v>37</v>
      </c>
      <c r="AR33" s="6">
        <v>31</v>
      </c>
      <c r="AS33" s="6">
        <v>44</v>
      </c>
      <c r="AT33" s="6">
        <v>50</v>
      </c>
      <c r="AU33" s="6">
        <v>47</v>
      </c>
      <c r="AV33" s="6">
        <v>44</v>
      </c>
      <c r="AW33" s="6">
        <v>43</v>
      </c>
      <c r="AX33" s="6">
        <v>49</v>
      </c>
      <c r="AY33" s="6">
        <v>48</v>
      </c>
      <c r="AZ33" s="6">
        <v>33</v>
      </c>
      <c r="BA33" s="6">
        <v>48</v>
      </c>
      <c r="BB33" s="6">
        <v>54</v>
      </c>
      <c r="BC33" s="6">
        <v>50</v>
      </c>
      <c r="BD33" s="6">
        <v>54</v>
      </c>
      <c r="BE33" s="6">
        <v>42</v>
      </c>
      <c r="BF33" s="6">
        <v>51</v>
      </c>
      <c r="BG33" s="6">
        <v>56</v>
      </c>
      <c r="BH33" s="6">
        <v>48</v>
      </c>
      <c r="BI33" s="6">
        <v>75</v>
      </c>
      <c r="BJ33" s="6">
        <v>84</v>
      </c>
      <c r="BK33" s="6">
        <v>81</v>
      </c>
      <c r="BL33" s="6">
        <v>81</v>
      </c>
      <c r="BM33" s="6">
        <v>83</v>
      </c>
      <c r="BN33" s="6">
        <v>69</v>
      </c>
      <c r="BO33" s="6">
        <v>89</v>
      </c>
      <c r="BP33" s="6">
        <v>79</v>
      </c>
      <c r="BQ33" s="6">
        <v>83</v>
      </c>
      <c r="BR33" s="6">
        <v>81</v>
      </c>
      <c r="BS33" s="6">
        <v>99</v>
      </c>
      <c r="BT33" s="6">
        <v>76</v>
      </c>
    </row>
    <row r="34" spans="1:72" s="6" customFormat="1">
      <c r="A34" s="6">
        <f t="shared" ca="1" si="0"/>
        <v>32</v>
      </c>
      <c r="B34" s="6" t="s">
        <v>77</v>
      </c>
      <c r="C34" s="4">
        <v>10</v>
      </c>
      <c r="D34" s="6" t="s">
        <v>85</v>
      </c>
      <c r="E34" s="6" t="s">
        <v>86</v>
      </c>
      <c r="F34" s="6" t="s">
        <v>90</v>
      </c>
      <c r="H34" s="6" t="s">
        <v>81</v>
      </c>
      <c r="I34" s="6" t="s">
        <v>113</v>
      </c>
      <c r="K34" s="6" t="s">
        <v>89</v>
      </c>
      <c r="AF34" s="6">
        <v>58</v>
      </c>
      <c r="AG34" s="6">
        <v>53</v>
      </c>
      <c r="AH34" s="6">
        <v>39</v>
      </c>
      <c r="AI34" s="6">
        <v>50</v>
      </c>
      <c r="AJ34" s="6">
        <v>42</v>
      </c>
      <c r="AK34" s="6">
        <v>42</v>
      </c>
      <c r="AL34" s="6">
        <v>32</v>
      </c>
      <c r="AM34" s="6">
        <v>55</v>
      </c>
      <c r="AN34" s="6">
        <v>58</v>
      </c>
      <c r="AO34" s="6">
        <v>38</v>
      </c>
      <c r="AP34" s="6">
        <v>49</v>
      </c>
      <c r="AQ34" s="6">
        <v>45</v>
      </c>
      <c r="AR34" s="6">
        <v>59</v>
      </c>
      <c r="AS34" s="6">
        <v>40</v>
      </c>
      <c r="AT34" s="6">
        <v>40</v>
      </c>
      <c r="AU34" s="6">
        <v>46</v>
      </c>
      <c r="AV34" s="6">
        <v>45</v>
      </c>
      <c r="AW34" s="6">
        <v>53</v>
      </c>
      <c r="AX34" s="6">
        <v>62</v>
      </c>
      <c r="AY34" s="6">
        <v>52</v>
      </c>
      <c r="AZ34" s="6">
        <v>45</v>
      </c>
      <c r="BA34" s="6">
        <v>49</v>
      </c>
      <c r="BB34" s="6">
        <v>56</v>
      </c>
      <c r="BC34" s="6">
        <v>48</v>
      </c>
      <c r="BD34" s="6">
        <v>36</v>
      </c>
      <c r="BE34" s="6">
        <v>54</v>
      </c>
      <c r="BF34" s="6">
        <v>50</v>
      </c>
      <c r="BG34" s="6">
        <v>57</v>
      </c>
      <c r="BH34" s="6">
        <v>46</v>
      </c>
      <c r="BI34" s="6">
        <v>83</v>
      </c>
      <c r="BJ34" s="6">
        <v>79</v>
      </c>
      <c r="BK34" s="6">
        <v>65</v>
      </c>
      <c r="BL34" s="6">
        <v>65</v>
      </c>
      <c r="BM34" s="6">
        <v>86</v>
      </c>
      <c r="BN34" s="6">
        <v>83</v>
      </c>
      <c r="BO34" s="6">
        <v>82</v>
      </c>
      <c r="BP34" s="6">
        <v>89</v>
      </c>
      <c r="BQ34" s="6">
        <v>97</v>
      </c>
      <c r="BR34" s="6">
        <v>78</v>
      </c>
      <c r="BS34" s="6">
        <v>78</v>
      </c>
      <c r="BT34" s="6">
        <v>97</v>
      </c>
    </row>
    <row r="35" spans="1:72" s="6" customFormat="1">
      <c r="A35" s="6">
        <f t="shared" ca="1" si="0"/>
        <v>33</v>
      </c>
      <c r="B35" s="6" t="s">
        <v>77</v>
      </c>
      <c r="C35" s="4">
        <v>10</v>
      </c>
      <c r="D35" s="6" t="s">
        <v>114</v>
      </c>
      <c r="E35" s="6" t="s">
        <v>86</v>
      </c>
      <c r="F35" s="6" t="s">
        <v>91</v>
      </c>
      <c r="H35" s="6" t="s">
        <v>81</v>
      </c>
      <c r="I35" s="6" t="s">
        <v>75</v>
      </c>
      <c r="K35" s="6" t="s">
        <v>89</v>
      </c>
      <c r="AF35" s="6">
        <v>33</v>
      </c>
      <c r="AG35" s="6">
        <v>33</v>
      </c>
      <c r="AH35" s="6">
        <v>26</v>
      </c>
      <c r="AI35" s="6">
        <v>24</v>
      </c>
      <c r="AJ35" s="6">
        <v>3</v>
      </c>
      <c r="AK35" s="6">
        <v>1</v>
      </c>
      <c r="AL35" s="6">
        <v>21</v>
      </c>
      <c r="AM35" s="6">
        <v>1</v>
      </c>
      <c r="AN35" s="6">
        <v>13</v>
      </c>
      <c r="AO35" s="6">
        <v>5</v>
      </c>
      <c r="AP35" s="6">
        <v>42</v>
      </c>
      <c r="AQ35" s="6">
        <v>26</v>
      </c>
      <c r="AR35" s="6">
        <v>3</v>
      </c>
      <c r="AS35" s="6">
        <v>3</v>
      </c>
      <c r="AT35" s="6">
        <v>-8</v>
      </c>
      <c r="AU35" s="6">
        <v>10</v>
      </c>
      <c r="AV35" s="6">
        <v>-12</v>
      </c>
      <c r="AW35" s="6">
        <v>-11</v>
      </c>
      <c r="AX35" s="6">
        <v>9</v>
      </c>
      <c r="AY35" s="6">
        <v>-5</v>
      </c>
      <c r="AZ35" s="6">
        <v>5</v>
      </c>
      <c r="BA35" s="6">
        <v>6</v>
      </c>
      <c r="BB35" s="6">
        <v>-13</v>
      </c>
      <c r="BC35" s="6">
        <v>-7</v>
      </c>
      <c r="BD35" s="6">
        <v>9</v>
      </c>
      <c r="BE35" s="6">
        <v>15</v>
      </c>
      <c r="BF35" s="6">
        <v>-20</v>
      </c>
      <c r="BG35" s="6">
        <v>14</v>
      </c>
      <c r="BH35" s="8" t="s">
        <v>115</v>
      </c>
      <c r="BI35" s="6">
        <v>-48</v>
      </c>
      <c r="BJ35" s="6">
        <v>-20</v>
      </c>
      <c r="BK35" s="6">
        <v>-29</v>
      </c>
      <c r="BL35" s="6">
        <v>-29</v>
      </c>
      <c r="BM35" s="6">
        <v>-19</v>
      </c>
      <c r="BN35" s="6">
        <v>-59</v>
      </c>
      <c r="BO35" s="6">
        <v>-43</v>
      </c>
      <c r="BP35" s="6">
        <v>-43</v>
      </c>
      <c r="BQ35" s="6">
        <v>-39</v>
      </c>
      <c r="BR35" s="6">
        <v>-53</v>
      </c>
      <c r="BS35" s="6">
        <v>-53</v>
      </c>
      <c r="BT35" s="6">
        <v>-35</v>
      </c>
    </row>
    <row r="36" spans="1:72" s="6" customFormat="1">
      <c r="A36" s="6">
        <f t="shared" ca="1" si="0"/>
        <v>34</v>
      </c>
      <c r="B36" s="6" t="s">
        <v>77</v>
      </c>
      <c r="C36" s="4">
        <v>10</v>
      </c>
      <c r="D36" s="6" t="s">
        <v>114</v>
      </c>
      <c r="E36" s="6" t="s">
        <v>86</v>
      </c>
      <c r="F36" s="6" t="s">
        <v>91</v>
      </c>
      <c r="H36" s="6" t="s">
        <v>81</v>
      </c>
      <c r="I36" s="6" t="s">
        <v>103</v>
      </c>
      <c r="K36" s="6" t="s">
        <v>89</v>
      </c>
      <c r="AF36" s="6">
        <v>-1</v>
      </c>
      <c r="AG36" s="6">
        <v>13</v>
      </c>
      <c r="AH36" s="6">
        <v>26</v>
      </c>
      <c r="AI36" s="6">
        <v>28</v>
      </c>
      <c r="AJ36" s="6">
        <v>15</v>
      </c>
      <c r="AK36" s="6">
        <v>18</v>
      </c>
      <c r="AL36" s="6">
        <v>10</v>
      </c>
      <c r="AM36" s="6">
        <v>26</v>
      </c>
      <c r="AN36" s="6">
        <v>23</v>
      </c>
      <c r="AO36" s="6">
        <v>13</v>
      </c>
      <c r="AP36" s="6">
        <v>31</v>
      </c>
      <c r="AQ36" s="6">
        <v>8</v>
      </c>
      <c r="AR36" s="6">
        <v>21</v>
      </c>
      <c r="AS36" s="6">
        <v>0</v>
      </c>
      <c r="AT36" s="6">
        <v>29</v>
      </c>
      <c r="AU36" s="6">
        <v>5</v>
      </c>
      <c r="AV36" s="6">
        <v>18</v>
      </c>
      <c r="AW36" s="6">
        <v>5</v>
      </c>
      <c r="AX36" s="6">
        <v>-3</v>
      </c>
      <c r="AY36" s="6">
        <v>15</v>
      </c>
      <c r="AZ36" s="6">
        <v>7</v>
      </c>
      <c r="BA36" s="6">
        <v>16</v>
      </c>
      <c r="BB36" s="6">
        <v>3</v>
      </c>
      <c r="BC36" s="6">
        <v>-1</v>
      </c>
      <c r="BD36" s="6">
        <v>17</v>
      </c>
      <c r="BE36" s="6">
        <v>11</v>
      </c>
      <c r="BF36" s="6">
        <v>10</v>
      </c>
      <c r="BG36" s="6">
        <v>12</v>
      </c>
      <c r="BH36" s="6">
        <v>5</v>
      </c>
      <c r="BI36" s="6">
        <v>-23</v>
      </c>
      <c r="BJ36" s="6">
        <v>-14</v>
      </c>
      <c r="BK36" s="6">
        <v>-40</v>
      </c>
      <c r="BL36" s="6">
        <v>-40</v>
      </c>
      <c r="BM36" s="6">
        <v>-8</v>
      </c>
      <c r="BN36" s="6">
        <v>-14</v>
      </c>
      <c r="BO36" s="6">
        <v>-17</v>
      </c>
      <c r="BP36" s="6">
        <v>-42</v>
      </c>
      <c r="BQ36" s="6">
        <v>-26</v>
      </c>
      <c r="BR36" s="6">
        <v>-22</v>
      </c>
      <c r="BS36" s="6">
        <v>-22</v>
      </c>
      <c r="BT36" s="6">
        <v>-47</v>
      </c>
    </row>
    <row r="37" spans="1:72" s="6" customFormat="1">
      <c r="A37" s="6">
        <f t="shared" ca="1" si="0"/>
        <v>35</v>
      </c>
      <c r="B37" s="6" t="s">
        <v>77</v>
      </c>
      <c r="C37" s="4">
        <v>10</v>
      </c>
      <c r="D37" s="6" t="s">
        <v>114</v>
      </c>
      <c r="E37" s="6" t="s">
        <v>86</v>
      </c>
      <c r="F37" s="6" t="s">
        <v>91</v>
      </c>
      <c r="H37" s="6" t="s">
        <v>81</v>
      </c>
      <c r="I37" s="6" t="s">
        <v>104</v>
      </c>
      <c r="K37" s="6" t="s">
        <v>89</v>
      </c>
      <c r="AF37" s="6">
        <v>13</v>
      </c>
      <c r="AG37" s="6">
        <v>20</v>
      </c>
      <c r="AH37" s="6">
        <v>38</v>
      </c>
      <c r="AI37" s="6">
        <v>30</v>
      </c>
      <c r="AJ37" s="6">
        <v>15</v>
      </c>
      <c r="AK37" s="6">
        <v>13</v>
      </c>
      <c r="AL37" s="6">
        <v>19</v>
      </c>
      <c r="AM37" s="6">
        <v>15</v>
      </c>
      <c r="AN37" s="6">
        <v>13</v>
      </c>
      <c r="AO37" s="6">
        <v>34</v>
      </c>
      <c r="AP37" s="6">
        <v>43</v>
      </c>
      <c r="AQ37" s="6">
        <v>34</v>
      </c>
      <c r="AR37" s="6">
        <v>17</v>
      </c>
      <c r="AS37" s="6">
        <v>7</v>
      </c>
      <c r="AT37" s="6">
        <v>25</v>
      </c>
      <c r="AU37" s="6">
        <v>-3</v>
      </c>
      <c r="AV37" s="6">
        <v>7</v>
      </c>
      <c r="AW37" s="6">
        <v>12</v>
      </c>
      <c r="AX37" s="6">
        <v>26</v>
      </c>
      <c r="AY37" s="6">
        <v>16</v>
      </c>
      <c r="AZ37" s="6">
        <v>10</v>
      </c>
      <c r="BA37" s="6">
        <v>-8</v>
      </c>
      <c r="BB37" s="6">
        <v>33</v>
      </c>
      <c r="BC37" s="6">
        <v>3</v>
      </c>
      <c r="BD37" s="6">
        <v>12</v>
      </c>
      <c r="BE37" s="6">
        <v>19</v>
      </c>
      <c r="BF37" s="6">
        <v>-2</v>
      </c>
      <c r="BG37" s="6">
        <v>-10</v>
      </c>
      <c r="BH37" s="7" t="s">
        <v>116</v>
      </c>
      <c r="BI37" s="6">
        <v>-15</v>
      </c>
      <c r="BJ37" s="6">
        <v>-27</v>
      </c>
      <c r="BK37" s="6">
        <v>-16</v>
      </c>
      <c r="BL37" s="6">
        <v>-16</v>
      </c>
      <c r="BM37" s="6">
        <v>-30</v>
      </c>
      <c r="BN37" s="6">
        <v>-17</v>
      </c>
      <c r="BO37" s="6">
        <v>-28</v>
      </c>
      <c r="BP37" s="6">
        <v>-4</v>
      </c>
      <c r="BQ37" s="6">
        <v>6</v>
      </c>
      <c r="BR37" s="6">
        <v>-19</v>
      </c>
      <c r="BS37" s="6">
        <v>-19</v>
      </c>
      <c r="BT37" s="6">
        <v>-28</v>
      </c>
    </row>
    <row r="38" spans="1:72" s="6" customFormat="1">
      <c r="A38" s="6">
        <f t="shared" ca="1" si="0"/>
        <v>36</v>
      </c>
      <c r="B38" s="6" t="s">
        <v>77</v>
      </c>
      <c r="C38" s="4">
        <v>10</v>
      </c>
      <c r="D38" s="6" t="s">
        <v>114</v>
      </c>
      <c r="E38" s="6" t="s">
        <v>86</v>
      </c>
      <c r="F38" s="6" t="s">
        <v>91</v>
      </c>
      <c r="H38" s="6" t="s">
        <v>81</v>
      </c>
      <c r="I38" s="6" t="s">
        <v>105</v>
      </c>
      <c r="K38" s="6" t="s">
        <v>89</v>
      </c>
      <c r="AF38" s="6">
        <v>31</v>
      </c>
      <c r="AG38" s="6">
        <v>30</v>
      </c>
      <c r="AH38" s="6">
        <v>18</v>
      </c>
      <c r="AI38" s="6">
        <v>20</v>
      </c>
      <c r="AJ38" s="6">
        <v>25</v>
      </c>
      <c r="AK38" s="6">
        <v>7</v>
      </c>
      <c r="AL38" s="6">
        <v>35</v>
      </c>
      <c r="AM38" s="6">
        <v>32</v>
      </c>
      <c r="AN38" s="6">
        <v>38</v>
      </c>
      <c r="AO38" s="6">
        <v>27</v>
      </c>
      <c r="AP38" s="6">
        <v>10</v>
      </c>
      <c r="AQ38" s="6">
        <v>6</v>
      </c>
      <c r="AR38" s="6">
        <v>14</v>
      </c>
      <c r="AS38" s="6">
        <v>38</v>
      </c>
      <c r="AT38" s="6">
        <v>3</v>
      </c>
      <c r="AU38" s="6">
        <v>10</v>
      </c>
      <c r="AV38" s="6">
        <v>28</v>
      </c>
      <c r="AW38" s="6">
        <v>7</v>
      </c>
      <c r="AX38" s="6">
        <v>26</v>
      </c>
      <c r="AY38" s="6">
        <v>14</v>
      </c>
      <c r="AZ38" s="6">
        <v>-7</v>
      </c>
      <c r="BA38" s="6">
        <v>9</v>
      </c>
      <c r="BB38" s="6">
        <v>18</v>
      </c>
      <c r="BC38" s="6">
        <v>17</v>
      </c>
      <c r="BD38" s="6">
        <v>3</v>
      </c>
      <c r="BE38" s="6">
        <v>16</v>
      </c>
      <c r="BF38" s="6">
        <v>18</v>
      </c>
      <c r="BG38" s="6">
        <v>-3</v>
      </c>
      <c r="BH38" s="6">
        <v>19</v>
      </c>
      <c r="BI38" s="6">
        <v>-12</v>
      </c>
      <c r="BJ38" s="6">
        <v>-19</v>
      </c>
      <c r="BK38" s="6">
        <v>-25</v>
      </c>
      <c r="BL38" s="6">
        <v>-25</v>
      </c>
      <c r="BM38" s="6">
        <v>-12</v>
      </c>
      <c r="BN38" s="6">
        <v>-26</v>
      </c>
      <c r="BO38" s="6">
        <v>-13</v>
      </c>
      <c r="BP38" s="6">
        <v>-17</v>
      </c>
      <c r="BQ38" s="6">
        <v>-26</v>
      </c>
      <c r="BR38" s="6">
        <v>-35</v>
      </c>
      <c r="BS38" s="6">
        <v>-6</v>
      </c>
      <c r="BT38" s="6">
        <v>-10</v>
      </c>
    </row>
    <row r="39" spans="1:72" s="6" customFormat="1">
      <c r="A39" s="6">
        <f t="shared" ca="1" si="0"/>
        <v>37</v>
      </c>
      <c r="B39" s="6" t="s">
        <v>77</v>
      </c>
      <c r="C39" s="4">
        <v>10</v>
      </c>
      <c r="D39" s="6" t="s">
        <v>114</v>
      </c>
      <c r="E39" s="6" t="s">
        <v>86</v>
      </c>
      <c r="F39" s="6" t="s">
        <v>91</v>
      </c>
      <c r="H39" s="6" t="s">
        <v>81</v>
      </c>
      <c r="I39" s="6" t="s">
        <v>106</v>
      </c>
      <c r="K39" s="6" t="s">
        <v>89</v>
      </c>
      <c r="AF39" s="6">
        <v>43</v>
      </c>
      <c r="AG39" s="6">
        <v>28</v>
      </c>
      <c r="AH39" s="6">
        <v>43</v>
      </c>
      <c r="AI39" s="6">
        <v>14</v>
      </c>
      <c r="AJ39" s="6">
        <v>17</v>
      </c>
      <c r="AK39" s="6">
        <v>26</v>
      </c>
      <c r="AL39" s="6">
        <v>34</v>
      </c>
      <c r="AM39" s="6">
        <v>19</v>
      </c>
      <c r="AN39" s="6">
        <v>31</v>
      </c>
      <c r="AO39" s="6">
        <v>11</v>
      </c>
      <c r="AP39" s="6">
        <v>31</v>
      </c>
      <c r="AQ39" s="6">
        <v>17</v>
      </c>
      <c r="AR39" s="6">
        <v>35</v>
      </c>
      <c r="AS39" s="6">
        <v>30</v>
      </c>
      <c r="AT39" s="6">
        <v>16</v>
      </c>
      <c r="AU39" s="6">
        <v>1</v>
      </c>
      <c r="AV39" s="6">
        <v>-1</v>
      </c>
      <c r="AW39" s="6">
        <v>23</v>
      </c>
      <c r="AX39" s="6">
        <v>39</v>
      </c>
      <c r="AY39" s="6">
        <v>29</v>
      </c>
      <c r="AZ39" s="6">
        <v>26</v>
      </c>
      <c r="BA39" s="6">
        <v>32</v>
      </c>
      <c r="BB39" s="6">
        <v>29</v>
      </c>
      <c r="BC39" s="6">
        <v>19</v>
      </c>
      <c r="BD39" s="6">
        <v>11</v>
      </c>
      <c r="BE39" s="6">
        <v>6</v>
      </c>
      <c r="BF39" s="6">
        <v>23</v>
      </c>
      <c r="BG39" s="6">
        <v>3</v>
      </c>
      <c r="BH39" s="6">
        <v>9</v>
      </c>
      <c r="BI39" s="6">
        <v>-15</v>
      </c>
      <c r="BJ39" s="6">
        <v>-10</v>
      </c>
      <c r="BK39" s="6">
        <v>-10</v>
      </c>
      <c r="BL39" s="6">
        <v>-10</v>
      </c>
      <c r="BM39" s="6">
        <v>-23</v>
      </c>
      <c r="BN39" s="6">
        <v>-19</v>
      </c>
      <c r="BO39" s="6">
        <v>-1</v>
      </c>
      <c r="BP39" s="6">
        <v>4</v>
      </c>
      <c r="BQ39" s="6">
        <v>-26</v>
      </c>
      <c r="BR39" s="6">
        <v>-11</v>
      </c>
      <c r="BS39" s="6">
        <v>-33</v>
      </c>
      <c r="BT39" s="6">
        <v>-21</v>
      </c>
    </row>
    <row r="40" spans="1:72" s="6" customFormat="1">
      <c r="A40" s="6">
        <f t="shared" ca="1" si="0"/>
        <v>38</v>
      </c>
      <c r="B40" s="6" t="s">
        <v>77</v>
      </c>
      <c r="C40" s="4">
        <v>10</v>
      </c>
      <c r="D40" s="6" t="s">
        <v>114</v>
      </c>
      <c r="E40" s="6" t="s">
        <v>86</v>
      </c>
      <c r="F40" s="6" t="s">
        <v>91</v>
      </c>
      <c r="H40" s="6" t="s">
        <v>81</v>
      </c>
      <c r="I40" s="6" t="s">
        <v>107</v>
      </c>
      <c r="K40" s="6" t="s">
        <v>89</v>
      </c>
      <c r="AF40" s="6">
        <v>40</v>
      </c>
      <c r="AG40" s="6">
        <v>28</v>
      </c>
      <c r="AH40" s="6">
        <v>34</v>
      </c>
      <c r="AI40" s="6">
        <v>33</v>
      </c>
      <c r="AJ40" s="6">
        <v>28</v>
      </c>
      <c r="AK40" s="6">
        <v>43</v>
      </c>
      <c r="AL40" s="6">
        <v>41</v>
      </c>
      <c r="AM40" s="6">
        <v>24</v>
      </c>
      <c r="AN40" s="6">
        <v>40</v>
      </c>
      <c r="AO40" s="6">
        <v>26</v>
      </c>
      <c r="AP40" s="6">
        <v>32</v>
      </c>
      <c r="AQ40" s="6">
        <v>48</v>
      </c>
      <c r="AR40" s="6">
        <v>30</v>
      </c>
      <c r="AS40" s="6">
        <v>12</v>
      </c>
      <c r="AT40" s="6">
        <v>34</v>
      </c>
      <c r="AU40" s="6">
        <v>16</v>
      </c>
      <c r="AV40" s="6">
        <v>13</v>
      </c>
      <c r="AW40" s="6">
        <v>19</v>
      </c>
      <c r="AX40" s="6">
        <v>11</v>
      </c>
      <c r="AY40" s="6">
        <v>28</v>
      </c>
      <c r="AZ40" s="6">
        <v>33</v>
      </c>
      <c r="BA40" s="6">
        <v>34</v>
      </c>
      <c r="BB40" s="6">
        <v>33</v>
      </c>
      <c r="BC40" s="6">
        <v>21</v>
      </c>
      <c r="BD40" s="6">
        <v>17</v>
      </c>
      <c r="BE40" s="6">
        <v>19</v>
      </c>
      <c r="BF40" s="6">
        <v>25</v>
      </c>
      <c r="BG40" s="6">
        <v>12</v>
      </c>
      <c r="BH40" s="6">
        <v>17</v>
      </c>
      <c r="BI40" s="6">
        <v>7</v>
      </c>
      <c r="BJ40" s="6">
        <v>-14</v>
      </c>
      <c r="BK40" s="6">
        <v>-1</v>
      </c>
      <c r="BL40" s="6">
        <v>-1</v>
      </c>
      <c r="BM40" s="6">
        <v>-13</v>
      </c>
      <c r="BN40" s="6">
        <v>7</v>
      </c>
      <c r="BO40" s="6">
        <v>-14</v>
      </c>
      <c r="BP40" s="6">
        <v>4</v>
      </c>
      <c r="BQ40" s="6">
        <v>-1</v>
      </c>
      <c r="BR40" s="6">
        <v>-23</v>
      </c>
      <c r="BS40" s="6">
        <v>-16</v>
      </c>
      <c r="BT40" s="6">
        <v>-9</v>
      </c>
    </row>
    <row r="41" spans="1:72" s="6" customFormat="1">
      <c r="A41" s="6">
        <f t="shared" ca="1" si="0"/>
        <v>39</v>
      </c>
      <c r="B41" s="6" t="s">
        <v>77</v>
      </c>
      <c r="C41" s="4">
        <v>10</v>
      </c>
      <c r="D41" s="6" t="s">
        <v>114</v>
      </c>
      <c r="E41" s="6" t="s">
        <v>86</v>
      </c>
      <c r="F41" s="6" t="s">
        <v>91</v>
      </c>
      <c r="H41" s="6" t="s">
        <v>81</v>
      </c>
      <c r="I41" s="6" t="s">
        <v>108</v>
      </c>
      <c r="K41" s="6" t="s">
        <v>89</v>
      </c>
      <c r="AF41" s="6">
        <v>52</v>
      </c>
      <c r="AG41" s="6">
        <v>23</v>
      </c>
      <c r="AH41" s="6">
        <v>47</v>
      </c>
      <c r="AI41" s="6">
        <v>38</v>
      </c>
      <c r="AJ41" s="6">
        <v>28</v>
      </c>
      <c r="AK41" s="6">
        <v>21</v>
      </c>
      <c r="AL41" s="6">
        <v>28</v>
      </c>
      <c r="AM41" s="6">
        <v>50</v>
      </c>
      <c r="AN41" s="6">
        <v>54</v>
      </c>
      <c r="AO41" s="6">
        <v>38</v>
      </c>
      <c r="AP41" s="6">
        <v>40</v>
      </c>
      <c r="AQ41" s="6">
        <v>28</v>
      </c>
      <c r="AR41" s="6">
        <v>15</v>
      </c>
      <c r="AS41" s="6">
        <v>20</v>
      </c>
      <c r="AT41" s="6">
        <v>28</v>
      </c>
      <c r="AU41" s="6">
        <v>29</v>
      </c>
      <c r="AV41" s="6">
        <v>8</v>
      </c>
      <c r="AW41" s="6">
        <v>13</v>
      </c>
      <c r="AX41" s="6">
        <v>18</v>
      </c>
      <c r="AY41" s="6">
        <v>30</v>
      </c>
      <c r="AZ41" s="6">
        <v>7</v>
      </c>
      <c r="BA41" s="6">
        <v>14</v>
      </c>
      <c r="BB41" s="6">
        <v>44</v>
      </c>
      <c r="BC41" s="6">
        <v>30</v>
      </c>
      <c r="BD41" s="6">
        <v>34</v>
      </c>
      <c r="BE41" s="6">
        <v>36</v>
      </c>
      <c r="BF41" s="6">
        <v>28</v>
      </c>
      <c r="BG41" s="6">
        <v>24</v>
      </c>
      <c r="BH41" s="6">
        <v>28</v>
      </c>
      <c r="BI41" s="6">
        <v>-12</v>
      </c>
      <c r="BJ41" s="6">
        <v>-13</v>
      </c>
      <c r="BK41" s="6">
        <v>1</v>
      </c>
      <c r="BL41" s="6">
        <v>1</v>
      </c>
      <c r="BM41" s="6">
        <v>-29</v>
      </c>
      <c r="BN41" s="6">
        <v>14</v>
      </c>
      <c r="BO41" s="6">
        <v>5</v>
      </c>
      <c r="BP41" s="6">
        <v>-12</v>
      </c>
      <c r="BQ41" s="6">
        <v>-15</v>
      </c>
      <c r="BR41" s="6">
        <v>18</v>
      </c>
      <c r="BS41" s="6">
        <v>-4</v>
      </c>
      <c r="BT41" s="6">
        <v>-19</v>
      </c>
    </row>
    <row r="42" spans="1:72" s="6" customFormat="1">
      <c r="A42" s="6">
        <f t="shared" ca="1" si="0"/>
        <v>40</v>
      </c>
      <c r="B42" s="6" t="s">
        <v>77</v>
      </c>
      <c r="C42" s="4">
        <v>10</v>
      </c>
      <c r="D42" s="6" t="s">
        <v>114</v>
      </c>
      <c r="E42" s="6" t="s">
        <v>86</v>
      </c>
      <c r="F42" s="6" t="s">
        <v>91</v>
      </c>
      <c r="H42" s="6" t="s">
        <v>81</v>
      </c>
      <c r="I42" s="6" t="s">
        <v>109</v>
      </c>
      <c r="K42" s="6" t="s">
        <v>89</v>
      </c>
      <c r="AF42" s="6">
        <v>47</v>
      </c>
      <c r="AG42" s="6">
        <v>34</v>
      </c>
      <c r="AH42" s="6">
        <v>30</v>
      </c>
      <c r="AI42" s="6">
        <v>29</v>
      </c>
      <c r="AJ42" s="6">
        <v>22</v>
      </c>
      <c r="AK42" s="6">
        <v>27</v>
      </c>
      <c r="AL42" s="6">
        <v>22</v>
      </c>
      <c r="AM42" s="6">
        <v>30</v>
      </c>
      <c r="AN42" s="6">
        <v>35</v>
      </c>
      <c r="AO42" s="6">
        <v>43</v>
      </c>
      <c r="AP42" s="6">
        <v>37</v>
      </c>
      <c r="AQ42" s="6">
        <v>58</v>
      </c>
      <c r="AR42" s="6">
        <v>15</v>
      </c>
      <c r="AS42" s="6">
        <v>7</v>
      </c>
      <c r="AT42" s="6">
        <v>38</v>
      </c>
      <c r="AU42" s="6">
        <v>4</v>
      </c>
      <c r="AV42" s="6">
        <v>23</v>
      </c>
      <c r="AW42" s="6">
        <v>41</v>
      </c>
      <c r="AX42" s="6">
        <v>13</v>
      </c>
      <c r="AY42" s="6">
        <v>25</v>
      </c>
      <c r="AZ42" s="6">
        <v>32</v>
      </c>
      <c r="BA42" s="6">
        <v>27</v>
      </c>
      <c r="BB42" s="6">
        <v>40</v>
      </c>
      <c r="BC42" s="6">
        <v>28</v>
      </c>
      <c r="BD42" s="6">
        <v>30</v>
      </c>
      <c r="BE42" s="6">
        <v>26</v>
      </c>
      <c r="BF42" s="6">
        <v>9</v>
      </c>
      <c r="BG42" s="6">
        <v>23</v>
      </c>
      <c r="BH42" s="6">
        <v>16</v>
      </c>
      <c r="BI42" s="6">
        <v>15</v>
      </c>
      <c r="BJ42" s="6">
        <v>9</v>
      </c>
      <c r="BK42" s="6">
        <v>-7</v>
      </c>
      <c r="BL42" s="6">
        <v>-7</v>
      </c>
      <c r="BM42" s="6">
        <v>-12</v>
      </c>
      <c r="BN42" s="6">
        <v>14</v>
      </c>
      <c r="BO42" s="6">
        <v>-12</v>
      </c>
      <c r="BP42" s="6">
        <v>5</v>
      </c>
      <c r="BQ42" s="6">
        <v>-19</v>
      </c>
      <c r="BR42" s="6">
        <v>-27</v>
      </c>
      <c r="BS42" s="6">
        <v>-23</v>
      </c>
      <c r="BT42" s="6">
        <v>-8</v>
      </c>
    </row>
    <row r="43" spans="1:72" s="6" customFormat="1">
      <c r="A43" s="6">
        <f t="shared" ca="1" si="0"/>
        <v>41</v>
      </c>
      <c r="B43" s="6" t="s">
        <v>77</v>
      </c>
      <c r="C43" s="4">
        <v>10</v>
      </c>
      <c r="D43" s="6" t="s">
        <v>114</v>
      </c>
      <c r="E43" s="6" t="s">
        <v>86</v>
      </c>
      <c r="F43" s="6" t="s">
        <v>91</v>
      </c>
      <c r="H43" s="6" t="s">
        <v>81</v>
      </c>
      <c r="I43" s="6" t="s">
        <v>110</v>
      </c>
      <c r="K43" s="6" t="s">
        <v>89</v>
      </c>
      <c r="AF43" s="6">
        <v>43</v>
      </c>
      <c r="AG43" s="6">
        <v>40</v>
      </c>
      <c r="AH43" s="6">
        <v>29</v>
      </c>
      <c r="AI43" s="6">
        <v>38</v>
      </c>
      <c r="AJ43" s="6">
        <v>15</v>
      </c>
      <c r="AK43" s="6">
        <v>48</v>
      </c>
      <c r="AL43" s="6">
        <v>18</v>
      </c>
      <c r="AM43" s="6">
        <v>51</v>
      </c>
      <c r="AN43" s="6">
        <v>27</v>
      </c>
      <c r="AO43" s="6">
        <v>55</v>
      </c>
      <c r="AP43" s="6">
        <v>28</v>
      </c>
      <c r="AQ43" s="6">
        <v>23</v>
      </c>
      <c r="AR43" s="6">
        <v>29</v>
      </c>
      <c r="AS43" s="6">
        <v>27</v>
      </c>
      <c r="AT43" s="6">
        <v>10</v>
      </c>
      <c r="AU43" s="6">
        <v>21</v>
      </c>
      <c r="AV43" s="6">
        <v>-17</v>
      </c>
      <c r="AW43" s="6">
        <v>30</v>
      </c>
      <c r="AX43" s="6">
        <v>19</v>
      </c>
      <c r="AY43" s="6">
        <v>21</v>
      </c>
      <c r="AZ43" s="6">
        <v>23</v>
      </c>
      <c r="BA43" s="6">
        <v>9</v>
      </c>
      <c r="BB43" s="6">
        <v>43</v>
      </c>
      <c r="BC43" s="6">
        <v>28</v>
      </c>
      <c r="BD43" s="6">
        <v>17</v>
      </c>
      <c r="BE43" s="6">
        <v>36</v>
      </c>
      <c r="BF43" s="6">
        <v>19</v>
      </c>
      <c r="BG43" s="6">
        <v>28</v>
      </c>
      <c r="BH43" s="6">
        <v>8</v>
      </c>
      <c r="BI43" s="6">
        <v>5</v>
      </c>
      <c r="BJ43" s="6">
        <v>21</v>
      </c>
      <c r="BK43" s="6">
        <v>-1</v>
      </c>
      <c r="BL43" s="6">
        <v>-1</v>
      </c>
      <c r="BM43" s="6">
        <v>1</v>
      </c>
      <c r="BN43" s="6">
        <v>19</v>
      </c>
      <c r="BO43" s="6">
        <v>7</v>
      </c>
      <c r="BP43" s="6">
        <v>-6</v>
      </c>
      <c r="BQ43" s="6">
        <v>-31</v>
      </c>
      <c r="BR43" s="6">
        <v>-8</v>
      </c>
      <c r="BS43" s="6">
        <v>-23</v>
      </c>
      <c r="BT43" s="6">
        <v>-10</v>
      </c>
    </row>
    <row r="44" spans="1:72" s="6" customFormat="1">
      <c r="A44" s="6">
        <f t="shared" ca="1" si="0"/>
        <v>42</v>
      </c>
      <c r="B44" s="6" t="s">
        <v>77</v>
      </c>
      <c r="C44" s="4">
        <v>10</v>
      </c>
      <c r="D44" s="6" t="s">
        <v>114</v>
      </c>
      <c r="E44" s="6" t="s">
        <v>86</v>
      </c>
      <c r="F44" s="6" t="s">
        <v>91</v>
      </c>
      <c r="H44" s="6" t="s">
        <v>81</v>
      </c>
      <c r="I44" s="6" t="s">
        <v>111</v>
      </c>
      <c r="K44" s="6" t="s">
        <v>89</v>
      </c>
      <c r="AF44" s="6">
        <v>40</v>
      </c>
      <c r="AG44" s="6">
        <v>33</v>
      </c>
      <c r="AH44" s="6">
        <v>34</v>
      </c>
      <c r="AI44" s="6">
        <v>15</v>
      </c>
      <c r="AJ44" s="6">
        <v>16</v>
      </c>
      <c r="AK44" s="6">
        <v>30</v>
      </c>
      <c r="AL44" s="6">
        <v>21</v>
      </c>
      <c r="AM44" s="6">
        <v>59</v>
      </c>
      <c r="AN44" s="6">
        <v>29</v>
      </c>
      <c r="AO44" s="6">
        <v>31</v>
      </c>
      <c r="AP44" s="6">
        <v>28</v>
      </c>
      <c r="AQ44" s="6">
        <v>2</v>
      </c>
      <c r="AR44" s="6">
        <v>14</v>
      </c>
      <c r="AS44" s="6">
        <v>10</v>
      </c>
      <c r="AT44" s="6">
        <v>37</v>
      </c>
      <c r="AU44" s="6">
        <v>34</v>
      </c>
      <c r="AV44" s="6">
        <v>22</v>
      </c>
      <c r="AW44" s="6">
        <v>18</v>
      </c>
      <c r="AX44" s="6">
        <v>11</v>
      </c>
      <c r="AY44" s="6">
        <v>36</v>
      </c>
      <c r="AZ44" s="6">
        <v>17</v>
      </c>
      <c r="BA44" s="6">
        <v>11</v>
      </c>
      <c r="BB44" s="6">
        <v>28</v>
      </c>
      <c r="BC44" s="6">
        <v>-4</v>
      </c>
      <c r="BD44" s="6">
        <v>27</v>
      </c>
      <c r="BE44" s="6">
        <v>16</v>
      </c>
      <c r="BF44" s="6">
        <v>20</v>
      </c>
      <c r="BG44" s="6">
        <v>11</v>
      </c>
      <c r="BH44" s="6">
        <v>1</v>
      </c>
      <c r="BI44" s="6">
        <v>-21</v>
      </c>
      <c r="BJ44" s="6">
        <v>-25</v>
      </c>
      <c r="BK44" s="6">
        <v>-4</v>
      </c>
      <c r="BL44" s="6">
        <v>-4</v>
      </c>
      <c r="BM44" s="6">
        <v>-10</v>
      </c>
      <c r="BN44" s="6">
        <v>-18</v>
      </c>
      <c r="BO44" s="6">
        <v>-13</v>
      </c>
      <c r="BP44" s="6">
        <v>2</v>
      </c>
      <c r="BQ44" s="6">
        <v>-18</v>
      </c>
      <c r="BR44" s="6">
        <v>-37</v>
      </c>
      <c r="BS44" s="6">
        <v>-27</v>
      </c>
      <c r="BT44" s="6">
        <v>-18</v>
      </c>
    </row>
    <row r="45" spans="1:72" s="6" customFormat="1">
      <c r="A45" s="6">
        <f t="shared" ca="1" si="0"/>
        <v>43</v>
      </c>
      <c r="B45" s="6" t="s">
        <v>77</v>
      </c>
      <c r="C45" s="4">
        <v>10</v>
      </c>
      <c r="D45" s="6" t="s">
        <v>114</v>
      </c>
      <c r="E45" s="6" t="s">
        <v>86</v>
      </c>
      <c r="F45" s="6" t="s">
        <v>91</v>
      </c>
      <c r="H45" s="6" t="s">
        <v>81</v>
      </c>
      <c r="I45" s="6" t="s">
        <v>112</v>
      </c>
      <c r="K45" s="6" t="s">
        <v>89</v>
      </c>
      <c r="AF45" s="6">
        <v>21</v>
      </c>
      <c r="AG45" s="6">
        <v>14</v>
      </c>
      <c r="AH45" s="6">
        <v>37</v>
      </c>
      <c r="AI45" s="6">
        <v>13</v>
      </c>
      <c r="AJ45" s="6">
        <v>22</v>
      </c>
      <c r="AK45" s="6">
        <v>21</v>
      </c>
      <c r="AL45" s="6">
        <v>15</v>
      </c>
      <c r="AM45" s="6">
        <v>34</v>
      </c>
      <c r="AN45" s="6">
        <v>16</v>
      </c>
      <c r="AO45" s="6">
        <v>34</v>
      </c>
      <c r="AP45" s="6">
        <v>17</v>
      </c>
      <c r="AQ45" s="6">
        <v>20</v>
      </c>
      <c r="AR45" s="6">
        <v>10</v>
      </c>
      <c r="AS45" s="6">
        <v>21</v>
      </c>
      <c r="AT45" s="6">
        <v>11</v>
      </c>
      <c r="AU45" s="6">
        <v>18</v>
      </c>
      <c r="AV45" s="6">
        <v>25</v>
      </c>
      <c r="AW45" s="6">
        <v>20</v>
      </c>
      <c r="AX45" s="6">
        <v>12</v>
      </c>
      <c r="AY45" s="6">
        <v>4</v>
      </c>
      <c r="AZ45" s="6">
        <v>20</v>
      </c>
      <c r="BA45" s="6">
        <v>17</v>
      </c>
      <c r="BB45" s="6">
        <v>17</v>
      </c>
      <c r="BC45" s="6">
        <v>14</v>
      </c>
      <c r="BD45" s="6">
        <v>15</v>
      </c>
      <c r="BE45" s="6">
        <v>27</v>
      </c>
      <c r="BF45" s="6">
        <v>8</v>
      </c>
      <c r="BG45" s="6">
        <v>15</v>
      </c>
      <c r="BH45" s="6">
        <v>5</v>
      </c>
      <c r="BI45" s="6">
        <v>-16</v>
      </c>
      <c r="BJ45" s="6">
        <v>-12</v>
      </c>
      <c r="BK45" s="6">
        <v>-15</v>
      </c>
      <c r="BL45" s="6">
        <v>-15</v>
      </c>
      <c r="BM45" s="6">
        <v>1</v>
      </c>
      <c r="BN45" s="6">
        <v>-16</v>
      </c>
      <c r="BO45" s="6">
        <v>-29</v>
      </c>
      <c r="BP45" s="6">
        <v>-15</v>
      </c>
      <c r="BQ45" s="6">
        <v>-46</v>
      </c>
      <c r="BR45" s="6">
        <v>-26</v>
      </c>
      <c r="BS45" s="6">
        <v>-34</v>
      </c>
      <c r="BT45" s="6">
        <v>-12</v>
      </c>
    </row>
    <row r="46" spans="1:72" s="6" customFormat="1">
      <c r="A46" s="6">
        <f t="shared" ca="1" si="0"/>
        <v>44</v>
      </c>
      <c r="B46" s="6" t="s">
        <v>77</v>
      </c>
      <c r="C46" s="4">
        <v>10</v>
      </c>
      <c r="D46" s="6" t="s">
        <v>114</v>
      </c>
      <c r="E46" s="6" t="s">
        <v>86</v>
      </c>
      <c r="F46" s="6" t="s">
        <v>91</v>
      </c>
      <c r="H46" s="6" t="s">
        <v>81</v>
      </c>
      <c r="I46" s="6" t="s">
        <v>113</v>
      </c>
      <c r="K46" s="6" t="s">
        <v>89</v>
      </c>
      <c r="AF46" s="6">
        <v>2</v>
      </c>
      <c r="AG46" s="6">
        <v>21</v>
      </c>
      <c r="AH46" s="6">
        <v>43</v>
      </c>
      <c r="AI46" s="6">
        <v>27</v>
      </c>
      <c r="AJ46" s="6">
        <v>21</v>
      </c>
      <c r="AK46" s="6">
        <v>34</v>
      </c>
      <c r="AL46" s="6">
        <v>35</v>
      </c>
      <c r="AM46" s="6">
        <v>17</v>
      </c>
      <c r="AN46" s="6">
        <v>6</v>
      </c>
      <c r="AO46" s="6">
        <v>29</v>
      </c>
      <c r="AP46" s="6">
        <v>17</v>
      </c>
      <c r="AQ46" s="6">
        <v>10</v>
      </c>
      <c r="AR46" s="6">
        <v>0</v>
      </c>
      <c r="AS46" s="6">
        <v>13</v>
      </c>
      <c r="AT46" s="6">
        <v>12</v>
      </c>
      <c r="AU46" s="6">
        <v>17</v>
      </c>
      <c r="AV46" s="6">
        <v>10</v>
      </c>
      <c r="AW46" s="6">
        <v>-1</v>
      </c>
      <c r="AX46" s="6">
        <v>-10</v>
      </c>
      <c r="AY46" s="6">
        <v>10</v>
      </c>
      <c r="AZ46" s="6">
        <v>11</v>
      </c>
      <c r="BA46" s="6">
        <v>10</v>
      </c>
      <c r="BB46" s="6">
        <v>-5</v>
      </c>
      <c r="BC46" s="6">
        <v>5</v>
      </c>
      <c r="BD46" s="6">
        <v>18</v>
      </c>
      <c r="BE46" s="6">
        <v>-4</v>
      </c>
      <c r="BF46" s="6">
        <v>5</v>
      </c>
      <c r="BG46" s="6">
        <v>6</v>
      </c>
      <c r="BH46" s="6">
        <v>5</v>
      </c>
      <c r="BI46" s="6">
        <v>-19</v>
      </c>
      <c r="BJ46" s="6">
        <v>-22</v>
      </c>
      <c r="BK46" s="6">
        <v>6</v>
      </c>
      <c r="BL46" s="6">
        <v>6</v>
      </c>
      <c r="BM46" s="6">
        <v>-13</v>
      </c>
      <c r="BN46" s="6">
        <v>-25</v>
      </c>
      <c r="BO46" s="6">
        <v>-13</v>
      </c>
      <c r="BP46" s="6">
        <v>-18</v>
      </c>
      <c r="BQ46" s="6">
        <v>-39</v>
      </c>
      <c r="BR46" s="6">
        <v>-19</v>
      </c>
      <c r="BS46" s="6">
        <v>-28</v>
      </c>
      <c r="BT46" s="6">
        <v>-52</v>
      </c>
    </row>
    <row r="47" spans="1:72" s="6" customFormat="1">
      <c r="A47" s="6">
        <f t="shared" ca="1" si="0"/>
        <v>45</v>
      </c>
      <c r="B47" s="6" t="s">
        <v>77</v>
      </c>
      <c r="C47" s="4">
        <v>10</v>
      </c>
      <c r="D47" s="6" t="s">
        <v>85</v>
      </c>
      <c r="E47" s="6" t="s">
        <v>92</v>
      </c>
      <c r="F47" s="6" t="s">
        <v>93</v>
      </c>
      <c r="H47" s="6" t="s">
        <v>81</v>
      </c>
      <c r="I47" s="6" t="s">
        <v>75</v>
      </c>
      <c r="K47" s="6" t="s">
        <v>89</v>
      </c>
      <c r="AF47" s="6">
        <v>222</v>
      </c>
      <c r="AG47" s="6">
        <v>221</v>
      </c>
      <c r="AH47" s="6">
        <v>234</v>
      </c>
      <c r="AI47" s="6">
        <v>205</v>
      </c>
      <c r="AJ47" s="6">
        <v>159</v>
      </c>
      <c r="AK47" s="6">
        <v>161</v>
      </c>
      <c r="AL47" s="6">
        <v>179</v>
      </c>
      <c r="AM47" s="6">
        <v>154</v>
      </c>
      <c r="AN47" s="6">
        <v>161</v>
      </c>
      <c r="AO47" s="6">
        <v>184</v>
      </c>
      <c r="AP47" s="6">
        <v>192</v>
      </c>
      <c r="AQ47" s="6">
        <v>146</v>
      </c>
      <c r="AR47" s="6">
        <v>134</v>
      </c>
      <c r="AS47" s="6">
        <v>170</v>
      </c>
      <c r="AT47" s="6">
        <v>157</v>
      </c>
      <c r="AU47" s="6">
        <v>192</v>
      </c>
      <c r="AV47" s="6">
        <v>178</v>
      </c>
      <c r="AW47" s="6">
        <v>189</v>
      </c>
      <c r="AX47" s="6">
        <v>163</v>
      </c>
      <c r="AY47" s="6">
        <v>175</v>
      </c>
      <c r="AZ47" s="6">
        <v>184</v>
      </c>
      <c r="BA47" s="6">
        <v>190</v>
      </c>
      <c r="BB47" s="6">
        <v>176</v>
      </c>
      <c r="BC47" s="6">
        <v>157</v>
      </c>
      <c r="BD47" s="6">
        <v>167</v>
      </c>
      <c r="BE47" s="6">
        <v>217</v>
      </c>
      <c r="BF47" s="6">
        <v>211</v>
      </c>
      <c r="BG47" s="6">
        <v>224</v>
      </c>
      <c r="BH47" s="6">
        <v>205</v>
      </c>
      <c r="BI47" s="6">
        <v>168</v>
      </c>
      <c r="BJ47" s="6">
        <v>140</v>
      </c>
      <c r="BK47" s="6">
        <v>156</v>
      </c>
      <c r="BL47" s="6">
        <v>156</v>
      </c>
      <c r="BM47" s="6">
        <v>156</v>
      </c>
      <c r="BN47" s="6">
        <v>134</v>
      </c>
      <c r="BO47" s="6">
        <v>154</v>
      </c>
      <c r="BP47" s="6">
        <v>165</v>
      </c>
      <c r="BQ47" s="6">
        <v>168</v>
      </c>
      <c r="BR47" s="6">
        <v>168</v>
      </c>
      <c r="BS47" s="6">
        <v>168</v>
      </c>
      <c r="BT47" s="6">
        <v>139</v>
      </c>
    </row>
    <row r="48" spans="1:72" s="6" customFormat="1">
      <c r="A48" s="6">
        <f t="shared" ca="1" si="0"/>
        <v>46</v>
      </c>
      <c r="B48" s="6" t="s">
        <v>77</v>
      </c>
      <c r="C48" s="4">
        <v>10</v>
      </c>
      <c r="D48" s="6" t="s">
        <v>85</v>
      </c>
      <c r="E48" s="6" t="s">
        <v>92</v>
      </c>
      <c r="F48" s="6" t="s">
        <v>93</v>
      </c>
      <c r="H48" s="6" t="s">
        <v>81</v>
      </c>
      <c r="I48" s="6" t="s">
        <v>103</v>
      </c>
      <c r="K48" s="6" t="s">
        <v>89</v>
      </c>
      <c r="AF48" s="6">
        <v>184</v>
      </c>
      <c r="AG48" s="6">
        <v>193</v>
      </c>
      <c r="AH48" s="6">
        <v>212</v>
      </c>
      <c r="AI48" s="6">
        <v>194</v>
      </c>
      <c r="AJ48" s="6">
        <v>208</v>
      </c>
      <c r="AK48" s="6">
        <v>227</v>
      </c>
      <c r="AL48" s="6">
        <v>134</v>
      </c>
      <c r="AM48" s="6">
        <v>179</v>
      </c>
      <c r="AN48" s="6">
        <v>172</v>
      </c>
      <c r="AO48" s="6">
        <v>183</v>
      </c>
      <c r="AP48" s="6">
        <v>191</v>
      </c>
      <c r="AQ48" s="6">
        <v>152</v>
      </c>
      <c r="AR48" s="6">
        <v>141</v>
      </c>
      <c r="AS48" s="6">
        <v>170</v>
      </c>
      <c r="AT48" s="6">
        <v>187</v>
      </c>
      <c r="AU48" s="6">
        <v>211</v>
      </c>
      <c r="AV48" s="6">
        <v>187</v>
      </c>
      <c r="AW48" s="6">
        <v>185</v>
      </c>
      <c r="AX48" s="6">
        <v>241</v>
      </c>
      <c r="AY48" s="6">
        <v>183</v>
      </c>
      <c r="AZ48" s="6">
        <v>220</v>
      </c>
      <c r="BA48" s="6">
        <v>239</v>
      </c>
      <c r="BB48" s="6">
        <v>207</v>
      </c>
      <c r="BC48" s="6">
        <v>176</v>
      </c>
      <c r="BD48" s="6">
        <v>201</v>
      </c>
      <c r="BE48" s="6">
        <v>222</v>
      </c>
      <c r="BF48" s="6">
        <v>202</v>
      </c>
      <c r="BG48" s="6">
        <v>210</v>
      </c>
      <c r="BH48" s="6">
        <v>195</v>
      </c>
      <c r="BI48" s="6">
        <v>181</v>
      </c>
      <c r="BJ48" s="6">
        <v>211</v>
      </c>
      <c r="BK48" s="6">
        <v>172</v>
      </c>
      <c r="BL48" s="6">
        <v>172</v>
      </c>
      <c r="BM48" s="6">
        <v>168</v>
      </c>
      <c r="BN48" s="6">
        <v>148</v>
      </c>
      <c r="BO48" s="6">
        <v>193</v>
      </c>
      <c r="BP48" s="6">
        <v>196</v>
      </c>
      <c r="BQ48" s="6">
        <v>177</v>
      </c>
      <c r="BR48" s="6">
        <v>202</v>
      </c>
      <c r="BS48" s="6">
        <v>202</v>
      </c>
      <c r="BT48" s="6">
        <v>166</v>
      </c>
    </row>
    <row r="49" spans="1:72" s="6" customFormat="1">
      <c r="A49" s="6">
        <f t="shared" ca="1" si="0"/>
        <v>47</v>
      </c>
      <c r="B49" s="6" t="s">
        <v>77</v>
      </c>
      <c r="C49" s="4">
        <v>10</v>
      </c>
      <c r="D49" s="6" t="s">
        <v>85</v>
      </c>
      <c r="E49" s="6" t="s">
        <v>92</v>
      </c>
      <c r="F49" s="6" t="s">
        <v>93</v>
      </c>
      <c r="H49" s="6" t="s">
        <v>81</v>
      </c>
      <c r="I49" s="6" t="s">
        <v>104</v>
      </c>
      <c r="K49" s="6" t="s">
        <v>89</v>
      </c>
      <c r="AF49" s="6">
        <v>491</v>
      </c>
      <c r="AG49" s="6">
        <v>629</v>
      </c>
      <c r="AH49" s="6">
        <v>583</v>
      </c>
      <c r="AI49" s="6">
        <v>629</v>
      </c>
      <c r="AJ49" s="6">
        <v>658</v>
      </c>
      <c r="AK49" s="6">
        <v>534</v>
      </c>
      <c r="AL49" s="6">
        <v>482</v>
      </c>
      <c r="AM49" s="6">
        <v>692</v>
      </c>
      <c r="AN49" s="6">
        <v>500</v>
      </c>
      <c r="AO49" s="6">
        <v>581</v>
      </c>
      <c r="AP49" s="6">
        <v>475</v>
      </c>
      <c r="AQ49" s="6">
        <v>521</v>
      </c>
      <c r="AR49" s="6">
        <v>545</v>
      </c>
      <c r="AS49" s="6">
        <v>588</v>
      </c>
      <c r="AT49" s="6">
        <v>431</v>
      </c>
      <c r="AU49" s="6">
        <v>499</v>
      </c>
      <c r="AV49" s="6">
        <v>469</v>
      </c>
      <c r="AW49" s="6">
        <v>665</v>
      </c>
      <c r="AX49" s="6">
        <v>589</v>
      </c>
      <c r="AY49" s="6">
        <v>417</v>
      </c>
      <c r="AZ49" s="6">
        <v>536</v>
      </c>
      <c r="BA49" s="6">
        <v>665</v>
      </c>
      <c r="BB49" s="6">
        <v>569</v>
      </c>
      <c r="BC49" s="6">
        <v>574</v>
      </c>
      <c r="BD49" s="6">
        <v>596</v>
      </c>
      <c r="BE49" s="6">
        <v>497</v>
      </c>
      <c r="BF49" s="6">
        <v>593</v>
      </c>
      <c r="BG49" s="6">
        <v>563</v>
      </c>
      <c r="BH49" s="6">
        <v>584</v>
      </c>
      <c r="BI49" s="6">
        <v>572</v>
      </c>
      <c r="BJ49" s="6">
        <v>485</v>
      </c>
      <c r="BK49" s="6">
        <v>477</v>
      </c>
      <c r="BL49" s="6">
        <v>477</v>
      </c>
      <c r="BM49" s="6">
        <v>586</v>
      </c>
      <c r="BN49" s="6">
        <v>479</v>
      </c>
      <c r="BO49" s="6">
        <v>522</v>
      </c>
      <c r="BP49" s="6">
        <v>446</v>
      </c>
      <c r="BQ49" s="6">
        <v>602</v>
      </c>
      <c r="BR49" s="6">
        <v>539</v>
      </c>
      <c r="BS49" s="6">
        <v>539</v>
      </c>
      <c r="BT49" s="6">
        <v>545</v>
      </c>
    </row>
    <row r="50" spans="1:72" s="6" customFormat="1">
      <c r="A50" s="6">
        <f t="shared" ca="1" si="0"/>
        <v>48</v>
      </c>
      <c r="B50" s="6" t="s">
        <v>77</v>
      </c>
      <c r="C50" s="4">
        <v>10</v>
      </c>
      <c r="D50" s="6" t="s">
        <v>85</v>
      </c>
      <c r="E50" s="6" t="s">
        <v>92</v>
      </c>
      <c r="F50" s="6" t="s">
        <v>93</v>
      </c>
      <c r="H50" s="6" t="s">
        <v>81</v>
      </c>
      <c r="I50" s="6" t="s">
        <v>105</v>
      </c>
      <c r="K50" s="6" t="s">
        <v>89</v>
      </c>
      <c r="AF50" s="6">
        <v>521</v>
      </c>
      <c r="AG50" s="6">
        <v>443</v>
      </c>
      <c r="AH50" s="6">
        <v>528</v>
      </c>
      <c r="AI50" s="6">
        <v>557</v>
      </c>
      <c r="AJ50" s="6">
        <v>592</v>
      </c>
      <c r="AK50" s="6">
        <v>594</v>
      </c>
      <c r="AL50" s="6">
        <v>625</v>
      </c>
      <c r="AM50" s="6">
        <v>570</v>
      </c>
      <c r="AN50" s="6">
        <v>695</v>
      </c>
      <c r="AO50" s="6">
        <v>690</v>
      </c>
      <c r="AP50" s="6">
        <v>494</v>
      </c>
      <c r="AQ50" s="6">
        <v>602</v>
      </c>
      <c r="AR50" s="6">
        <v>513</v>
      </c>
      <c r="AS50" s="6">
        <v>512</v>
      </c>
      <c r="AT50" s="6">
        <v>624</v>
      </c>
      <c r="AU50" s="6">
        <v>538</v>
      </c>
      <c r="AV50" s="6">
        <v>650</v>
      </c>
      <c r="AW50" s="6">
        <v>590</v>
      </c>
      <c r="AX50" s="6">
        <v>579</v>
      </c>
      <c r="AY50" s="6">
        <v>646</v>
      </c>
      <c r="AZ50" s="6">
        <v>530</v>
      </c>
      <c r="BA50" s="6">
        <v>466</v>
      </c>
      <c r="BB50" s="6">
        <v>460</v>
      </c>
      <c r="BC50" s="6">
        <v>524</v>
      </c>
      <c r="BD50" s="6">
        <v>595</v>
      </c>
      <c r="BE50" s="6">
        <v>526</v>
      </c>
      <c r="BF50" s="6">
        <v>601</v>
      </c>
      <c r="BG50" s="6">
        <v>541</v>
      </c>
      <c r="BH50" s="6">
        <v>548</v>
      </c>
      <c r="BI50" s="6">
        <v>501</v>
      </c>
      <c r="BJ50" s="6">
        <v>517</v>
      </c>
      <c r="BK50" s="6">
        <v>516</v>
      </c>
      <c r="BL50" s="6">
        <v>516</v>
      </c>
      <c r="BM50" s="6">
        <v>450</v>
      </c>
      <c r="BN50" s="6">
        <v>458</v>
      </c>
      <c r="BO50" s="6">
        <v>459</v>
      </c>
      <c r="BP50" s="6">
        <v>646</v>
      </c>
      <c r="BQ50" s="6">
        <v>537</v>
      </c>
      <c r="BR50" s="6">
        <v>503</v>
      </c>
      <c r="BS50" s="6">
        <v>465</v>
      </c>
      <c r="BT50" s="6">
        <v>449</v>
      </c>
    </row>
    <row r="51" spans="1:72" s="6" customFormat="1">
      <c r="A51" s="6">
        <f t="shared" ca="1" si="0"/>
        <v>49</v>
      </c>
      <c r="B51" s="6" t="s">
        <v>77</v>
      </c>
      <c r="C51" s="4">
        <v>10</v>
      </c>
      <c r="D51" s="6" t="s">
        <v>85</v>
      </c>
      <c r="E51" s="6" t="s">
        <v>92</v>
      </c>
      <c r="F51" s="6" t="s">
        <v>93</v>
      </c>
      <c r="H51" s="6" t="s">
        <v>81</v>
      </c>
      <c r="I51" s="6" t="s">
        <v>106</v>
      </c>
      <c r="K51" s="6" t="s">
        <v>89</v>
      </c>
      <c r="AF51" s="6">
        <v>292</v>
      </c>
      <c r="AG51" s="6">
        <v>238</v>
      </c>
      <c r="AH51" s="6">
        <v>275</v>
      </c>
      <c r="AI51" s="6">
        <v>299</v>
      </c>
      <c r="AJ51" s="6">
        <v>227</v>
      </c>
      <c r="AK51" s="6">
        <v>255</v>
      </c>
      <c r="AL51" s="6">
        <v>262</v>
      </c>
      <c r="AM51" s="6">
        <v>241</v>
      </c>
      <c r="AN51" s="6">
        <v>258</v>
      </c>
      <c r="AO51" s="6">
        <v>255</v>
      </c>
      <c r="AP51" s="6">
        <v>214</v>
      </c>
      <c r="AQ51" s="6">
        <v>260</v>
      </c>
      <c r="AR51" s="6">
        <v>232</v>
      </c>
      <c r="AS51" s="6">
        <v>251</v>
      </c>
      <c r="AT51" s="6">
        <v>213</v>
      </c>
      <c r="AU51" s="6">
        <v>249</v>
      </c>
      <c r="AV51" s="6">
        <v>187</v>
      </c>
      <c r="AW51" s="6">
        <v>225</v>
      </c>
      <c r="AX51" s="6">
        <v>223</v>
      </c>
      <c r="AY51" s="6">
        <v>272</v>
      </c>
      <c r="AZ51" s="6">
        <v>288</v>
      </c>
      <c r="BA51" s="6">
        <v>269</v>
      </c>
      <c r="BB51" s="6">
        <v>248</v>
      </c>
      <c r="BC51" s="6">
        <v>264</v>
      </c>
      <c r="BD51" s="6">
        <v>277</v>
      </c>
      <c r="BE51" s="6">
        <v>232</v>
      </c>
      <c r="BF51" s="6">
        <v>251</v>
      </c>
      <c r="BG51" s="6">
        <v>234</v>
      </c>
      <c r="BH51" s="6">
        <v>253</v>
      </c>
      <c r="BI51" s="6">
        <v>251</v>
      </c>
      <c r="BJ51" s="6">
        <v>221</v>
      </c>
      <c r="BK51" s="6">
        <v>183</v>
      </c>
      <c r="BL51" s="6">
        <v>183</v>
      </c>
      <c r="BM51" s="6">
        <v>182</v>
      </c>
      <c r="BN51" s="6">
        <v>216</v>
      </c>
      <c r="BO51" s="6">
        <v>233</v>
      </c>
      <c r="BP51" s="6">
        <v>205</v>
      </c>
      <c r="BQ51" s="6">
        <v>169</v>
      </c>
      <c r="BR51" s="6">
        <v>169</v>
      </c>
      <c r="BS51" s="6">
        <v>225</v>
      </c>
      <c r="BT51" s="6">
        <v>222</v>
      </c>
    </row>
    <row r="52" spans="1:72" s="6" customFormat="1">
      <c r="A52" s="6">
        <f t="shared" ca="1" si="0"/>
        <v>50</v>
      </c>
      <c r="B52" s="6" t="s">
        <v>77</v>
      </c>
      <c r="C52" s="4">
        <v>10</v>
      </c>
      <c r="D52" s="6" t="s">
        <v>85</v>
      </c>
      <c r="E52" s="6" t="s">
        <v>92</v>
      </c>
      <c r="F52" s="6" t="s">
        <v>93</v>
      </c>
      <c r="H52" s="6" t="s">
        <v>81</v>
      </c>
      <c r="I52" s="6" t="s">
        <v>107</v>
      </c>
      <c r="K52" s="6" t="s">
        <v>89</v>
      </c>
      <c r="AF52" s="6">
        <v>254</v>
      </c>
      <c r="AG52" s="6">
        <v>204</v>
      </c>
      <c r="AH52" s="6">
        <v>213</v>
      </c>
      <c r="AI52" s="6">
        <v>219</v>
      </c>
      <c r="AJ52" s="6">
        <v>220</v>
      </c>
      <c r="AK52" s="6">
        <v>235</v>
      </c>
      <c r="AL52" s="6">
        <v>219</v>
      </c>
      <c r="AM52" s="6">
        <v>181</v>
      </c>
      <c r="AN52" s="6">
        <v>200</v>
      </c>
      <c r="AO52" s="6">
        <v>247</v>
      </c>
      <c r="AP52" s="6">
        <v>210</v>
      </c>
      <c r="AQ52" s="6">
        <v>229</v>
      </c>
      <c r="AR52" s="6">
        <v>253</v>
      </c>
      <c r="AS52" s="6">
        <v>196</v>
      </c>
      <c r="AT52" s="6">
        <v>201</v>
      </c>
      <c r="AU52" s="6">
        <v>227</v>
      </c>
      <c r="AV52" s="6">
        <v>361</v>
      </c>
      <c r="AW52" s="6">
        <v>198</v>
      </c>
      <c r="AX52" s="6">
        <v>276</v>
      </c>
      <c r="AY52" s="6">
        <v>197</v>
      </c>
      <c r="AZ52" s="6">
        <v>234</v>
      </c>
      <c r="BA52" s="6">
        <v>197</v>
      </c>
      <c r="BB52" s="6">
        <v>277</v>
      </c>
      <c r="BC52" s="6">
        <v>246</v>
      </c>
      <c r="BD52" s="6">
        <v>254</v>
      </c>
      <c r="BE52" s="6">
        <v>231</v>
      </c>
      <c r="BF52" s="6">
        <v>201</v>
      </c>
      <c r="BG52" s="6">
        <v>286</v>
      </c>
      <c r="BH52" s="6">
        <v>237</v>
      </c>
      <c r="BI52" s="6">
        <v>226</v>
      </c>
      <c r="BJ52" s="6">
        <v>186</v>
      </c>
      <c r="BK52" s="6">
        <v>184</v>
      </c>
      <c r="BL52" s="6">
        <v>184</v>
      </c>
      <c r="BM52" s="6">
        <v>183</v>
      </c>
      <c r="BN52" s="6">
        <v>188</v>
      </c>
      <c r="BO52" s="6">
        <v>161</v>
      </c>
      <c r="BP52" s="6">
        <v>162</v>
      </c>
      <c r="BQ52" s="6">
        <v>161</v>
      </c>
      <c r="BR52" s="6">
        <v>161</v>
      </c>
      <c r="BS52" s="6">
        <v>135</v>
      </c>
      <c r="BT52" s="6">
        <v>190</v>
      </c>
    </row>
    <row r="53" spans="1:72" s="6" customFormat="1">
      <c r="A53" s="6">
        <f t="shared" ca="1" si="0"/>
        <v>51</v>
      </c>
      <c r="B53" s="6" t="s">
        <v>77</v>
      </c>
      <c r="C53" s="4">
        <v>10</v>
      </c>
      <c r="D53" s="6" t="s">
        <v>85</v>
      </c>
      <c r="E53" s="6" t="s">
        <v>92</v>
      </c>
      <c r="F53" s="6" t="s">
        <v>93</v>
      </c>
      <c r="H53" s="6" t="s">
        <v>81</v>
      </c>
      <c r="I53" s="6" t="s">
        <v>108</v>
      </c>
      <c r="K53" s="6" t="s">
        <v>89</v>
      </c>
      <c r="AF53" s="6">
        <v>158</v>
      </c>
      <c r="AG53" s="6">
        <v>212</v>
      </c>
      <c r="AH53" s="6">
        <v>226</v>
      </c>
      <c r="AI53" s="6">
        <v>195</v>
      </c>
      <c r="AJ53" s="6">
        <v>171</v>
      </c>
      <c r="AK53" s="6">
        <v>210</v>
      </c>
      <c r="AL53" s="6">
        <v>174</v>
      </c>
      <c r="AM53" s="6">
        <v>220</v>
      </c>
      <c r="AN53" s="6">
        <v>163</v>
      </c>
      <c r="AO53" s="6">
        <v>183</v>
      </c>
      <c r="AP53" s="6">
        <v>215</v>
      </c>
      <c r="AQ53" s="6">
        <v>179</v>
      </c>
      <c r="AR53" s="6">
        <v>196</v>
      </c>
      <c r="AS53" s="6">
        <v>231</v>
      </c>
      <c r="AT53" s="6">
        <v>244</v>
      </c>
      <c r="AU53" s="6">
        <v>234</v>
      </c>
      <c r="AV53" s="6">
        <v>202</v>
      </c>
      <c r="AW53" s="6">
        <v>224</v>
      </c>
      <c r="AX53" s="6">
        <v>244</v>
      </c>
      <c r="AY53" s="6">
        <v>302</v>
      </c>
      <c r="AZ53" s="6">
        <v>273</v>
      </c>
      <c r="BA53" s="6">
        <v>281</v>
      </c>
      <c r="BB53" s="6">
        <v>235</v>
      </c>
      <c r="BC53" s="6">
        <v>267</v>
      </c>
      <c r="BD53" s="6">
        <v>274</v>
      </c>
      <c r="BE53" s="6">
        <v>257</v>
      </c>
      <c r="BF53" s="6">
        <v>318</v>
      </c>
      <c r="BG53" s="6">
        <v>300</v>
      </c>
      <c r="BH53" s="6">
        <v>280</v>
      </c>
      <c r="BI53" s="6">
        <v>286</v>
      </c>
      <c r="BJ53" s="6">
        <v>289</v>
      </c>
      <c r="BK53" s="6">
        <v>311</v>
      </c>
      <c r="BL53" s="6">
        <v>311</v>
      </c>
      <c r="BM53" s="6">
        <v>240</v>
      </c>
      <c r="BN53" s="6">
        <v>249</v>
      </c>
      <c r="BO53" s="6">
        <v>273</v>
      </c>
      <c r="BP53" s="6">
        <v>212</v>
      </c>
      <c r="BQ53" s="6">
        <v>263</v>
      </c>
      <c r="BR53" s="6">
        <v>247</v>
      </c>
      <c r="BS53" s="6">
        <v>257</v>
      </c>
      <c r="BT53" s="6">
        <v>251</v>
      </c>
    </row>
    <row r="54" spans="1:72" s="6" customFormat="1">
      <c r="A54" s="6">
        <f t="shared" ca="1" si="0"/>
        <v>52</v>
      </c>
      <c r="B54" s="6" t="s">
        <v>77</v>
      </c>
      <c r="C54" s="4">
        <v>10</v>
      </c>
      <c r="D54" s="6" t="s">
        <v>85</v>
      </c>
      <c r="E54" s="6" t="s">
        <v>92</v>
      </c>
      <c r="F54" s="6" t="s">
        <v>93</v>
      </c>
      <c r="H54" s="6" t="s">
        <v>81</v>
      </c>
      <c r="I54" s="6" t="s">
        <v>109</v>
      </c>
      <c r="K54" s="6" t="s">
        <v>89</v>
      </c>
      <c r="AF54" s="6">
        <v>237</v>
      </c>
      <c r="AG54" s="6">
        <v>345</v>
      </c>
      <c r="AH54" s="6">
        <v>373</v>
      </c>
      <c r="AI54" s="6">
        <v>286</v>
      </c>
      <c r="AJ54" s="6">
        <v>272</v>
      </c>
      <c r="AK54" s="6">
        <v>276</v>
      </c>
      <c r="AL54" s="6">
        <v>318</v>
      </c>
      <c r="AM54" s="6">
        <v>188</v>
      </c>
      <c r="AN54" s="6">
        <v>222</v>
      </c>
      <c r="AO54" s="6">
        <v>213</v>
      </c>
      <c r="AP54" s="6">
        <v>193</v>
      </c>
      <c r="AQ54" s="6">
        <v>195</v>
      </c>
      <c r="AR54" s="6">
        <v>213</v>
      </c>
      <c r="AS54" s="6">
        <v>212</v>
      </c>
      <c r="AT54" s="6">
        <v>260</v>
      </c>
      <c r="AU54" s="6">
        <v>249</v>
      </c>
      <c r="AV54" s="6">
        <v>262</v>
      </c>
      <c r="AW54" s="6">
        <v>224</v>
      </c>
      <c r="AX54" s="6">
        <v>260</v>
      </c>
      <c r="AY54" s="6">
        <v>225</v>
      </c>
      <c r="AZ54" s="6">
        <v>262</v>
      </c>
      <c r="BA54" s="6">
        <v>250</v>
      </c>
      <c r="BB54" s="6">
        <v>304</v>
      </c>
      <c r="BC54" s="6">
        <v>269</v>
      </c>
      <c r="BD54" s="6">
        <v>241</v>
      </c>
      <c r="BE54" s="6">
        <v>246</v>
      </c>
      <c r="BF54" s="6">
        <v>248</v>
      </c>
      <c r="BG54" s="6">
        <v>285</v>
      </c>
      <c r="BH54" s="6">
        <v>276</v>
      </c>
      <c r="BI54" s="6">
        <v>211</v>
      </c>
      <c r="BJ54" s="6">
        <v>221</v>
      </c>
      <c r="BK54" s="6">
        <v>212</v>
      </c>
      <c r="BL54" s="6">
        <v>212</v>
      </c>
      <c r="BM54" s="6">
        <v>225</v>
      </c>
      <c r="BN54" s="6">
        <v>251</v>
      </c>
      <c r="BO54" s="6">
        <v>203</v>
      </c>
      <c r="BP54" s="6">
        <v>218</v>
      </c>
      <c r="BQ54" s="6">
        <v>199</v>
      </c>
      <c r="BR54" s="6">
        <v>237</v>
      </c>
      <c r="BS54" s="6">
        <v>226</v>
      </c>
      <c r="BT54" s="6">
        <v>219</v>
      </c>
    </row>
    <row r="55" spans="1:72" s="6" customFormat="1">
      <c r="A55" s="6">
        <f t="shared" ca="1" si="0"/>
        <v>53</v>
      </c>
      <c r="B55" s="6" t="s">
        <v>77</v>
      </c>
      <c r="C55" s="4">
        <v>10</v>
      </c>
      <c r="D55" s="6" t="s">
        <v>85</v>
      </c>
      <c r="E55" s="6" t="s">
        <v>92</v>
      </c>
      <c r="F55" s="6" t="s">
        <v>93</v>
      </c>
      <c r="H55" s="6" t="s">
        <v>81</v>
      </c>
      <c r="I55" s="6" t="s">
        <v>110</v>
      </c>
      <c r="K55" s="6" t="s">
        <v>89</v>
      </c>
      <c r="AF55" s="6">
        <v>263</v>
      </c>
      <c r="AG55" s="6">
        <v>218</v>
      </c>
      <c r="AH55" s="6">
        <v>192</v>
      </c>
      <c r="AI55" s="6">
        <v>183</v>
      </c>
      <c r="AJ55" s="6">
        <v>215</v>
      </c>
      <c r="AK55" s="6">
        <v>207</v>
      </c>
      <c r="AL55" s="6">
        <v>185</v>
      </c>
      <c r="AM55" s="6">
        <v>206</v>
      </c>
      <c r="AN55" s="6">
        <v>168</v>
      </c>
      <c r="AO55" s="6">
        <v>187</v>
      </c>
      <c r="AP55" s="6">
        <v>174</v>
      </c>
      <c r="AQ55" s="6">
        <v>205</v>
      </c>
      <c r="AR55" s="6">
        <v>201</v>
      </c>
      <c r="AS55" s="6">
        <v>203</v>
      </c>
      <c r="AT55" s="6">
        <v>161</v>
      </c>
      <c r="AU55" s="6">
        <v>209</v>
      </c>
      <c r="AV55" s="6">
        <v>351</v>
      </c>
      <c r="AW55" s="6">
        <v>173</v>
      </c>
      <c r="AX55" s="6">
        <v>193</v>
      </c>
      <c r="AY55" s="6">
        <v>215</v>
      </c>
      <c r="AZ55" s="6">
        <v>225</v>
      </c>
      <c r="BA55" s="6">
        <v>245</v>
      </c>
      <c r="BB55" s="6">
        <v>230</v>
      </c>
      <c r="BC55" s="6">
        <v>162</v>
      </c>
      <c r="BD55" s="6">
        <v>195</v>
      </c>
      <c r="BE55" s="6">
        <v>291</v>
      </c>
      <c r="BF55" s="6">
        <v>238</v>
      </c>
      <c r="BG55" s="6">
        <v>209</v>
      </c>
      <c r="BH55" s="6">
        <v>211</v>
      </c>
      <c r="BI55" s="6">
        <v>211</v>
      </c>
      <c r="BJ55" s="6">
        <v>178</v>
      </c>
      <c r="BK55" s="6">
        <v>200</v>
      </c>
      <c r="BL55" s="6">
        <v>200</v>
      </c>
      <c r="BM55" s="6">
        <v>166</v>
      </c>
      <c r="BN55" s="6">
        <v>173</v>
      </c>
      <c r="BO55" s="6">
        <v>149</v>
      </c>
      <c r="BP55" s="6">
        <v>166</v>
      </c>
      <c r="BQ55" s="6">
        <v>161</v>
      </c>
      <c r="BR55" s="6">
        <v>189</v>
      </c>
      <c r="BS55" s="6">
        <v>187</v>
      </c>
      <c r="BT55" s="6">
        <v>174</v>
      </c>
    </row>
    <row r="56" spans="1:72" s="6" customFormat="1">
      <c r="A56" s="6">
        <f t="shared" ca="1" si="0"/>
        <v>54</v>
      </c>
      <c r="B56" s="6" t="s">
        <v>77</v>
      </c>
      <c r="C56" s="4">
        <v>10</v>
      </c>
      <c r="D56" s="6" t="s">
        <v>85</v>
      </c>
      <c r="E56" s="6" t="s">
        <v>92</v>
      </c>
      <c r="F56" s="6" t="s">
        <v>93</v>
      </c>
      <c r="H56" s="6" t="s">
        <v>81</v>
      </c>
      <c r="I56" s="6" t="s">
        <v>111</v>
      </c>
      <c r="K56" s="6" t="s">
        <v>89</v>
      </c>
      <c r="AF56" s="6">
        <v>194</v>
      </c>
      <c r="AG56" s="6">
        <v>227</v>
      </c>
      <c r="AH56" s="6">
        <v>233</v>
      </c>
      <c r="AI56" s="6">
        <v>228</v>
      </c>
      <c r="AJ56" s="6">
        <v>180</v>
      </c>
      <c r="AK56" s="6">
        <v>203</v>
      </c>
      <c r="AL56" s="6">
        <v>218</v>
      </c>
      <c r="AM56" s="6">
        <v>266</v>
      </c>
      <c r="AN56" s="6">
        <v>217</v>
      </c>
      <c r="AO56" s="6">
        <v>204</v>
      </c>
      <c r="AP56" s="6">
        <v>219</v>
      </c>
      <c r="AQ56" s="6">
        <v>180</v>
      </c>
      <c r="AR56" s="6">
        <v>200</v>
      </c>
      <c r="AS56" s="6">
        <v>232</v>
      </c>
      <c r="AT56" s="6">
        <v>222</v>
      </c>
      <c r="AU56" s="6">
        <v>246</v>
      </c>
      <c r="AV56" s="6">
        <v>220</v>
      </c>
      <c r="AW56" s="6">
        <v>248</v>
      </c>
      <c r="AX56" s="6">
        <v>210</v>
      </c>
      <c r="AY56" s="6">
        <v>261</v>
      </c>
      <c r="AZ56" s="6">
        <v>355</v>
      </c>
      <c r="BA56" s="6">
        <v>239</v>
      </c>
      <c r="BB56" s="6">
        <v>242</v>
      </c>
      <c r="BC56" s="6">
        <v>305</v>
      </c>
      <c r="BD56" s="6">
        <v>237</v>
      </c>
      <c r="BE56" s="6">
        <v>277</v>
      </c>
      <c r="BF56" s="6">
        <v>292</v>
      </c>
      <c r="BG56" s="6">
        <v>239</v>
      </c>
      <c r="BH56" s="6">
        <v>258</v>
      </c>
      <c r="BI56" s="6">
        <v>238</v>
      </c>
      <c r="BJ56" s="6">
        <v>199</v>
      </c>
      <c r="BK56" s="6">
        <v>258</v>
      </c>
      <c r="BL56" s="6">
        <v>258</v>
      </c>
      <c r="BM56" s="6">
        <v>189</v>
      </c>
      <c r="BN56" s="6">
        <v>164</v>
      </c>
      <c r="BO56" s="6">
        <v>183</v>
      </c>
      <c r="BP56" s="6">
        <v>195</v>
      </c>
      <c r="BQ56" s="6">
        <v>175</v>
      </c>
      <c r="BR56" s="6">
        <v>165</v>
      </c>
      <c r="BS56" s="6">
        <v>197</v>
      </c>
      <c r="BT56" s="6">
        <v>144</v>
      </c>
    </row>
    <row r="57" spans="1:72" s="6" customFormat="1">
      <c r="A57" s="6">
        <f t="shared" ca="1" si="0"/>
        <v>55</v>
      </c>
      <c r="B57" s="6" t="s">
        <v>77</v>
      </c>
      <c r="C57" s="4">
        <v>10</v>
      </c>
      <c r="D57" s="6" t="s">
        <v>85</v>
      </c>
      <c r="E57" s="6" t="s">
        <v>92</v>
      </c>
      <c r="F57" s="6" t="s">
        <v>93</v>
      </c>
      <c r="H57" s="6" t="s">
        <v>81</v>
      </c>
      <c r="I57" s="6" t="s">
        <v>112</v>
      </c>
      <c r="K57" s="6" t="s">
        <v>89</v>
      </c>
      <c r="AF57" s="6">
        <v>222</v>
      </c>
      <c r="AG57" s="6">
        <v>241</v>
      </c>
      <c r="AH57" s="6">
        <v>188</v>
      </c>
      <c r="AI57" s="6">
        <v>175</v>
      </c>
      <c r="AJ57" s="6">
        <v>238</v>
      </c>
      <c r="AK57" s="6">
        <v>235</v>
      </c>
      <c r="AL57" s="6">
        <v>222</v>
      </c>
      <c r="AM57" s="6">
        <v>179</v>
      </c>
      <c r="AN57" s="6">
        <v>216</v>
      </c>
      <c r="AO57" s="6">
        <v>177</v>
      </c>
      <c r="AP57" s="6">
        <v>145</v>
      </c>
      <c r="AQ57" s="6">
        <v>202</v>
      </c>
      <c r="AR57" s="6">
        <v>190</v>
      </c>
      <c r="AS57" s="6">
        <v>207</v>
      </c>
      <c r="AT57" s="6">
        <v>207</v>
      </c>
      <c r="AU57" s="6">
        <v>218</v>
      </c>
      <c r="AV57" s="6">
        <v>232</v>
      </c>
      <c r="AW57" s="6">
        <v>190</v>
      </c>
      <c r="AX57" s="6">
        <v>213</v>
      </c>
      <c r="AY57" s="6">
        <v>188</v>
      </c>
      <c r="AZ57" s="6">
        <v>233</v>
      </c>
      <c r="BA57" s="6">
        <v>262</v>
      </c>
      <c r="BB57" s="6">
        <v>219</v>
      </c>
      <c r="BC57" s="6">
        <v>191</v>
      </c>
      <c r="BD57" s="6">
        <v>200</v>
      </c>
      <c r="BE57" s="6">
        <v>260</v>
      </c>
      <c r="BF57" s="6">
        <v>229</v>
      </c>
      <c r="BG57" s="6">
        <v>236</v>
      </c>
      <c r="BH57" s="6">
        <v>173</v>
      </c>
      <c r="BI57" s="6">
        <v>157</v>
      </c>
      <c r="BJ57" s="6">
        <v>187</v>
      </c>
      <c r="BK57" s="6">
        <v>170</v>
      </c>
      <c r="BL57" s="6">
        <v>170</v>
      </c>
      <c r="BM57" s="6">
        <v>172</v>
      </c>
      <c r="BN57" s="6">
        <v>168</v>
      </c>
      <c r="BO57" s="6">
        <v>162</v>
      </c>
      <c r="BP57" s="6">
        <v>149</v>
      </c>
      <c r="BQ57" s="6">
        <v>150</v>
      </c>
      <c r="BR57" s="6">
        <v>164</v>
      </c>
      <c r="BS57" s="6">
        <v>147</v>
      </c>
      <c r="BT57" s="6">
        <v>157</v>
      </c>
    </row>
    <row r="58" spans="1:72" s="6" customFormat="1">
      <c r="A58" s="6">
        <f t="shared" ca="1" si="0"/>
        <v>56</v>
      </c>
      <c r="B58" s="6" t="s">
        <v>77</v>
      </c>
      <c r="C58" s="4">
        <v>10</v>
      </c>
      <c r="D58" s="6" t="s">
        <v>85</v>
      </c>
      <c r="E58" s="6" t="s">
        <v>92</v>
      </c>
      <c r="F58" s="6" t="s">
        <v>93</v>
      </c>
      <c r="H58" s="6" t="s">
        <v>81</v>
      </c>
      <c r="I58" s="6" t="s">
        <v>113</v>
      </c>
      <c r="K58" s="6" t="s">
        <v>89</v>
      </c>
      <c r="AF58" s="6">
        <v>211</v>
      </c>
      <c r="AG58" s="6">
        <v>227</v>
      </c>
      <c r="AH58" s="6">
        <v>154</v>
      </c>
      <c r="AI58" s="6">
        <v>221</v>
      </c>
      <c r="AJ58" s="6">
        <v>178</v>
      </c>
      <c r="AK58" s="6">
        <v>239</v>
      </c>
      <c r="AL58" s="6">
        <v>156</v>
      </c>
      <c r="AM58" s="6">
        <v>186</v>
      </c>
      <c r="AN58" s="6">
        <v>178</v>
      </c>
      <c r="AO58" s="6">
        <v>182</v>
      </c>
      <c r="AP58" s="6">
        <v>143</v>
      </c>
      <c r="AQ58" s="6">
        <v>184</v>
      </c>
      <c r="AR58" s="6">
        <v>139</v>
      </c>
      <c r="AS58" s="6">
        <v>191</v>
      </c>
      <c r="AT58" s="6">
        <v>145</v>
      </c>
      <c r="AU58" s="6">
        <v>184</v>
      </c>
      <c r="AV58" s="6">
        <v>168</v>
      </c>
      <c r="AW58" s="6">
        <v>189</v>
      </c>
      <c r="AX58" s="6">
        <v>194</v>
      </c>
      <c r="AY58" s="6">
        <v>197</v>
      </c>
      <c r="AZ58" s="6">
        <v>221</v>
      </c>
      <c r="BA58" s="6">
        <v>235</v>
      </c>
      <c r="BB58" s="6">
        <v>210</v>
      </c>
      <c r="BC58" s="6">
        <v>231</v>
      </c>
      <c r="BD58" s="6">
        <v>169</v>
      </c>
      <c r="BE58" s="6">
        <v>227</v>
      </c>
      <c r="BF58" s="6">
        <v>233</v>
      </c>
      <c r="BG58" s="6">
        <v>240</v>
      </c>
      <c r="BH58" s="6">
        <v>208</v>
      </c>
      <c r="BI58" s="6">
        <v>186</v>
      </c>
      <c r="BJ58" s="6">
        <v>193</v>
      </c>
      <c r="BK58" s="6">
        <v>222</v>
      </c>
      <c r="BL58" s="6">
        <v>222</v>
      </c>
      <c r="BM58" s="6">
        <v>182</v>
      </c>
      <c r="BN58" s="6">
        <v>185</v>
      </c>
      <c r="BO58" s="6">
        <v>177</v>
      </c>
      <c r="BP58" s="6">
        <v>202</v>
      </c>
      <c r="BQ58" s="6">
        <v>183</v>
      </c>
      <c r="BR58" s="6">
        <v>173</v>
      </c>
      <c r="BS58" s="6">
        <v>171</v>
      </c>
      <c r="BT58" s="6">
        <v>197</v>
      </c>
    </row>
    <row r="59" spans="1:72" s="6" customFormat="1">
      <c r="A59" s="6">
        <f t="shared" ca="1" si="0"/>
        <v>57</v>
      </c>
      <c r="B59" s="6" t="s">
        <v>77</v>
      </c>
      <c r="C59" s="4">
        <v>10</v>
      </c>
      <c r="D59" s="6" t="s">
        <v>85</v>
      </c>
      <c r="E59" s="6" t="s">
        <v>92</v>
      </c>
      <c r="F59" s="6" t="s">
        <v>94</v>
      </c>
      <c r="H59" s="6" t="s">
        <v>81</v>
      </c>
      <c r="I59" s="6" t="s">
        <v>75</v>
      </c>
      <c r="K59" s="6" t="s">
        <v>89</v>
      </c>
      <c r="AF59" s="6">
        <v>188</v>
      </c>
      <c r="AG59" s="6">
        <v>175</v>
      </c>
      <c r="AH59" s="6">
        <v>163</v>
      </c>
      <c r="AI59" s="6">
        <v>219</v>
      </c>
      <c r="AJ59" s="6">
        <v>151</v>
      </c>
      <c r="AK59" s="6">
        <v>172</v>
      </c>
      <c r="AL59" s="6">
        <v>201</v>
      </c>
      <c r="AM59" s="6">
        <v>167</v>
      </c>
      <c r="AN59" s="6">
        <v>150</v>
      </c>
      <c r="AO59" s="6">
        <v>149</v>
      </c>
      <c r="AP59" s="6">
        <v>151</v>
      </c>
      <c r="AQ59" s="6">
        <v>162</v>
      </c>
      <c r="AR59" s="6">
        <v>113</v>
      </c>
      <c r="AS59" s="6">
        <v>163</v>
      </c>
      <c r="AT59" s="6">
        <v>193</v>
      </c>
      <c r="AU59" s="6">
        <v>170</v>
      </c>
      <c r="AV59" s="6">
        <v>158</v>
      </c>
      <c r="AW59" s="6">
        <v>171</v>
      </c>
      <c r="AX59" s="6">
        <v>205</v>
      </c>
      <c r="AY59" s="6">
        <v>170</v>
      </c>
      <c r="AZ59" s="6">
        <v>164</v>
      </c>
      <c r="BA59" s="6">
        <v>248</v>
      </c>
      <c r="BB59" s="6">
        <v>180</v>
      </c>
      <c r="BC59" s="6">
        <v>149</v>
      </c>
      <c r="BD59" s="6">
        <v>185</v>
      </c>
      <c r="BE59" s="6">
        <v>217</v>
      </c>
      <c r="BF59" s="6">
        <v>183</v>
      </c>
      <c r="BG59" s="6">
        <v>209</v>
      </c>
      <c r="BH59" s="6">
        <v>250</v>
      </c>
      <c r="BI59" s="6">
        <v>217</v>
      </c>
      <c r="BJ59" s="6">
        <v>154</v>
      </c>
      <c r="BK59" s="6">
        <v>202</v>
      </c>
      <c r="BL59" s="6">
        <v>202</v>
      </c>
      <c r="BM59" s="6">
        <v>152</v>
      </c>
      <c r="BN59" s="6">
        <v>107</v>
      </c>
      <c r="BO59" s="6">
        <v>131</v>
      </c>
      <c r="BP59" s="6">
        <v>142</v>
      </c>
      <c r="BQ59" s="6">
        <v>154</v>
      </c>
      <c r="BR59" s="6">
        <v>143</v>
      </c>
      <c r="BS59" s="6">
        <v>143</v>
      </c>
      <c r="BT59" s="6">
        <v>163</v>
      </c>
    </row>
    <row r="60" spans="1:72" s="6" customFormat="1">
      <c r="A60" s="6">
        <f t="shared" ca="1" si="0"/>
        <v>58</v>
      </c>
      <c r="B60" s="6" t="s">
        <v>77</v>
      </c>
      <c r="C60" s="4">
        <v>10</v>
      </c>
      <c r="D60" s="6" t="s">
        <v>85</v>
      </c>
      <c r="E60" s="6" t="s">
        <v>92</v>
      </c>
      <c r="F60" s="6" t="s">
        <v>94</v>
      </c>
      <c r="H60" s="6" t="s">
        <v>81</v>
      </c>
      <c r="I60" s="6" t="s">
        <v>103</v>
      </c>
      <c r="K60" s="6" t="s">
        <v>89</v>
      </c>
      <c r="AF60" s="6">
        <v>190</v>
      </c>
      <c r="AG60" s="6">
        <v>200</v>
      </c>
      <c r="AH60" s="6">
        <v>183</v>
      </c>
      <c r="AI60" s="6">
        <v>207</v>
      </c>
      <c r="AJ60" s="6">
        <v>162</v>
      </c>
      <c r="AK60" s="6">
        <v>180</v>
      </c>
      <c r="AL60" s="6">
        <v>179</v>
      </c>
      <c r="AM60" s="6">
        <v>178</v>
      </c>
      <c r="AN60" s="6">
        <v>187</v>
      </c>
      <c r="AO60" s="6">
        <v>189</v>
      </c>
      <c r="AP60" s="6">
        <v>218</v>
      </c>
      <c r="AQ60" s="6">
        <v>137</v>
      </c>
      <c r="AR60" s="6">
        <v>136</v>
      </c>
      <c r="AS60" s="6">
        <v>189</v>
      </c>
      <c r="AT60" s="6">
        <v>164</v>
      </c>
      <c r="AU60" s="6">
        <v>201</v>
      </c>
      <c r="AV60" s="6">
        <v>177</v>
      </c>
      <c r="AW60" s="6">
        <v>145</v>
      </c>
      <c r="AX60" s="6">
        <v>169</v>
      </c>
      <c r="AY60" s="6">
        <v>227</v>
      </c>
      <c r="AZ60" s="6">
        <v>198</v>
      </c>
      <c r="BA60" s="6">
        <v>224</v>
      </c>
      <c r="BB60" s="6">
        <v>215</v>
      </c>
      <c r="BC60" s="6">
        <v>255</v>
      </c>
      <c r="BD60" s="6">
        <v>162</v>
      </c>
      <c r="BE60" s="6">
        <v>212</v>
      </c>
      <c r="BF60" s="6">
        <v>237</v>
      </c>
      <c r="BG60" s="6">
        <v>183</v>
      </c>
      <c r="BH60" s="6">
        <v>169</v>
      </c>
      <c r="BI60" s="6">
        <v>240</v>
      </c>
      <c r="BJ60" s="6">
        <v>224</v>
      </c>
      <c r="BK60" s="6">
        <v>185</v>
      </c>
      <c r="BL60" s="6">
        <v>185</v>
      </c>
      <c r="BM60" s="6">
        <v>172</v>
      </c>
      <c r="BN60" s="6">
        <v>168</v>
      </c>
      <c r="BO60" s="6">
        <v>220</v>
      </c>
      <c r="BP60" s="6">
        <v>159</v>
      </c>
      <c r="BQ60" s="6">
        <v>187</v>
      </c>
      <c r="BR60" s="6">
        <v>223</v>
      </c>
      <c r="BS60" s="6">
        <v>223</v>
      </c>
      <c r="BT60" s="6">
        <v>170</v>
      </c>
    </row>
    <row r="61" spans="1:72" s="6" customFormat="1">
      <c r="A61" s="6">
        <f t="shared" ca="1" si="0"/>
        <v>59</v>
      </c>
      <c r="B61" s="6" t="s">
        <v>77</v>
      </c>
      <c r="C61" s="4">
        <v>10</v>
      </c>
      <c r="D61" s="6" t="s">
        <v>85</v>
      </c>
      <c r="E61" s="6" t="s">
        <v>92</v>
      </c>
      <c r="F61" s="6" t="s">
        <v>94</v>
      </c>
      <c r="H61" s="6" t="s">
        <v>81</v>
      </c>
      <c r="I61" s="6" t="s">
        <v>104</v>
      </c>
      <c r="K61" s="6" t="s">
        <v>89</v>
      </c>
      <c r="AF61" s="6">
        <v>780</v>
      </c>
      <c r="AG61" s="6">
        <v>780</v>
      </c>
      <c r="AH61" s="6">
        <v>776</v>
      </c>
      <c r="AI61" s="6">
        <v>919</v>
      </c>
      <c r="AJ61" s="6">
        <v>895</v>
      </c>
      <c r="AK61" s="6">
        <v>843</v>
      </c>
      <c r="AL61" s="6">
        <v>829</v>
      </c>
      <c r="AM61" s="6">
        <v>809</v>
      </c>
      <c r="AN61" s="6">
        <v>762</v>
      </c>
      <c r="AO61" s="6">
        <v>863</v>
      </c>
      <c r="AP61" s="6">
        <v>892</v>
      </c>
      <c r="AQ61" s="6">
        <v>815</v>
      </c>
      <c r="AR61" s="6">
        <v>782</v>
      </c>
      <c r="AS61" s="6">
        <v>831</v>
      </c>
      <c r="AT61" s="6">
        <v>893</v>
      </c>
      <c r="AU61" s="6">
        <v>928</v>
      </c>
      <c r="AV61" s="6">
        <v>806</v>
      </c>
      <c r="AW61" s="6">
        <v>912</v>
      </c>
      <c r="AX61" s="6">
        <v>845</v>
      </c>
      <c r="AY61" s="6">
        <v>759</v>
      </c>
      <c r="AZ61" s="6">
        <v>898</v>
      </c>
      <c r="BA61" s="6">
        <v>856</v>
      </c>
      <c r="BB61" s="6">
        <v>833</v>
      </c>
      <c r="BC61" s="6">
        <v>896</v>
      </c>
      <c r="BD61" s="6">
        <v>866</v>
      </c>
      <c r="BE61" s="6">
        <v>827</v>
      </c>
      <c r="BF61" s="6">
        <v>783</v>
      </c>
      <c r="BG61" s="6">
        <v>913</v>
      </c>
      <c r="BH61" s="6">
        <v>908</v>
      </c>
      <c r="BI61" s="6">
        <v>947</v>
      </c>
      <c r="BJ61" s="6">
        <v>874</v>
      </c>
      <c r="BK61" s="6">
        <v>933</v>
      </c>
      <c r="BL61" s="6">
        <v>933</v>
      </c>
      <c r="BM61" s="6">
        <v>867</v>
      </c>
      <c r="BN61" s="6">
        <v>836</v>
      </c>
      <c r="BO61" s="6">
        <v>781</v>
      </c>
      <c r="BP61" s="6">
        <v>944</v>
      </c>
      <c r="BQ61" s="6">
        <v>957</v>
      </c>
      <c r="BR61" s="6">
        <v>902</v>
      </c>
      <c r="BS61" s="6">
        <v>902</v>
      </c>
      <c r="BT61" s="6">
        <v>926</v>
      </c>
    </row>
    <row r="62" spans="1:72" s="6" customFormat="1">
      <c r="A62" s="6">
        <f t="shared" ca="1" si="0"/>
        <v>60</v>
      </c>
      <c r="B62" s="6" t="s">
        <v>77</v>
      </c>
      <c r="C62" s="4">
        <v>10</v>
      </c>
      <c r="D62" s="6" t="s">
        <v>85</v>
      </c>
      <c r="E62" s="6" t="s">
        <v>92</v>
      </c>
      <c r="F62" s="6" t="s">
        <v>94</v>
      </c>
      <c r="H62" s="6" t="s">
        <v>81</v>
      </c>
      <c r="I62" s="6" t="s">
        <v>105</v>
      </c>
      <c r="K62" s="6" t="s">
        <v>89</v>
      </c>
      <c r="AF62" s="6">
        <v>483</v>
      </c>
      <c r="AG62" s="6">
        <v>434</v>
      </c>
      <c r="AH62" s="6">
        <v>440</v>
      </c>
      <c r="AI62" s="6">
        <v>422</v>
      </c>
      <c r="AJ62" s="6">
        <v>456</v>
      </c>
      <c r="AK62" s="6">
        <v>472</v>
      </c>
      <c r="AL62" s="6">
        <v>443</v>
      </c>
      <c r="AM62" s="6">
        <v>449</v>
      </c>
      <c r="AN62" s="6">
        <v>485</v>
      </c>
      <c r="AO62" s="6">
        <v>444</v>
      </c>
      <c r="AP62" s="6">
        <v>413</v>
      </c>
      <c r="AQ62" s="6">
        <v>383</v>
      </c>
      <c r="AR62" s="6">
        <v>367</v>
      </c>
      <c r="AS62" s="6">
        <v>406</v>
      </c>
      <c r="AT62" s="6">
        <v>472</v>
      </c>
      <c r="AU62" s="6">
        <v>488</v>
      </c>
      <c r="AV62" s="6">
        <v>425</v>
      </c>
      <c r="AW62" s="6">
        <v>421</v>
      </c>
      <c r="AX62" s="6">
        <v>359</v>
      </c>
      <c r="AY62" s="6">
        <v>422</v>
      </c>
      <c r="AZ62" s="6">
        <v>380</v>
      </c>
      <c r="BA62" s="6">
        <v>424</v>
      </c>
      <c r="BB62" s="6">
        <v>400</v>
      </c>
      <c r="BC62" s="6">
        <v>430</v>
      </c>
      <c r="BD62" s="6">
        <v>378</v>
      </c>
      <c r="BE62" s="6">
        <v>470</v>
      </c>
      <c r="BF62" s="6">
        <v>440</v>
      </c>
      <c r="BG62" s="6">
        <v>379</v>
      </c>
      <c r="BH62" s="6">
        <v>373</v>
      </c>
      <c r="BI62" s="6">
        <v>368</v>
      </c>
      <c r="BJ62" s="6">
        <v>326</v>
      </c>
      <c r="BK62" s="6">
        <v>329</v>
      </c>
      <c r="BL62" s="6">
        <v>329</v>
      </c>
      <c r="BM62" s="6">
        <v>312</v>
      </c>
      <c r="BN62" s="6">
        <v>265</v>
      </c>
      <c r="BO62" s="6">
        <v>220</v>
      </c>
      <c r="BP62" s="6">
        <v>340</v>
      </c>
      <c r="BQ62" s="6">
        <v>320</v>
      </c>
      <c r="BR62" s="6">
        <v>279</v>
      </c>
      <c r="BS62" s="6">
        <v>298</v>
      </c>
      <c r="BT62" s="6">
        <v>282</v>
      </c>
    </row>
    <row r="63" spans="1:72" s="6" customFormat="1">
      <c r="A63" s="6">
        <f t="shared" ca="1" si="0"/>
        <v>61</v>
      </c>
      <c r="B63" s="6" t="s">
        <v>77</v>
      </c>
      <c r="C63" s="4">
        <v>10</v>
      </c>
      <c r="D63" s="6" t="s">
        <v>85</v>
      </c>
      <c r="E63" s="6" t="s">
        <v>92</v>
      </c>
      <c r="F63" s="6" t="s">
        <v>94</v>
      </c>
      <c r="H63" s="6" t="s">
        <v>81</v>
      </c>
      <c r="I63" s="6" t="s">
        <v>106</v>
      </c>
      <c r="K63" s="6" t="s">
        <v>89</v>
      </c>
      <c r="AF63" s="6">
        <v>225</v>
      </c>
      <c r="AG63" s="6">
        <v>236</v>
      </c>
      <c r="AH63" s="6">
        <v>230</v>
      </c>
      <c r="AI63" s="6">
        <v>203</v>
      </c>
      <c r="AJ63" s="6">
        <v>167</v>
      </c>
      <c r="AK63" s="6">
        <v>190</v>
      </c>
      <c r="AL63" s="6">
        <v>212</v>
      </c>
      <c r="AM63" s="6">
        <v>203</v>
      </c>
      <c r="AN63" s="6">
        <v>247</v>
      </c>
      <c r="AO63" s="6">
        <v>223</v>
      </c>
      <c r="AP63" s="6">
        <v>243</v>
      </c>
      <c r="AQ63" s="6">
        <v>202</v>
      </c>
      <c r="AR63" s="6">
        <v>159</v>
      </c>
      <c r="AS63" s="6">
        <v>189</v>
      </c>
      <c r="AT63" s="6">
        <v>251</v>
      </c>
      <c r="AU63" s="6">
        <v>229</v>
      </c>
      <c r="AV63" s="6">
        <v>183</v>
      </c>
      <c r="AW63" s="6">
        <v>239</v>
      </c>
      <c r="AX63" s="6">
        <v>277</v>
      </c>
      <c r="AY63" s="6">
        <v>217</v>
      </c>
      <c r="AZ63" s="6">
        <v>215</v>
      </c>
      <c r="BA63" s="6">
        <v>220</v>
      </c>
      <c r="BB63" s="6">
        <v>218</v>
      </c>
      <c r="BC63" s="6">
        <v>182</v>
      </c>
      <c r="BD63" s="6">
        <v>279</v>
      </c>
      <c r="BE63" s="6">
        <v>272</v>
      </c>
      <c r="BF63" s="6">
        <v>248</v>
      </c>
      <c r="BG63" s="6">
        <v>174</v>
      </c>
      <c r="BH63" s="6">
        <v>239</v>
      </c>
      <c r="BI63" s="6">
        <v>204</v>
      </c>
      <c r="BJ63" s="6">
        <v>217</v>
      </c>
      <c r="BK63" s="6">
        <v>168</v>
      </c>
      <c r="BL63" s="6">
        <v>168</v>
      </c>
      <c r="BM63" s="6">
        <v>165</v>
      </c>
      <c r="BN63" s="6">
        <v>163</v>
      </c>
      <c r="BO63" s="6">
        <v>160</v>
      </c>
      <c r="BP63" s="6">
        <v>173</v>
      </c>
      <c r="BQ63" s="6">
        <v>162</v>
      </c>
      <c r="BR63" s="6">
        <v>179</v>
      </c>
      <c r="BS63" s="6">
        <v>212</v>
      </c>
      <c r="BT63" s="6">
        <v>167</v>
      </c>
    </row>
    <row r="64" spans="1:72" s="6" customFormat="1">
      <c r="A64" s="6">
        <f t="shared" ca="1" si="0"/>
        <v>62</v>
      </c>
      <c r="B64" s="6" t="s">
        <v>77</v>
      </c>
      <c r="C64" s="4">
        <v>10</v>
      </c>
      <c r="D64" s="6" t="s">
        <v>85</v>
      </c>
      <c r="E64" s="6" t="s">
        <v>92</v>
      </c>
      <c r="F64" s="6" t="s">
        <v>94</v>
      </c>
      <c r="H64" s="6" t="s">
        <v>81</v>
      </c>
      <c r="I64" s="6" t="s">
        <v>107</v>
      </c>
      <c r="K64" s="6" t="s">
        <v>89</v>
      </c>
      <c r="AF64" s="6">
        <v>182</v>
      </c>
      <c r="AG64" s="6">
        <v>181</v>
      </c>
      <c r="AH64" s="6">
        <v>205</v>
      </c>
      <c r="AI64" s="6">
        <v>191</v>
      </c>
      <c r="AJ64" s="6">
        <v>165</v>
      </c>
      <c r="AK64" s="6">
        <v>241</v>
      </c>
      <c r="AL64" s="6">
        <v>197</v>
      </c>
      <c r="AM64" s="6">
        <v>221</v>
      </c>
      <c r="AN64" s="6">
        <v>166</v>
      </c>
      <c r="AO64" s="6">
        <v>205</v>
      </c>
      <c r="AP64" s="6">
        <v>212</v>
      </c>
      <c r="AQ64" s="6">
        <v>175</v>
      </c>
      <c r="AR64" s="6">
        <v>180</v>
      </c>
      <c r="AS64" s="6">
        <v>220</v>
      </c>
      <c r="AT64" s="6">
        <v>390</v>
      </c>
      <c r="AU64" s="6">
        <v>204</v>
      </c>
      <c r="AV64" s="6">
        <v>362</v>
      </c>
      <c r="AW64" s="6">
        <v>241</v>
      </c>
      <c r="AX64" s="6">
        <v>226</v>
      </c>
      <c r="AY64" s="6">
        <v>147</v>
      </c>
      <c r="AZ64" s="6">
        <v>178</v>
      </c>
      <c r="BA64" s="6">
        <v>245</v>
      </c>
      <c r="BB64" s="6">
        <v>243</v>
      </c>
      <c r="BC64" s="6">
        <v>236</v>
      </c>
      <c r="BD64" s="6">
        <v>239</v>
      </c>
      <c r="BE64" s="6">
        <v>226</v>
      </c>
      <c r="BF64" s="6">
        <v>238</v>
      </c>
      <c r="BG64" s="6">
        <v>227</v>
      </c>
      <c r="BH64" s="6">
        <v>278</v>
      </c>
      <c r="BI64" s="6">
        <v>275</v>
      </c>
      <c r="BJ64" s="6">
        <v>254</v>
      </c>
      <c r="BK64" s="6">
        <v>284</v>
      </c>
      <c r="BL64" s="6">
        <v>284</v>
      </c>
      <c r="BM64" s="6">
        <v>190</v>
      </c>
      <c r="BN64" s="6">
        <v>213</v>
      </c>
      <c r="BO64" s="6">
        <v>188</v>
      </c>
      <c r="BP64" s="6">
        <v>208</v>
      </c>
      <c r="BQ64" s="6">
        <v>220</v>
      </c>
      <c r="BR64" s="6">
        <v>276</v>
      </c>
      <c r="BS64" s="6">
        <v>222</v>
      </c>
      <c r="BT64" s="6">
        <v>231</v>
      </c>
    </row>
    <row r="65" spans="1:72" s="6" customFormat="1">
      <c r="A65" s="6">
        <f t="shared" ca="1" si="0"/>
        <v>63</v>
      </c>
      <c r="B65" s="6" t="s">
        <v>77</v>
      </c>
      <c r="C65" s="4">
        <v>10</v>
      </c>
      <c r="D65" s="6" t="s">
        <v>85</v>
      </c>
      <c r="E65" s="6" t="s">
        <v>92</v>
      </c>
      <c r="F65" s="6" t="s">
        <v>94</v>
      </c>
      <c r="H65" s="6" t="s">
        <v>81</v>
      </c>
      <c r="I65" s="6" t="s">
        <v>108</v>
      </c>
      <c r="K65" s="6" t="s">
        <v>89</v>
      </c>
      <c r="AF65" s="6">
        <v>178</v>
      </c>
      <c r="AG65" s="6">
        <v>190</v>
      </c>
      <c r="AH65" s="6">
        <v>184</v>
      </c>
      <c r="AI65" s="6">
        <v>211</v>
      </c>
      <c r="AJ65" s="6">
        <v>222</v>
      </c>
      <c r="AK65" s="6">
        <v>233</v>
      </c>
      <c r="AL65" s="6">
        <v>223</v>
      </c>
      <c r="AM65" s="6">
        <v>229</v>
      </c>
      <c r="AN65" s="6">
        <v>191</v>
      </c>
      <c r="AO65" s="6">
        <v>224</v>
      </c>
      <c r="AP65" s="6">
        <v>242</v>
      </c>
      <c r="AQ65" s="6">
        <v>240</v>
      </c>
      <c r="AR65" s="6">
        <v>224</v>
      </c>
      <c r="AS65" s="6">
        <v>225</v>
      </c>
      <c r="AT65" s="6">
        <v>249</v>
      </c>
      <c r="AU65" s="6">
        <v>239</v>
      </c>
      <c r="AV65" s="6">
        <v>238</v>
      </c>
      <c r="AW65" s="6">
        <v>224</v>
      </c>
      <c r="AX65" s="6">
        <v>210</v>
      </c>
      <c r="AY65" s="6">
        <v>224</v>
      </c>
      <c r="AZ65" s="6">
        <v>292</v>
      </c>
      <c r="BA65" s="6">
        <v>283</v>
      </c>
      <c r="BB65" s="6">
        <v>326</v>
      </c>
      <c r="BC65" s="6">
        <v>296</v>
      </c>
      <c r="BD65" s="6">
        <v>229</v>
      </c>
      <c r="BE65" s="6">
        <v>337</v>
      </c>
      <c r="BF65" s="6">
        <v>371</v>
      </c>
      <c r="BG65" s="6">
        <v>371</v>
      </c>
      <c r="BH65" s="6">
        <v>265</v>
      </c>
      <c r="BI65" s="6">
        <v>268</v>
      </c>
      <c r="BJ65" s="6">
        <v>284</v>
      </c>
      <c r="BK65" s="6">
        <v>238</v>
      </c>
      <c r="BL65" s="6">
        <v>238</v>
      </c>
      <c r="BM65" s="6">
        <v>209</v>
      </c>
      <c r="BN65" s="6">
        <v>184</v>
      </c>
      <c r="BO65" s="6">
        <v>250</v>
      </c>
      <c r="BP65" s="6">
        <v>295</v>
      </c>
      <c r="BQ65" s="6">
        <v>260</v>
      </c>
      <c r="BR65" s="6">
        <v>252</v>
      </c>
      <c r="BS65" s="6">
        <v>245</v>
      </c>
      <c r="BT65" s="6">
        <v>256</v>
      </c>
    </row>
    <row r="66" spans="1:72" s="6" customFormat="1">
      <c r="A66" s="6">
        <f t="shared" ca="1" si="0"/>
        <v>64</v>
      </c>
      <c r="B66" s="6" t="s">
        <v>77</v>
      </c>
      <c r="C66" s="4">
        <v>10</v>
      </c>
      <c r="D66" s="6" t="s">
        <v>85</v>
      </c>
      <c r="E66" s="6" t="s">
        <v>92</v>
      </c>
      <c r="F66" s="6" t="s">
        <v>94</v>
      </c>
      <c r="H66" s="6" t="s">
        <v>81</v>
      </c>
      <c r="I66" s="6" t="s">
        <v>109</v>
      </c>
      <c r="K66" s="6" t="s">
        <v>89</v>
      </c>
      <c r="AF66" s="6">
        <v>228</v>
      </c>
      <c r="AG66" s="6">
        <v>194</v>
      </c>
      <c r="AH66" s="6">
        <v>198</v>
      </c>
      <c r="AI66" s="6">
        <v>244</v>
      </c>
      <c r="AJ66" s="6">
        <v>188</v>
      </c>
      <c r="AK66" s="6">
        <v>218</v>
      </c>
      <c r="AL66" s="6">
        <v>234</v>
      </c>
      <c r="AM66" s="6">
        <v>214</v>
      </c>
      <c r="AN66" s="6">
        <v>183</v>
      </c>
      <c r="AO66" s="6">
        <v>254</v>
      </c>
      <c r="AP66" s="6">
        <v>186</v>
      </c>
      <c r="AQ66" s="6">
        <v>205</v>
      </c>
      <c r="AR66" s="6">
        <v>157</v>
      </c>
      <c r="AS66" s="6">
        <v>215</v>
      </c>
      <c r="AT66" s="6">
        <v>250</v>
      </c>
      <c r="AU66" s="6">
        <v>228</v>
      </c>
      <c r="AV66" s="6">
        <v>170</v>
      </c>
      <c r="AW66" s="6">
        <v>209</v>
      </c>
      <c r="AX66" s="6">
        <v>182</v>
      </c>
      <c r="AY66" s="6">
        <v>166</v>
      </c>
      <c r="AZ66" s="6">
        <v>228</v>
      </c>
      <c r="BA66" s="6">
        <v>191</v>
      </c>
      <c r="BB66" s="6">
        <v>245</v>
      </c>
      <c r="BC66" s="6">
        <v>190</v>
      </c>
      <c r="BD66" s="6">
        <v>231</v>
      </c>
      <c r="BE66" s="6">
        <v>240</v>
      </c>
      <c r="BF66" s="6">
        <v>190</v>
      </c>
      <c r="BG66" s="6">
        <v>380</v>
      </c>
      <c r="BH66" s="6">
        <v>253</v>
      </c>
      <c r="BI66" s="6">
        <v>181</v>
      </c>
      <c r="BJ66" s="6">
        <v>268</v>
      </c>
      <c r="BK66" s="6">
        <v>190</v>
      </c>
      <c r="BL66" s="6">
        <v>190</v>
      </c>
      <c r="BM66" s="6">
        <v>217</v>
      </c>
      <c r="BN66" s="6">
        <v>169</v>
      </c>
      <c r="BO66" s="6">
        <v>249</v>
      </c>
      <c r="BP66" s="6">
        <v>199</v>
      </c>
      <c r="BQ66" s="6">
        <v>190</v>
      </c>
      <c r="BR66" s="6">
        <v>182</v>
      </c>
      <c r="BS66" s="6">
        <v>193</v>
      </c>
      <c r="BT66" s="6">
        <v>232</v>
      </c>
    </row>
    <row r="67" spans="1:72" s="6" customFormat="1">
      <c r="A67" s="6">
        <f t="shared" ref="A67:A128" ca="1" si="1">OFFSET(A67,-1,0)+1</f>
        <v>65</v>
      </c>
      <c r="B67" s="6" t="s">
        <v>77</v>
      </c>
      <c r="C67" s="4">
        <v>10</v>
      </c>
      <c r="D67" s="6" t="s">
        <v>85</v>
      </c>
      <c r="E67" s="6" t="s">
        <v>92</v>
      </c>
      <c r="F67" s="6" t="s">
        <v>94</v>
      </c>
      <c r="H67" s="6" t="s">
        <v>81</v>
      </c>
      <c r="I67" s="6" t="s">
        <v>110</v>
      </c>
      <c r="K67" s="6" t="s">
        <v>89</v>
      </c>
      <c r="AF67" s="6">
        <v>205</v>
      </c>
      <c r="AG67" s="6">
        <v>179</v>
      </c>
      <c r="AH67" s="6">
        <v>180</v>
      </c>
      <c r="AI67" s="6">
        <v>176</v>
      </c>
      <c r="AJ67" s="6">
        <v>170</v>
      </c>
      <c r="AK67" s="6">
        <v>157</v>
      </c>
      <c r="AL67" s="6">
        <v>196</v>
      </c>
      <c r="AM67" s="6">
        <v>166</v>
      </c>
      <c r="AN67" s="6">
        <v>150</v>
      </c>
      <c r="AO67" s="6">
        <v>155</v>
      </c>
      <c r="AP67" s="6">
        <v>143</v>
      </c>
      <c r="AQ67" s="6">
        <v>176</v>
      </c>
      <c r="AR67" s="6">
        <v>180</v>
      </c>
      <c r="AS67" s="6">
        <v>182</v>
      </c>
      <c r="AT67" s="6">
        <v>179</v>
      </c>
      <c r="AU67" s="6">
        <v>170</v>
      </c>
      <c r="AV67" s="6">
        <v>354</v>
      </c>
      <c r="AW67" s="6">
        <v>211</v>
      </c>
      <c r="AX67" s="6">
        <v>189</v>
      </c>
      <c r="AY67" s="6">
        <v>189</v>
      </c>
      <c r="AZ67" s="6">
        <v>214</v>
      </c>
      <c r="BA67" s="6">
        <v>222</v>
      </c>
      <c r="BB67" s="6">
        <v>183</v>
      </c>
      <c r="BC67" s="6">
        <v>203</v>
      </c>
      <c r="BD67" s="6">
        <v>209</v>
      </c>
      <c r="BE67" s="7">
        <v>213</v>
      </c>
      <c r="BF67" s="7">
        <v>243</v>
      </c>
      <c r="BG67" s="6">
        <v>242</v>
      </c>
      <c r="BH67" s="6">
        <v>202</v>
      </c>
      <c r="BI67" s="6">
        <v>249</v>
      </c>
      <c r="BJ67" s="6">
        <v>234</v>
      </c>
      <c r="BK67" s="6">
        <v>218</v>
      </c>
      <c r="BL67" s="6">
        <v>218</v>
      </c>
      <c r="BM67" s="6">
        <v>160</v>
      </c>
      <c r="BN67" s="6">
        <v>189</v>
      </c>
      <c r="BO67" s="6">
        <v>158</v>
      </c>
      <c r="BP67" s="6">
        <v>201</v>
      </c>
      <c r="BQ67" s="6">
        <v>199</v>
      </c>
      <c r="BR67" s="6">
        <v>214</v>
      </c>
      <c r="BS67" s="6">
        <v>152</v>
      </c>
      <c r="BT67" s="6">
        <v>165</v>
      </c>
    </row>
    <row r="68" spans="1:72" s="6" customFormat="1">
      <c r="A68" s="6">
        <f t="shared" ca="1" si="1"/>
        <v>66</v>
      </c>
      <c r="B68" s="6" t="s">
        <v>77</v>
      </c>
      <c r="C68" s="4">
        <v>10</v>
      </c>
      <c r="D68" s="6" t="s">
        <v>85</v>
      </c>
      <c r="E68" s="6" t="s">
        <v>92</v>
      </c>
      <c r="F68" s="6" t="s">
        <v>94</v>
      </c>
      <c r="H68" s="6" t="s">
        <v>81</v>
      </c>
      <c r="I68" s="6" t="s">
        <v>111</v>
      </c>
      <c r="K68" s="6" t="s">
        <v>89</v>
      </c>
      <c r="AF68" s="6">
        <v>217</v>
      </c>
      <c r="AG68" s="6">
        <v>164</v>
      </c>
      <c r="AH68" s="6">
        <v>179</v>
      </c>
      <c r="AI68" s="6">
        <v>192</v>
      </c>
      <c r="AJ68" s="6">
        <v>181</v>
      </c>
      <c r="AK68" s="6">
        <v>194</v>
      </c>
      <c r="AL68" s="6">
        <v>205</v>
      </c>
      <c r="AM68" s="6">
        <v>204</v>
      </c>
      <c r="AN68" s="6">
        <v>215</v>
      </c>
      <c r="AO68" s="6">
        <v>163</v>
      </c>
      <c r="AP68" s="6">
        <v>209</v>
      </c>
      <c r="AQ68" s="6">
        <v>168</v>
      </c>
      <c r="AR68" s="6">
        <v>156</v>
      </c>
      <c r="AS68" s="6">
        <v>152</v>
      </c>
      <c r="AT68" s="6">
        <v>195</v>
      </c>
      <c r="AU68" s="6">
        <v>213</v>
      </c>
      <c r="AV68" s="6">
        <v>276</v>
      </c>
      <c r="AW68" s="6">
        <v>214</v>
      </c>
      <c r="AX68" s="6">
        <v>231</v>
      </c>
      <c r="AY68" s="6">
        <v>210</v>
      </c>
      <c r="AZ68" s="6">
        <v>219</v>
      </c>
      <c r="BA68" s="6">
        <v>196</v>
      </c>
      <c r="BB68" s="6">
        <v>212</v>
      </c>
      <c r="BC68" s="6">
        <v>246</v>
      </c>
      <c r="BD68" s="6">
        <v>250</v>
      </c>
      <c r="BE68" s="7">
        <v>284</v>
      </c>
      <c r="BF68" s="7">
        <v>210</v>
      </c>
      <c r="BG68" s="6">
        <v>236</v>
      </c>
      <c r="BH68" s="6">
        <v>187</v>
      </c>
      <c r="BI68" s="6">
        <v>211</v>
      </c>
      <c r="BJ68" s="6">
        <v>220</v>
      </c>
      <c r="BK68" s="6">
        <v>209</v>
      </c>
      <c r="BL68" s="6">
        <v>209</v>
      </c>
      <c r="BM68" s="6">
        <v>135</v>
      </c>
      <c r="BN68" s="6">
        <v>165</v>
      </c>
      <c r="BO68" s="6">
        <v>197</v>
      </c>
      <c r="BP68" s="6">
        <v>196</v>
      </c>
      <c r="BQ68" s="6">
        <v>218</v>
      </c>
      <c r="BR68" s="6">
        <v>183</v>
      </c>
      <c r="BS68" s="6">
        <v>141</v>
      </c>
      <c r="BT68" s="6">
        <v>172</v>
      </c>
    </row>
    <row r="69" spans="1:72" s="6" customFormat="1">
      <c r="A69" s="6">
        <f t="shared" ca="1" si="1"/>
        <v>67</v>
      </c>
      <c r="B69" s="6" t="s">
        <v>77</v>
      </c>
      <c r="C69" s="4">
        <v>10</v>
      </c>
      <c r="D69" s="6" t="s">
        <v>85</v>
      </c>
      <c r="E69" s="6" t="s">
        <v>92</v>
      </c>
      <c r="F69" s="6" t="s">
        <v>94</v>
      </c>
      <c r="H69" s="6" t="s">
        <v>81</v>
      </c>
      <c r="I69" s="6" t="s">
        <v>112</v>
      </c>
      <c r="K69" s="6" t="s">
        <v>89</v>
      </c>
      <c r="AF69" s="6">
        <v>207</v>
      </c>
      <c r="AG69" s="6">
        <v>190</v>
      </c>
      <c r="AH69" s="6">
        <v>175</v>
      </c>
      <c r="AI69" s="6">
        <v>197</v>
      </c>
      <c r="AJ69" s="6">
        <v>175</v>
      </c>
      <c r="AK69" s="6">
        <v>193</v>
      </c>
      <c r="AL69" s="6">
        <v>187</v>
      </c>
      <c r="AM69" s="6">
        <v>225</v>
      </c>
      <c r="AN69" s="6">
        <v>186</v>
      </c>
      <c r="AO69" s="6">
        <v>194</v>
      </c>
      <c r="AP69" s="6">
        <v>167</v>
      </c>
      <c r="AQ69" s="6">
        <v>207</v>
      </c>
      <c r="AR69" s="6">
        <v>161</v>
      </c>
      <c r="AS69" s="6">
        <v>181</v>
      </c>
      <c r="AT69" s="6">
        <v>168</v>
      </c>
      <c r="AU69" s="6">
        <v>126</v>
      </c>
      <c r="AV69" s="6">
        <v>165</v>
      </c>
      <c r="AW69" s="6">
        <v>147</v>
      </c>
      <c r="AX69" s="6">
        <v>127</v>
      </c>
      <c r="AY69" s="6">
        <v>189</v>
      </c>
      <c r="AZ69" s="6">
        <v>140</v>
      </c>
      <c r="BA69" s="6">
        <v>166</v>
      </c>
      <c r="BB69" s="6">
        <v>183</v>
      </c>
      <c r="BC69" s="6">
        <v>204</v>
      </c>
      <c r="BD69" s="6">
        <v>237</v>
      </c>
      <c r="BE69" s="7">
        <v>210</v>
      </c>
      <c r="BF69" s="7">
        <v>146</v>
      </c>
      <c r="BG69" s="6">
        <v>181</v>
      </c>
      <c r="BH69" s="6">
        <v>199</v>
      </c>
      <c r="BI69" s="6">
        <v>183</v>
      </c>
      <c r="BJ69" s="6">
        <v>155</v>
      </c>
      <c r="BK69" s="6">
        <v>134</v>
      </c>
      <c r="BL69" s="6">
        <v>134</v>
      </c>
      <c r="BM69" s="6">
        <v>147</v>
      </c>
      <c r="BN69" s="6">
        <v>149</v>
      </c>
      <c r="BO69" s="6">
        <v>159</v>
      </c>
      <c r="BP69" s="6">
        <v>179</v>
      </c>
      <c r="BQ69" s="6">
        <v>153</v>
      </c>
      <c r="BR69" s="6">
        <v>152</v>
      </c>
      <c r="BS69" s="6">
        <v>157</v>
      </c>
      <c r="BT69" s="6">
        <v>143</v>
      </c>
    </row>
    <row r="70" spans="1:72" s="6" customFormat="1">
      <c r="A70" s="6">
        <f t="shared" ca="1" si="1"/>
        <v>68</v>
      </c>
      <c r="B70" s="6" t="s">
        <v>77</v>
      </c>
      <c r="C70" s="4">
        <v>10</v>
      </c>
      <c r="D70" s="6" t="s">
        <v>85</v>
      </c>
      <c r="E70" s="6" t="s">
        <v>92</v>
      </c>
      <c r="F70" s="6" t="s">
        <v>94</v>
      </c>
      <c r="H70" s="6" t="s">
        <v>81</v>
      </c>
      <c r="I70" s="6" t="s">
        <v>113</v>
      </c>
      <c r="K70" s="6" t="s">
        <v>89</v>
      </c>
      <c r="AF70" s="6">
        <v>144</v>
      </c>
      <c r="AG70" s="6">
        <v>158</v>
      </c>
      <c r="AH70" s="6">
        <v>174</v>
      </c>
      <c r="AI70" s="6">
        <v>174</v>
      </c>
      <c r="AJ70" s="6">
        <v>160</v>
      </c>
      <c r="AK70" s="6">
        <v>180</v>
      </c>
      <c r="AL70" s="6">
        <v>188</v>
      </c>
      <c r="AM70" s="6">
        <v>163</v>
      </c>
      <c r="AN70" s="6">
        <v>173</v>
      </c>
      <c r="AO70" s="6">
        <v>149</v>
      </c>
      <c r="AP70" s="6">
        <v>145</v>
      </c>
      <c r="AQ70" s="6">
        <v>155</v>
      </c>
      <c r="AR70" s="6">
        <v>117</v>
      </c>
      <c r="AS70" s="6">
        <v>142</v>
      </c>
      <c r="AT70" s="6">
        <v>165</v>
      </c>
      <c r="AU70" s="6">
        <v>152</v>
      </c>
      <c r="AV70" s="6">
        <v>174</v>
      </c>
      <c r="AW70" s="6">
        <v>212</v>
      </c>
      <c r="AX70" s="6">
        <v>155</v>
      </c>
      <c r="AY70" s="6">
        <v>181</v>
      </c>
      <c r="AZ70" s="6">
        <v>157</v>
      </c>
      <c r="BA70" s="6">
        <v>194</v>
      </c>
      <c r="BB70" s="6">
        <v>165</v>
      </c>
      <c r="BC70" s="6">
        <v>214</v>
      </c>
      <c r="BD70" s="6">
        <v>245</v>
      </c>
      <c r="BE70" s="6">
        <v>223</v>
      </c>
      <c r="BF70" s="6">
        <v>240</v>
      </c>
      <c r="BG70" s="6">
        <v>278</v>
      </c>
      <c r="BH70" s="6">
        <v>223</v>
      </c>
      <c r="BI70" s="6">
        <v>250</v>
      </c>
      <c r="BJ70" s="6">
        <v>176</v>
      </c>
      <c r="BK70" s="6">
        <v>202</v>
      </c>
      <c r="BL70" s="6">
        <v>202</v>
      </c>
      <c r="BM70" s="6">
        <v>186</v>
      </c>
      <c r="BN70" s="6">
        <v>171</v>
      </c>
      <c r="BO70" s="6">
        <v>166</v>
      </c>
      <c r="BP70" s="6">
        <v>175</v>
      </c>
      <c r="BQ70" s="6">
        <v>164</v>
      </c>
      <c r="BR70" s="6">
        <v>174</v>
      </c>
      <c r="BS70" s="6">
        <v>162</v>
      </c>
      <c r="BT70" s="6">
        <v>159</v>
      </c>
    </row>
    <row r="71" spans="1:72" s="6" customFormat="1">
      <c r="A71" s="6">
        <f t="shared" ca="1" si="1"/>
        <v>69</v>
      </c>
      <c r="B71" s="6" t="s">
        <v>77</v>
      </c>
      <c r="C71" s="4">
        <v>10</v>
      </c>
      <c r="D71" s="6" t="s">
        <v>85</v>
      </c>
      <c r="E71" s="6" t="s">
        <v>92</v>
      </c>
      <c r="F71" s="6" t="s">
        <v>91</v>
      </c>
      <c r="H71" s="6" t="s">
        <v>81</v>
      </c>
      <c r="I71" s="6" t="s">
        <v>75</v>
      </c>
      <c r="K71" s="6" t="s">
        <v>89</v>
      </c>
      <c r="AF71" s="6">
        <v>34</v>
      </c>
      <c r="AG71" s="6">
        <v>46</v>
      </c>
      <c r="AH71" s="6">
        <v>71</v>
      </c>
      <c r="AI71" s="6">
        <v>-14</v>
      </c>
      <c r="AJ71" s="6">
        <v>8</v>
      </c>
      <c r="AK71" s="6">
        <v>-11</v>
      </c>
      <c r="AL71" s="6">
        <v>-22</v>
      </c>
      <c r="AM71" s="6">
        <v>-13</v>
      </c>
      <c r="AN71" s="6">
        <v>11</v>
      </c>
      <c r="AO71" s="6">
        <v>35</v>
      </c>
      <c r="AP71" s="6">
        <v>41</v>
      </c>
      <c r="AQ71" s="6">
        <v>-16</v>
      </c>
      <c r="AR71" s="6">
        <v>-21</v>
      </c>
      <c r="AS71" s="6">
        <v>7</v>
      </c>
      <c r="AT71" s="6">
        <v>-36</v>
      </c>
      <c r="AU71" s="6">
        <v>22</v>
      </c>
      <c r="AV71" s="6">
        <v>20</v>
      </c>
      <c r="AW71" s="6">
        <v>18</v>
      </c>
      <c r="AX71" s="6">
        <v>-42</v>
      </c>
      <c r="AY71" s="6">
        <v>5</v>
      </c>
      <c r="AZ71" s="6">
        <v>20</v>
      </c>
      <c r="BA71" s="6">
        <v>-58</v>
      </c>
      <c r="BB71" s="6">
        <v>-4</v>
      </c>
      <c r="BC71" s="6">
        <v>8</v>
      </c>
      <c r="BD71" s="6">
        <v>-18</v>
      </c>
      <c r="BE71" s="6">
        <v>0</v>
      </c>
      <c r="BF71" s="6">
        <v>28</v>
      </c>
      <c r="BG71" s="6">
        <v>15</v>
      </c>
      <c r="BH71" s="7" t="s">
        <v>117</v>
      </c>
      <c r="BI71" s="6">
        <v>-49</v>
      </c>
      <c r="BJ71" s="6">
        <v>-14</v>
      </c>
      <c r="BK71" s="6">
        <v>-46</v>
      </c>
      <c r="BL71" s="6">
        <v>-46</v>
      </c>
      <c r="BM71" s="6">
        <v>4</v>
      </c>
      <c r="BN71" s="6">
        <v>27</v>
      </c>
      <c r="BO71" s="6">
        <v>23</v>
      </c>
      <c r="BP71" s="6">
        <v>23</v>
      </c>
      <c r="BQ71" s="6">
        <v>14</v>
      </c>
      <c r="BR71" s="6">
        <v>25</v>
      </c>
      <c r="BS71" s="6">
        <v>25</v>
      </c>
      <c r="BT71" s="6">
        <v>-24</v>
      </c>
    </row>
    <row r="72" spans="1:72" s="6" customFormat="1">
      <c r="A72" s="6">
        <f t="shared" ca="1" si="1"/>
        <v>70</v>
      </c>
      <c r="B72" s="6" t="s">
        <v>77</v>
      </c>
      <c r="C72" s="4">
        <v>10</v>
      </c>
      <c r="D72" s="6" t="s">
        <v>85</v>
      </c>
      <c r="E72" s="6" t="s">
        <v>92</v>
      </c>
      <c r="F72" s="6" t="s">
        <v>91</v>
      </c>
      <c r="H72" s="6" t="s">
        <v>81</v>
      </c>
      <c r="I72" s="6" t="s">
        <v>103</v>
      </c>
      <c r="K72" s="6" t="s">
        <v>89</v>
      </c>
      <c r="AF72" s="6">
        <v>-6</v>
      </c>
      <c r="AG72" s="6">
        <v>-7</v>
      </c>
      <c r="AH72" s="6">
        <v>29</v>
      </c>
      <c r="AI72" s="6">
        <v>-13</v>
      </c>
      <c r="AJ72" s="6">
        <v>46</v>
      </c>
      <c r="AK72" s="6">
        <v>47</v>
      </c>
      <c r="AL72" s="6">
        <v>-45</v>
      </c>
      <c r="AM72" s="6">
        <v>1</v>
      </c>
      <c r="AN72" s="6">
        <v>-15</v>
      </c>
      <c r="AO72" s="6">
        <v>-6</v>
      </c>
      <c r="AP72" s="6">
        <v>-27</v>
      </c>
      <c r="AQ72" s="6">
        <v>15</v>
      </c>
      <c r="AR72" s="6">
        <v>5</v>
      </c>
      <c r="AS72" s="6">
        <v>-19</v>
      </c>
      <c r="AT72" s="6">
        <v>23</v>
      </c>
      <c r="AU72" s="6">
        <v>10</v>
      </c>
      <c r="AV72" s="6">
        <v>10</v>
      </c>
      <c r="AW72" s="6">
        <v>40</v>
      </c>
      <c r="AX72" s="6">
        <v>72</v>
      </c>
      <c r="AY72" s="6">
        <v>-44</v>
      </c>
      <c r="AZ72" s="6">
        <v>22</v>
      </c>
      <c r="BA72" s="6">
        <v>15</v>
      </c>
      <c r="BB72" s="6">
        <v>-8</v>
      </c>
      <c r="BC72" s="6">
        <v>-79</v>
      </c>
      <c r="BD72" s="6">
        <v>39</v>
      </c>
      <c r="BE72" s="6">
        <v>10</v>
      </c>
      <c r="BF72" s="6">
        <v>-35</v>
      </c>
      <c r="BG72" s="6">
        <v>27</v>
      </c>
      <c r="BH72" s="6">
        <v>26</v>
      </c>
      <c r="BI72" s="6">
        <v>-59</v>
      </c>
      <c r="BJ72" s="6">
        <v>-13</v>
      </c>
      <c r="BK72" s="6">
        <v>-13</v>
      </c>
      <c r="BL72" s="6">
        <v>-13</v>
      </c>
      <c r="BM72" s="6">
        <v>-4</v>
      </c>
      <c r="BN72" s="6">
        <v>-20</v>
      </c>
      <c r="BO72" s="6">
        <v>-27</v>
      </c>
      <c r="BP72" s="6">
        <v>37</v>
      </c>
      <c r="BQ72" s="6">
        <v>-10</v>
      </c>
      <c r="BR72" s="6">
        <v>-21</v>
      </c>
      <c r="BS72" s="6">
        <v>-21</v>
      </c>
      <c r="BT72" s="6">
        <v>-4</v>
      </c>
    </row>
    <row r="73" spans="1:72" s="6" customFormat="1">
      <c r="A73" s="6">
        <f t="shared" ca="1" si="1"/>
        <v>71</v>
      </c>
      <c r="B73" s="6" t="s">
        <v>77</v>
      </c>
      <c r="C73" s="4">
        <v>10</v>
      </c>
      <c r="D73" s="6" t="s">
        <v>85</v>
      </c>
      <c r="E73" s="6" t="s">
        <v>92</v>
      </c>
      <c r="F73" s="6" t="s">
        <v>91</v>
      </c>
      <c r="H73" s="6" t="s">
        <v>81</v>
      </c>
      <c r="I73" s="6" t="s">
        <v>104</v>
      </c>
      <c r="K73" s="6" t="s">
        <v>89</v>
      </c>
      <c r="AF73" s="6">
        <v>-289</v>
      </c>
      <c r="AG73" s="6">
        <v>-151</v>
      </c>
      <c r="AH73" s="6">
        <v>-193</v>
      </c>
      <c r="AI73" s="6">
        <v>-290</v>
      </c>
      <c r="AJ73" s="6">
        <v>-237</v>
      </c>
      <c r="AK73" s="6">
        <v>-309</v>
      </c>
      <c r="AL73" s="6">
        <v>-347</v>
      </c>
      <c r="AM73" s="6">
        <v>-117</v>
      </c>
      <c r="AN73" s="6">
        <v>-262</v>
      </c>
      <c r="AO73" s="6">
        <v>-282</v>
      </c>
      <c r="AP73" s="6">
        <v>-417</v>
      </c>
      <c r="AQ73" s="6">
        <v>-294</v>
      </c>
      <c r="AR73" s="6">
        <v>-237</v>
      </c>
      <c r="AS73" s="6">
        <v>-243</v>
      </c>
      <c r="AT73" s="6">
        <v>-462</v>
      </c>
      <c r="AU73" s="6">
        <v>-429</v>
      </c>
      <c r="AV73" s="6">
        <v>-337</v>
      </c>
      <c r="AW73" s="6">
        <v>-247</v>
      </c>
      <c r="AX73" s="6">
        <v>-256</v>
      </c>
      <c r="AY73" s="6">
        <v>-342</v>
      </c>
      <c r="AZ73" s="6">
        <v>-362</v>
      </c>
      <c r="BA73" s="6">
        <v>-191</v>
      </c>
      <c r="BB73" s="6">
        <v>-264</v>
      </c>
      <c r="BC73" s="6">
        <v>-322</v>
      </c>
      <c r="BD73" s="6">
        <v>-270</v>
      </c>
      <c r="BE73" s="6">
        <v>-330</v>
      </c>
      <c r="BF73" s="6">
        <v>-190</v>
      </c>
      <c r="BG73" s="6">
        <v>-350</v>
      </c>
      <c r="BH73" s="7" t="s">
        <v>118</v>
      </c>
      <c r="BI73" s="6">
        <v>-375</v>
      </c>
      <c r="BJ73" s="6">
        <v>-389</v>
      </c>
      <c r="BK73" s="6">
        <v>-456</v>
      </c>
      <c r="BL73" s="6">
        <v>-456</v>
      </c>
      <c r="BM73" s="6">
        <v>-281</v>
      </c>
      <c r="BN73" s="6">
        <v>-357</v>
      </c>
      <c r="BO73" s="6">
        <v>-259</v>
      </c>
      <c r="BP73" s="6">
        <v>-498</v>
      </c>
      <c r="BQ73" s="6">
        <v>-355</v>
      </c>
      <c r="BR73" s="6">
        <v>-363</v>
      </c>
      <c r="BS73" s="6">
        <v>-360</v>
      </c>
      <c r="BT73" s="6">
        <v>-381</v>
      </c>
    </row>
    <row r="74" spans="1:72" s="6" customFormat="1">
      <c r="A74" s="6">
        <f t="shared" ca="1" si="1"/>
        <v>72</v>
      </c>
      <c r="B74" s="6" t="s">
        <v>77</v>
      </c>
      <c r="C74" s="4">
        <v>10</v>
      </c>
      <c r="D74" s="6" t="s">
        <v>85</v>
      </c>
      <c r="E74" s="6" t="s">
        <v>92</v>
      </c>
      <c r="F74" s="6" t="s">
        <v>91</v>
      </c>
      <c r="H74" s="6" t="s">
        <v>81</v>
      </c>
      <c r="I74" s="6" t="s">
        <v>105</v>
      </c>
      <c r="K74" s="6" t="s">
        <v>89</v>
      </c>
      <c r="AF74" s="6">
        <v>38</v>
      </c>
      <c r="AG74" s="6">
        <v>9</v>
      </c>
      <c r="AH74" s="6">
        <v>88</v>
      </c>
      <c r="AI74" s="6">
        <v>135</v>
      </c>
      <c r="AJ74" s="6">
        <v>136</v>
      </c>
      <c r="AK74" s="6">
        <v>122</v>
      </c>
      <c r="AL74" s="6">
        <v>182</v>
      </c>
      <c r="AM74" s="6">
        <v>121</v>
      </c>
      <c r="AN74" s="6">
        <v>210</v>
      </c>
      <c r="AO74" s="6">
        <v>246</v>
      </c>
      <c r="AP74" s="6">
        <v>81</v>
      </c>
      <c r="AQ74" s="6">
        <v>219</v>
      </c>
      <c r="AR74" s="6">
        <v>146</v>
      </c>
      <c r="AS74" s="6">
        <v>106</v>
      </c>
      <c r="AT74" s="6">
        <v>152</v>
      </c>
      <c r="AU74" s="6">
        <v>50</v>
      </c>
      <c r="AV74" s="6">
        <v>225</v>
      </c>
      <c r="AW74" s="6">
        <v>169</v>
      </c>
      <c r="AX74" s="6">
        <v>220</v>
      </c>
      <c r="AY74" s="6">
        <v>224</v>
      </c>
      <c r="AZ74" s="6">
        <v>150</v>
      </c>
      <c r="BA74" s="6">
        <v>42</v>
      </c>
      <c r="BB74" s="6">
        <v>60</v>
      </c>
      <c r="BC74" s="6">
        <v>94</v>
      </c>
      <c r="BD74" s="6">
        <v>217</v>
      </c>
      <c r="BE74" s="6">
        <v>56</v>
      </c>
      <c r="BF74" s="6">
        <v>161</v>
      </c>
      <c r="BG74" s="6">
        <v>162</v>
      </c>
      <c r="BH74" s="6">
        <v>175</v>
      </c>
      <c r="BI74" s="6">
        <v>133</v>
      </c>
      <c r="BJ74" s="6">
        <v>191</v>
      </c>
      <c r="BK74" s="6">
        <v>187</v>
      </c>
      <c r="BL74" s="6">
        <v>187</v>
      </c>
      <c r="BM74" s="6">
        <v>138</v>
      </c>
      <c r="BN74" s="6">
        <v>193</v>
      </c>
      <c r="BO74" s="6">
        <v>239</v>
      </c>
      <c r="BP74" s="6">
        <v>306</v>
      </c>
      <c r="BQ74" s="6">
        <v>217</v>
      </c>
      <c r="BR74" s="6">
        <v>224</v>
      </c>
      <c r="BS74" s="6">
        <v>167</v>
      </c>
      <c r="BT74" s="6">
        <v>167</v>
      </c>
    </row>
    <row r="75" spans="1:72" s="6" customFormat="1">
      <c r="A75" s="6">
        <f t="shared" ca="1" si="1"/>
        <v>73</v>
      </c>
      <c r="B75" s="6" t="s">
        <v>77</v>
      </c>
      <c r="C75" s="4">
        <v>10</v>
      </c>
      <c r="D75" s="6" t="s">
        <v>85</v>
      </c>
      <c r="E75" s="6" t="s">
        <v>92</v>
      </c>
      <c r="F75" s="6" t="s">
        <v>91</v>
      </c>
      <c r="H75" s="6" t="s">
        <v>81</v>
      </c>
      <c r="I75" s="6" t="s">
        <v>106</v>
      </c>
      <c r="K75" s="6" t="s">
        <v>89</v>
      </c>
      <c r="AF75" s="6">
        <v>67</v>
      </c>
      <c r="AG75" s="6">
        <v>2</v>
      </c>
      <c r="AH75" s="6">
        <v>45</v>
      </c>
      <c r="AI75" s="6">
        <v>96</v>
      </c>
      <c r="AJ75" s="6">
        <v>60</v>
      </c>
      <c r="AK75" s="6">
        <v>65</v>
      </c>
      <c r="AL75" s="6">
        <v>50</v>
      </c>
      <c r="AM75" s="6">
        <v>38</v>
      </c>
      <c r="AN75" s="6">
        <v>11</v>
      </c>
      <c r="AO75" s="6">
        <v>32</v>
      </c>
      <c r="AP75" s="6">
        <v>-29</v>
      </c>
      <c r="AQ75" s="6">
        <v>58</v>
      </c>
      <c r="AR75" s="6">
        <v>73</v>
      </c>
      <c r="AS75" s="6">
        <v>62</v>
      </c>
      <c r="AT75" s="6">
        <v>-38</v>
      </c>
      <c r="AU75" s="6">
        <v>20</v>
      </c>
      <c r="AV75" s="6">
        <v>4</v>
      </c>
      <c r="AW75" s="6">
        <v>-14</v>
      </c>
      <c r="AX75" s="6">
        <v>-54</v>
      </c>
      <c r="AY75" s="6">
        <v>55</v>
      </c>
      <c r="AZ75" s="6">
        <v>73</v>
      </c>
      <c r="BA75" s="6">
        <v>49</v>
      </c>
      <c r="BB75" s="6">
        <v>30</v>
      </c>
      <c r="BC75" s="6">
        <v>82</v>
      </c>
      <c r="BD75" s="6">
        <v>-2</v>
      </c>
      <c r="BE75" s="6">
        <v>-40</v>
      </c>
      <c r="BF75" s="6">
        <v>3</v>
      </c>
      <c r="BG75" s="6">
        <v>60</v>
      </c>
      <c r="BH75" s="6">
        <v>14</v>
      </c>
      <c r="BI75" s="6">
        <v>47</v>
      </c>
      <c r="BJ75" s="6">
        <v>4</v>
      </c>
      <c r="BK75" s="6">
        <v>15</v>
      </c>
      <c r="BL75" s="6">
        <v>15</v>
      </c>
      <c r="BM75" s="6">
        <v>17</v>
      </c>
      <c r="BN75" s="6">
        <v>53</v>
      </c>
      <c r="BO75" s="6">
        <v>73</v>
      </c>
      <c r="BP75" s="6">
        <v>32</v>
      </c>
      <c r="BQ75" s="6">
        <v>7</v>
      </c>
      <c r="BR75" s="6">
        <v>-10</v>
      </c>
      <c r="BS75" s="6">
        <v>13</v>
      </c>
      <c r="BT75" s="6">
        <v>55</v>
      </c>
    </row>
    <row r="76" spans="1:72" s="6" customFormat="1">
      <c r="A76" s="6">
        <f t="shared" ca="1" si="1"/>
        <v>74</v>
      </c>
      <c r="B76" s="6" t="s">
        <v>77</v>
      </c>
      <c r="C76" s="4">
        <v>10</v>
      </c>
      <c r="D76" s="6" t="s">
        <v>85</v>
      </c>
      <c r="E76" s="6" t="s">
        <v>92</v>
      </c>
      <c r="F76" s="6" t="s">
        <v>91</v>
      </c>
      <c r="H76" s="6" t="s">
        <v>81</v>
      </c>
      <c r="I76" s="6" t="s">
        <v>107</v>
      </c>
      <c r="K76" s="6" t="s">
        <v>89</v>
      </c>
      <c r="AF76" s="6">
        <v>72</v>
      </c>
      <c r="AG76" s="6">
        <v>23</v>
      </c>
      <c r="AH76" s="6">
        <v>8</v>
      </c>
      <c r="AI76" s="6">
        <v>28</v>
      </c>
      <c r="AJ76" s="6">
        <v>55</v>
      </c>
      <c r="AK76" s="6">
        <v>-6</v>
      </c>
      <c r="AL76" s="6">
        <v>22</v>
      </c>
      <c r="AM76" s="6">
        <v>-40</v>
      </c>
      <c r="AN76" s="6">
        <v>34</v>
      </c>
      <c r="AO76" s="6">
        <v>42</v>
      </c>
      <c r="AP76" s="6">
        <v>-2</v>
      </c>
      <c r="AQ76" s="6">
        <v>54</v>
      </c>
      <c r="AR76" s="6">
        <v>73</v>
      </c>
      <c r="AS76" s="6">
        <v>-24</v>
      </c>
      <c r="AT76" s="6">
        <v>-189</v>
      </c>
      <c r="AU76" s="6">
        <v>23</v>
      </c>
      <c r="AV76" s="6">
        <v>-1</v>
      </c>
      <c r="AW76" s="6">
        <v>-43</v>
      </c>
      <c r="AX76" s="6">
        <v>50</v>
      </c>
      <c r="AY76" s="6">
        <v>50</v>
      </c>
      <c r="AZ76" s="6">
        <v>56</v>
      </c>
      <c r="BA76" s="6">
        <v>-48</v>
      </c>
      <c r="BB76" s="6">
        <v>34</v>
      </c>
      <c r="BC76" s="6">
        <v>10</v>
      </c>
      <c r="BD76" s="6">
        <v>15</v>
      </c>
      <c r="BE76" s="6">
        <v>5</v>
      </c>
      <c r="BF76" s="6">
        <v>-37</v>
      </c>
      <c r="BG76" s="6">
        <v>59</v>
      </c>
      <c r="BH76" s="7" t="s">
        <v>119</v>
      </c>
      <c r="BI76" s="6">
        <v>-49</v>
      </c>
      <c r="BJ76" s="6">
        <v>-68</v>
      </c>
      <c r="BK76" s="6">
        <v>-100</v>
      </c>
      <c r="BL76" s="6">
        <v>-100</v>
      </c>
      <c r="BM76" s="6">
        <v>-7</v>
      </c>
      <c r="BN76" s="6">
        <v>-25</v>
      </c>
      <c r="BO76" s="6">
        <v>-27</v>
      </c>
      <c r="BP76" s="6">
        <v>-46</v>
      </c>
      <c r="BQ76" s="6">
        <v>-59</v>
      </c>
      <c r="BR76" s="6">
        <v>-115</v>
      </c>
      <c r="BS76" s="6">
        <v>-87</v>
      </c>
      <c r="BT76" s="6">
        <v>-41</v>
      </c>
    </row>
    <row r="77" spans="1:72" s="6" customFormat="1">
      <c r="A77" s="6">
        <f t="shared" ca="1" si="1"/>
        <v>75</v>
      </c>
      <c r="B77" s="6" t="s">
        <v>77</v>
      </c>
      <c r="C77" s="4">
        <v>10</v>
      </c>
      <c r="D77" s="6" t="s">
        <v>85</v>
      </c>
      <c r="E77" s="6" t="s">
        <v>92</v>
      </c>
      <c r="F77" s="6" t="s">
        <v>91</v>
      </c>
      <c r="H77" s="6" t="s">
        <v>81</v>
      </c>
      <c r="I77" s="6" t="s">
        <v>108</v>
      </c>
      <c r="K77" s="6" t="s">
        <v>89</v>
      </c>
      <c r="AF77" s="6">
        <v>-20</v>
      </c>
      <c r="AG77" s="6">
        <v>22</v>
      </c>
      <c r="AH77" s="6">
        <v>42</v>
      </c>
      <c r="AI77" s="6">
        <v>-16</v>
      </c>
      <c r="AJ77" s="6">
        <v>-51</v>
      </c>
      <c r="AK77" s="6">
        <v>-23</v>
      </c>
      <c r="AL77" s="6">
        <v>-49</v>
      </c>
      <c r="AM77" s="6">
        <v>-9</v>
      </c>
      <c r="AN77" s="6">
        <v>-28</v>
      </c>
      <c r="AO77" s="6">
        <v>-41</v>
      </c>
      <c r="AP77" s="6">
        <v>-27</v>
      </c>
      <c r="AQ77" s="6">
        <v>-61</v>
      </c>
      <c r="AR77" s="6">
        <v>-28</v>
      </c>
      <c r="AS77" s="6">
        <v>6</v>
      </c>
      <c r="AT77" s="6">
        <v>-5</v>
      </c>
      <c r="AU77" s="6">
        <v>-5</v>
      </c>
      <c r="AV77" s="6">
        <v>-36</v>
      </c>
      <c r="AW77" s="6" t="s">
        <v>82</v>
      </c>
      <c r="AX77" s="6">
        <v>34</v>
      </c>
      <c r="AY77" s="6">
        <v>78</v>
      </c>
      <c r="AZ77" s="6">
        <v>-19</v>
      </c>
      <c r="BA77" s="6">
        <v>-2</v>
      </c>
      <c r="BB77" s="6">
        <v>-91</v>
      </c>
      <c r="BC77" s="6">
        <v>-29</v>
      </c>
      <c r="BD77" s="6">
        <v>45</v>
      </c>
      <c r="BE77" s="6">
        <v>-80</v>
      </c>
      <c r="BF77" s="6">
        <v>-53</v>
      </c>
      <c r="BG77" s="6">
        <v>-71</v>
      </c>
      <c r="BH77" s="6">
        <v>15</v>
      </c>
      <c r="BI77" s="6">
        <v>18</v>
      </c>
      <c r="BJ77" s="6">
        <v>5</v>
      </c>
      <c r="BK77" s="6">
        <v>73</v>
      </c>
      <c r="BL77" s="6">
        <v>73</v>
      </c>
      <c r="BM77" s="6">
        <v>31</v>
      </c>
      <c r="BN77" s="6">
        <v>65</v>
      </c>
      <c r="BO77" s="6">
        <v>23</v>
      </c>
      <c r="BP77" s="6">
        <v>-83</v>
      </c>
      <c r="BQ77" s="6">
        <v>3</v>
      </c>
      <c r="BR77" s="6">
        <v>-5</v>
      </c>
      <c r="BS77" s="6">
        <v>12</v>
      </c>
      <c r="BT77" s="6">
        <v>-5</v>
      </c>
    </row>
    <row r="78" spans="1:72" s="6" customFormat="1">
      <c r="A78" s="6">
        <f t="shared" ca="1" si="1"/>
        <v>76</v>
      </c>
      <c r="B78" s="6" t="s">
        <v>77</v>
      </c>
      <c r="C78" s="4">
        <v>10</v>
      </c>
      <c r="D78" s="6" t="s">
        <v>85</v>
      </c>
      <c r="E78" s="6" t="s">
        <v>92</v>
      </c>
      <c r="F78" s="6" t="s">
        <v>91</v>
      </c>
      <c r="H78" s="6" t="s">
        <v>81</v>
      </c>
      <c r="I78" s="6" t="s">
        <v>109</v>
      </c>
      <c r="K78" s="6" t="s">
        <v>89</v>
      </c>
      <c r="AF78" s="6">
        <v>9</v>
      </c>
      <c r="AG78" s="6">
        <v>151</v>
      </c>
      <c r="AH78" s="6">
        <v>175</v>
      </c>
      <c r="AI78" s="6">
        <v>42</v>
      </c>
      <c r="AJ78" s="6">
        <v>84</v>
      </c>
      <c r="AK78" s="6">
        <v>58</v>
      </c>
      <c r="AL78" s="6">
        <v>84</v>
      </c>
      <c r="AM78" s="6">
        <v>-26</v>
      </c>
      <c r="AN78" s="6">
        <v>39</v>
      </c>
      <c r="AO78" s="6">
        <v>-41</v>
      </c>
      <c r="AP78" s="6">
        <v>7</v>
      </c>
      <c r="AQ78" s="6">
        <v>-10</v>
      </c>
      <c r="AR78" s="6">
        <v>-56</v>
      </c>
      <c r="AS78" s="6">
        <v>-3</v>
      </c>
      <c r="AT78" s="6">
        <v>10</v>
      </c>
      <c r="AU78" s="6">
        <v>21</v>
      </c>
      <c r="AV78" s="6">
        <v>92</v>
      </c>
      <c r="AW78" s="6">
        <v>15</v>
      </c>
      <c r="AX78" s="6">
        <v>78</v>
      </c>
      <c r="AY78" s="6">
        <v>59</v>
      </c>
      <c r="AZ78" s="6">
        <v>34</v>
      </c>
      <c r="BA78" s="6">
        <v>59</v>
      </c>
      <c r="BB78" s="6">
        <v>59</v>
      </c>
      <c r="BC78" s="6">
        <v>79</v>
      </c>
      <c r="BD78" s="6">
        <v>10</v>
      </c>
      <c r="BE78" s="6">
        <v>6</v>
      </c>
      <c r="BF78" s="6">
        <v>58</v>
      </c>
      <c r="BG78" s="6">
        <v>-95</v>
      </c>
      <c r="BH78" s="6">
        <v>23</v>
      </c>
      <c r="BI78" s="6">
        <v>30</v>
      </c>
      <c r="BJ78" s="6">
        <v>-47</v>
      </c>
      <c r="BK78" s="6">
        <v>22</v>
      </c>
      <c r="BL78" s="6">
        <v>22</v>
      </c>
      <c r="BM78" s="6">
        <v>8</v>
      </c>
      <c r="BN78" s="6">
        <v>82</v>
      </c>
      <c r="BO78" s="6">
        <v>-46</v>
      </c>
      <c r="BP78" s="6">
        <v>19</v>
      </c>
      <c r="BQ78" s="6">
        <v>9</v>
      </c>
      <c r="BR78" s="6">
        <v>55</v>
      </c>
      <c r="BS78" s="6">
        <v>33</v>
      </c>
      <c r="BT78" s="6">
        <v>-13</v>
      </c>
    </row>
    <row r="79" spans="1:72" s="6" customFormat="1">
      <c r="A79" s="6">
        <f t="shared" ca="1" si="1"/>
        <v>77</v>
      </c>
      <c r="B79" s="6" t="s">
        <v>77</v>
      </c>
      <c r="C79" s="4">
        <v>10</v>
      </c>
      <c r="D79" s="6" t="s">
        <v>85</v>
      </c>
      <c r="E79" s="6" t="s">
        <v>92</v>
      </c>
      <c r="F79" s="6" t="s">
        <v>91</v>
      </c>
      <c r="H79" s="6" t="s">
        <v>81</v>
      </c>
      <c r="I79" s="6" t="s">
        <v>110</v>
      </c>
      <c r="K79" s="6" t="s">
        <v>89</v>
      </c>
      <c r="AF79" s="6">
        <v>58</v>
      </c>
      <c r="AG79" s="6">
        <v>39</v>
      </c>
      <c r="AH79" s="6">
        <v>12</v>
      </c>
      <c r="AI79" s="6">
        <v>7</v>
      </c>
      <c r="AJ79" s="6">
        <v>45</v>
      </c>
      <c r="AK79" s="6">
        <v>50</v>
      </c>
      <c r="AL79" s="6">
        <v>-11</v>
      </c>
      <c r="AM79" s="6">
        <v>40</v>
      </c>
      <c r="AN79" s="6">
        <v>18</v>
      </c>
      <c r="AO79" s="6">
        <v>32</v>
      </c>
      <c r="AP79" s="6">
        <v>31</v>
      </c>
      <c r="AQ79" s="6">
        <v>29</v>
      </c>
      <c r="AR79" s="6">
        <v>21</v>
      </c>
      <c r="AS79" s="6">
        <v>21</v>
      </c>
      <c r="AT79" s="6">
        <v>-18</v>
      </c>
      <c r="AU79" s="6">
        <v>39</v>
      </c>
      <c r="AV79" s="6">
        <v>-3</v>
      </c>
      <c r="AW79" s="6">
        <v>-38</v>
      </c>
      <c r="AX79" s="6">
        <v>4</v>
      </c>
      <c r="AY79" s="6">
        <v>26</v>
      </c>
      <c r="AZ79" s="6">
        <v>11</v>
      </c>
      <c r="BA79" s="6">
        <v>23</v>
      </c>
      <c r="BB79" s="6">
        <v>47</v>
      </c>
      <c r="BC79" s="6">
        <v>-41</v>
      </c>
      <c r="BD79" s="6">
        <v>-14</v>
      </c>
      <c r="BE79" s="6">
        <v>78</v>
      </c>
      <c r="BF79" s="6">
        <v>-5</v>
      </c>
      <c r="BG79" s="6">
        <v>-33</v>
      </c>
      <c r="BH79" s="6">
        <v>9</v>
      </c>
      <c r="BI79" s="6">
        <v>-38</v>
      </c>
      <c r="BJ79" s="6">
        <v>-56</v>
      </c>
      <c r="BK79" s="6">
        <v>-18</v>
      </c>
      <c r="BL79" s="6">
        <v>-18</v>
      </c>
      <c r="BM79" s="6">
        <v>6</v>
      </c>
      <c r="BN79" s="6">
        <v>-16</v>
      </c>
      <c r="BO79" s="6">
        <v>-9</v>
      </c>
      <c r="BP79" s="6">
        <v>-35</v>
      </c>
      <c r="BQ79" s="6">
        <v>-38</v>
      </c>
      <c r="BR79" s="6">
        <v>-25</v>
      </c>
      <c r="BS79" s="6">
        <v>35</v>
      </c>
      <c r="BT79" s="6">
        <v>9</v>
      </c>
    </row>
    <row r="80" spans="1:72" s="6" customFormat="1">
      <c r="A80" s="6">
        <f t="shared" ca="1" si="1"/>
        <v>78</v>
      </c>
      <c r="B80" s="6" t="s">
        <v>77</v>
      </c>
      <c r="C80" s="4">
        <v>10</v>
      </c>
      <c r="D80" s="6" t="s">
        <v>85</v>
      </c>
      <c r="E80" s="6" t="s">
        <v>92</v>
      </c>
      <c r="F80" s="6" t="s">
        <v>91</v>
      </c>
      <c r="H80" s="6" t="s">
        <v>81</v>
      </c>
      <c r="I80" s="6" t="s">
        <v>111</v>
      </c>
      <c r="K80" s="6" t="s">
        <v>89</v>
      </c>
      <c r="AF80" s="6">
        <v>-23</v>
      </c>
      <c r="AG80" s="6">
        <v>63</v>
      </c>
      <c r="AH80" s="6">
        <v>54</v>
      </c>
      <c r="AI80" s="6">
        <v>36</v>
      </c>
      <c r="AJ80" s="6">
        <v>-1</v>
      </c>
      <c r="AK80" s="6">
        <v>9</v>
      </c>
      <c r="AL80" s="6">
        <v>13</v>
      </c>
      <c r="AM80" s="6">
        <v>62</v>
      </c>
      <c r="AN80" s="6">
        <v>2</v>
      </c>
      <c r="AO80" s="6">
        <v>41</v>
      </c>
      <c r="AP80" s="6">
        <v>10</v>
      </c>
      <c r="AQ80" s="6">
        <v>12</v>
      </c>
      <c r="AR80" s="6">
        <v>44</v>
      </c>
      <c r="AS80" s="6">
        <v>80</v>
      </c>
      <c r="AT80" s="6">
        <v>27</v>
      </c>
      <c r="AU80" s="6">
        <v>33</v>
      </c>
      <c r="AV80" s="6">
        <v>-56</v>
      </c>
      <c r="AW80" s="6">
        <v>34</v>
      </c>
      <c r="AX80" s="6">
        <v>-21</v>
      </c>
      <c r="AY80" s="6">
        <v>51</v>
      </c>
      <c r="AZ80" s="6">
        <v>136</v>
      </c>
      <c r="BA80" s="6">
        <v>43</v>
      </c>
      <c r="BB80" s="6">
        <v>30</v>
      </c>
      <c r="BC80" s="6">
        <v>59</v>
      </c>
      <c r="BD80" s="6">
        <v>-13</v>
      </c>
      <c r="BE80" s="6">
        <v>-7</v>
      </c>
      <c r="BF80" s="6">
        <v>82</v>
      </c>
      <c r="BG80" s="6">
        <v>3</v>
      </c>
      <c r="BH80" s="6">
        <v>71</v>
      </c>
      <c r="BI80" s="6">
        <v>27</v>
      </c>
      <c r="BJ80" s="6">
        <v>-21</v>
      </c>
      <c r="BK80" s="6">
        <v>49</v>
      </c>
      <c r="BL80" s="6">
        <v>49</v>
      </c>
      <c r="BM80" s="6">
        <v>54</v>
      </c>
      <c r="BN80" s="6">
        <v>-1</v>
      </c>
      <c r="BO80" s="6">
        <v>-14</v>
      </c>
      <c r="BP80" s="6">
        <v>-1</v>
      </c>
      <c r="BQ80" s="6">
        <v>-43</v>
      </c>
      <c r="BR80" s="6">
        <v>-18</v>
      </c>
      <c r="BS80" s="6">
        <v>56</v>
      </c>
      <c r="BT80" s="6">
        <v>-28</v>
      </c>
    </row>
    <row r="81" spans="1:72" s="6" customFormat="1">
      <c r="A81" s="6">
        <f t="shared" ca="1" si="1"/>
        <v>79</v>
      </c>
      <c r="B81" s="6" t="s">
        <v>77</v>
      </c>
      <c r="C81" s="4">
        <v>10</v>
      </c>
      <c r="D81" s="6" t="s">
        <v>85</v>
      </c>
      <c r="E81" s="6" t="s">
        <v>92</v>
      </c>
      <c r="F81" s="6" t="s">
        <v>91</v>
      </c>
      <c r="H81" s="6" t="s">
        <v>81</v>
      </c>
      <c r="I81" s="6" t="s">
        <v>112</v>
      </c>
      <c r="K81" s="6" t="s">
        <v>89</v>
      </c>
      <c r="AF81" s="6">
        <v>15</v>
      </c>
      <c r="AG81" s="6">
        <v>51</v>
      </c>
      <c r="AH81" s="6">
        <v>13</v>
      </c>
      <c r="AI81" s="6">
        <v>-22</v>
      </c>
      <c r="AJ81" s="6">
        <v>63</v>
      </c>
      <c r="AK81" s="6">
        <v>42</v>
      </c>
      <c r="AL81" s="6">
        <v>35</v>
      </c>
      <c r="AM81" s="6">
        <v>-46</v>
      </c>
      <c r="AN81" s="6">
        <v>30</v>
      </c>
      <c r="AO81" s="6">
        <v>-17</v>
      </c>
      <c r="AP81" s="6">
        <v>-22</v>
      </c>
      <c r="AQ81" s="6">
        <v>-5</v>
      </c>
      <c r="AR81" s="6">
        <v>29</v>
      </c>
      <c r="AS81" s="6">
        <v>26</v>
      </c>
      <c r="AT81" s="6">
        <v>39</v>
      </c>
      <c r="AU81" s="6">
        <v>92</v>
      </c>
      <c r="AV81" s="6">
        <v>67</v>
      </c>
      <c r="AW81" s="6">
        <v>43</v>
      </c>
      <c r="AX81" s="6">
        <v>86</v>
      </c>
      <c r="AY81" s="6">
        <v>-1</v>
      </c>
      <c r="AZ81" s="6">
        <v>93</v>
      </c>
      <c r="BA81" s="6">
        <v>96</v>
      </c>
      <c r="BB81" s="6">
        <v>36</v>
      </c>
      <c r="BC81" s="6">
        <v>-13</v>
      </c>
      <c r="BD81" s="6">
        <v>-37</v>
      </c>
      <c r="BE81" s="6">
        <v>50</v>
      </c>
      <c r="BF81" s="6">
        <v>83</v>
      </c>
      <c r="BG81" s="6">
        <v>55</v>
      </c>
      <c r="BH81" s="7" t="s">
        <v>120</v>
      </c>
      <c r="BI81" s="6">
        <v>-26</v>
      </c>
      <c r="BJ81" s="6">
        <v>32</v>
      </c>
      <c r="BK81" s="6">
        <v>36</v>
      </c>
      <c r="BL81" s="6">
        <v>36</v>
      </c>
      <c r="BM81" s="6">
        <v>25</v>
      </c>
      <c r="BN81" s="6">
        <v>19</v>
      </c>
      <c r="BO81" s="6">
        <v>3</v>
      </c>
      <c r="BP81" s="6">
        <v>-30</v>
      </c>
      <c r="BQ81" s="6">
        <v>-3</v>
      </c>
      <c r="BR81" s="6">
        <v>12</v>
      </c>
      <c r="BS81" s="6">
        <v>-10</v>
      </c>
      <c r="BT81" s="6">
        <v>14</v>
      </c>
    </row>
    <row r="82" spans="1:72" s="6" customFormat="1">
      <c r="A82" s="6">
        <f t="shared" ca="1" si="1"/>
        <v>80</v>
      </c>
      <c r="B82" s="6" t="s">
        <v>77</v>
      </c>
      <c r="C82" s="4">
        <v>10</v>
      </c>
      <c r="D82" s="6" t="s">
        <v>85</v>
      </c>
      <c r="E82" s="6" t="s">
        <v>92</v>
      </c>
      <c r="F82" s="6" t="s">
        <v>91</v>
      </c>
      <c r="H82" s="6" t="s">
        <v>81</v>
      </c>
      <c r="I82" s="6" t="s">
        <v>113</v>
      </c>
      <c r="K82" s="6" t="s">
        <v>89</v>
      </c>
      <c r="AF82" s="6">
        <v>67</v>
      </c>
      <c r="AG82" s="6">
        <v>69</v>
      </c>
      <c r="AH82" s="6">
        <v>-20</v>
      </c>
      <c r="AI82" s="6">
        <v>47</v>
      </c>
      <c r="AJ82" s="6">
        <v>18</v>
      </c>
      <c r="AK82" s="6">
        <v>59</v>
      </c>
      <c r="AL82" s="6">
        <v>-32</v>
      </c>
      <c r="AM82" s="6">
        <v>23</v>
      </c>
      <c r="AN82" s="6">
        <v>5</v>
      </c>
      <c r="AO82" s="6">
        <v>33</v>
      </c>
      <c r="AP82" s="6">
        <v>-2</v>
      </c>
      <c r="AQ82" s="6">
        <v>29</v>
      </c>
      <c r="AR82" s="6">
        <v>22</v>
      </c>
      <c r="AS82" s="6">
        <v>49</v>
      </c>
      <c r="AT82" s="6">
        <v>-20</v>
      </c>
      <c r="AU82" s="6">
        <v>32</v>
      </c>
      <c r="AV82" s="6">
        <v>-6</v>
      </c>
      <c r="AW82" s="6">
        <v>-23</v>
      </c>
      <c r="AX82" s="6">
        <v>39</v>
      </c>
      <c r="AY82" s="6">
        <v>16</v>
      </c>
      <c r="AZ82" s="6">
        <v>64</v>
      </c>
      <c r="BA82" s="6">
        <v>41</v>
      </c>
      <c r="BB82" s="6">
        <v>45</v>
      </c>
      <c r="BC82" s="6">
        <v>17</v>
      </c>
      <c r="BD82" s="6">
        <v>-76</v>
      </c>
      <c r="BE82" s="6">
        <v>4</v>
      </c>
      <c r="BF82" s="6">
        <v>-7</v>
      </c>
      <c r="BG82" s="6">
        <v>-38</v>
      </c>
      <c r="BH82" s="7" t="s">
        <v>121</v>
      </c>
      <c r="BI82" s="6">
        <v>-64</v>
      </c>
      <c r="BJ82" s="6">
        <v>17</v>
      </c>
      <c r="BK82" s="6">
        <v>20</v>
      </c>
      <c r="BL82" s="6">
        <v>20</v>
      </c>
      <c r="BM82" s="6">
        <v>-4</v>
      </c>
      <c r="BN82" s="6">
        <v>14</v>
      </c>
      <c r="BO82" s="6">
        <v>11</v>
      </c>
      <c r="BP82" s="6">
        <v>27</v>
      </c>
      <c r="BQ82" s="6">
        <v>19</v>
      </c>
      <c r="BR82" s="6">
        <v>-1</v>
      </c>
      <c r="BS82" s="6">
        <v>9</v>
      </c>
      <c r="BT82" s="6">
        <v>38</v>
      </c>
    </row>
    <row r="83" spans="1:72" s="6" customFormat="1">
      <c r="A83" s="6">
        <f t="shared" ca="1" si="1"/>
        <v>81</v>
      </c>
      <c r="B83" s="6" t="s">
        <v>77</v>
      </c>
      <c r="C83" s="4">
        <v>10</v>
      </c>
      <c r="D83" s="6" t="s">
        <v>85</v>
      </c>
      <c r="E83" s="6" t="s">
        <v>97</v>
      </c>
      <c r="H83" s="6" t="s">
        <v>98</v>
      </c>
      <c r="I83" s="6" t="s">
        <v>75</v>
      </c>
      <c r="K83" s="6" t="s">
        <v>89</v>
      </c>
      <c r="AF83" s="6">
        <v>23</v>
      </c>
      <c r="AG83" s="6">
        <v>18</v>
      </c>
      <c r="AH83" s="6">
        <v>17</v>
      </c>
      <c r="AI83" s="6">
        <v>16</v>
      </c>
      <c r="AJ83" s="6">
        <v>18</v>
      </c>
      <c r="AK83" s="6">
        <v>13</v>
      </c>
      <c r="AL83" s="6">
        <v>20</v>
      </c>
      <c r="AM83" s="6">
        <v>21</v>
      </c>
      <c r="AN83" s="6">
        <v>8</v>
      </c>
      <c r="AO83" s="6">
        <v>16</v>
      </c>
      <c r="AP83" s="6">
        <v>12</v>
      </c>
      <c r="AQ83" s="6">
        <v>16</v>
      </c>
      <c r="AR83" s="6">
        <v>13</v>
      </c>
      <c r="AS83" s="6">
        <v>18</v>
      </c>
      <c r="AT83" s="6">
        <v>20</v>
      </c>
      <c r="AU83" s="6">
        <v>38</v>
      </c>
      <c r="AV83" s="6">
        <v>20</v>
      </c>
      <c r="AW83" s="6">
        <v>15</v>
      </c>
      <c r="AX83" s="6">
        <v>23</v>
      </c>
      <c r="AY83" s="6">
        <v>25</v>
      </c>
      <c r="AZ83" s="6">
        <v>18</v>
      </c>
      <c r="BA83" s="6">
        <v>21</v>
      </c>
      <c r="BB83" s="6">
        <v>29</v>
      </c>
      <c r="BC83" s="6">
        <v>27</v>
      </c>
      <c r="BD83" s="6">
        <v>34</v>
      </c>
      <c r="BE83" s="6">
        <v>27</v>
      </c>
      <c r="BF83" s="6">
        <v>26</v>
      </c>
      <c r="BG83" s="6">
        <v>24</v>
      </c>
      <c r="BH83" s="6">
        <v>25</v>
      </c>
      <c r="BI83" s="6">
        <v>35</v>
      </c>
      <c r="BJ83" s="6">
        <v>23</v>
      </c>
      <c r="BK83" s="6">
        <v>20</v>
      </c>
      <c r="BL83" s="6">
        <v>20</v>
      </c>
      <c r="BM83" s="6">
        <v>24</v>
      </c>
      <c r="BN83" s="6">
        <v>25</v>
      </c>
      <c r="BO83" s="6">
        <v>25</v>
      </c>
      <c r="BP83" s="6">
        <v>17</v>
      </c>
      <c r="BQ83" s="6">
        <v>28</v>
      </c>
      <c r="BR83" s="6">
        <v>30</v>
      </c>
      <c r="BS83" s="6">
        <v>25</v>
      </c>
      <c r="BT83" s="6">
        <v>25</v>
      </c>
    </row>
    <row r="84" spans="1:72" s="6" customFormat="1">
      <c r="A84" s="6">
        <f t="shared" ca="1" si="1"/>
        <v>82</v>
      </c>
      <c r="B84" s="6" t="s">
        <v>77</v>
      </c>
      <c r="C84" s="4">
        <v>10</v>
      </c>
      <c r="D84" s="6" t="s">
        <v>101</v>
      </c>
      <c r="E84" s="6" t="s">
        <v>97</v>
      </c>
      <c r="H84" s="6" t="s">
        <v>98</v>
      </c>
      <c r="I84" s="6" t="s">
        <v>103</v>
      </c>
      <c r="K84" s="6" t="s">
        <v>89</v>
      </c>
      <c r="AF84" s="6">
        <v>35</v>
      </c>
      <c r="AG84" s="6">
        <v>31</v>
      </c>
      <c r="AH84" s="6">
        <v>30</v>
      </c>
      <c r="AI84" s="6">
        <v>31</v>
      </c>
      <c r="AJ84" s="6">
        <v>26</v>
      </c>
      <c r="AK84" s="6">
        <v>26</v>
      </c>
      <c r="AL84" s="6">
        <v>25</v>
      </c>
      <c r="AM84" s="6">
        <v>28</v>
      </c>
      <c r="AN84" s="6">
        <v>19</v>
      </c>
      <c r="AO84" s="6">
        <v>22</v>
      </c>
      <c r="AP84" s="6">
        <v>23</v>
      </c>
      <c r="AQ84" s="6">
        <v>27</v>
      </c>
      <c r="AR84" s="6">
        <v>18</v>
      </c>
      <c r="AS84" s="6">
        <v>21</v>
      </c>
      <c r="AT84" s="6">
        <v>25</v>
      </c>
      <c r="AU84" s="6">
        <v>23</v>
      </c>
      <c r="AV84" s="6">
        <v>23</v>
      </c>
      <c r="AW84" s="6">
        <v>37</v>
      </c>
      <c r="AX84" s="6">
        <v>27</v>
      </c>
      <c r="AY84" s="6">
        <v>39</v>
      </c>
      <c r="AZ84" s="6">
        <v>31</v>
      </c>
      <c r="BA84" s="6">
        <v>34</v>
      </c>
      <c r="BB84" s="6">
        <v>31</v>
      </c>
      <c r="BC84" s="6">
        <v>24</v>
      </c>
      <c r="BD84" s="6">
        <v>19</v>
      </c>
      <c r="BE84" s="6">
        <v>29</v>
      </c>
      <c r="BF84" s="6">
        <v>18</v>
      </c>
      <c r="BG84" s="6">
        <v>39</v>
      </c>
      <c r="BH84" s="6">
        <v>25</v>
      </c>
      <c r="BI84" s="6">
        <v>30</v>
      </c>
      <c r="BJ84" s="6">
        <v>30</v>
      </c>
      <c r="BK84" s="6">
        <v>32</v>
      </c>
      <c r="BL84" s="6">
        <v>32</v>
      </c>
      <c r="BM84" s="6">
        <v>35</v>
      </c>
      <c r="BN84" s="6">
        <v>26</v>
      </c>
      <c r="BO84" s="6">
        <v>31</v>
      </c>
      <c r="BP84" s="6">
        <v>34</v>
      </c>
      <c r="BQ84" s="6">
        <v>35</v>
      </c>
      <c r="BR84" s="6">
        <v>25</v>
      </c>
      <c r="BS84" s="6">
        <v>33</v>
      </c>
      <c r="BT84" s="6">
        <v>36</v>
      </c>
    </row>
    <row r="85" spans="1:72" s="6" customFormat="1">
      <c r="A85" s="6">
        <f t="shared" ca="1" si="1"/>
        <v>83</v>
      </c>
      <c r="B85" s="6" t="s">
        <v>77</v>
      </c>
      <c r="C85" s="4">
        <v>10</v>
      </c>
      <c r="D85" s="6" t="s">
        <v>101</v>
      </c>
      <c r="E85" s="6" t="s">
        <v>97</v>
      </c>
      <c r="H85" s="6" t="s">
        <v>98</v>
      </c>
      <c r="I85" s="6" t="s">
        <v>104</v>
      </c>
      <c r="K85" s="6" t="s">
        <v>89</v>
      </c>
      <c r="AF85" s="6">
        <v>39</v>
      </c>
      <c r="AG85" s="6">
        <v>41</v>
      </c>
      <c r="AH85" s="6">
        <v>50</v>
      </c>
      <c r="AI85" s="6">
        <v>35</v>
      </c>
      <c r="AJ85" s="6">
        <v>46</v>
      </c>
      <c r="AK85" s="6">
        <v>52</v>
      </c>
      <c r="AL85" s="6">
        <v>32</v>
      </c>
      <c r="AM85" s="6">
        <v>41</v>
      </c>
      <c r="AN85" s="6">
        <v>45</v>
      </c>
      <c r="AO85" s="6">
        <v>42</v>
      </c>
      <c r="AP85" s="6">
        <v>40</v>
      </c>
      <c r="AQ85" s="6">
        <v>31</v>
      </c>
      <c r="AR85" s="6">
        <v>34</v>
      </c>
      <c r="AS85" s="6">
        <v>37</v>
      </c>
      <c r="AT85" s="6">
        <v>53</v>
      </c>
      <c r="AU85" s="6">
        <v>20</v>
      </c>
      <c r="AV85" s="6">
        <v>36</v>
      </c>
      <c r="AW85" s="6">
        <v>41</v>
      </c>
      <c r="AX85" s="6">
        <v>42</v>
      </c>
      <c r="AY85" s="6">
        <v>45</v>
      </c>
      <c r="AZ85" s="6">
        <v>43</v>
      </c>
      <c r="BA85" s="6">
        <v>46</v>
      </c>
      <c r="BB85" s="6">
        <v>58</v>
      </c>
      <c r="BC85" s="6">
        <v>54</v>
      </c>
      <c r="BD85" s="6">
        <v>59</v>
      </c>
      <c r="BE85" s="6">
        <v>43</v>
      </c>
      <c r="BF85" s="6">
        <v>38</v>
      </c>
      <c r="BG85" s="6">
        <v>55</v>
      </c>
      <c r="BH85" s="6">
        <v>37</v>
      </c>
      <c r="BI85" s="6">
        <v>40</v>
      </c>
      <c r="BJ85" s="6">
        <v>49</v>
      </c>
      <c r="BK85" s="6">
        <v>46</v>
      </c>
      <c r="BL85" s="6">
        <v>46</v>
      </c>
      <c r="BM85" s="6">
        <v>43</v>
      </c>
      <c r="BN85" s="6">
        <v>41</v>
      </c>
      <c r="BO85" s="6">
        <v>47</v>
      </c>
      <c r="BP85" s="6">
        <v>41</v>
      </c>
      <c r="BQ85" s="6">
        <v>48</v>
      </c>
      <c r="BR85" s="6">
        <v>41</v>
      </c>
      <c r="BS85" s="6">
        <v>47</v>
      </c>
      <c r="BT85" s="6">
        <v>40</v>
      </c>
    </row>
    <row r="86" spans="1:72" s="6" customFormat="1">
      <c r="A86" s="6">
        <f t="shared" ca="1" si="1"/>
        <v>84</v>
      </c>
      <c r="B86" s="6" t="s">
        <v>77</v>
      </c>
      <c r="C86" s="4">
        <v>10</v>
      </c>
      <c r="D86" s="6" t="s">
        <v>101</v>
      </c>
      <c r="E86" s="6" t="s">
        <v>97</v>
      </c>
      <c r="H86" s="6" t="s">
        <v>98</v>
      </c>
      <c r="I86" s="6" t="s">
        <v>105</v>
      </c>
      <c r="K86" s="6" t="s">
        <v>89</v>
      </c>
      <c r="AF86" s="6">
        <v>55</v>
      </c>
      <c r="AG86" s="6">
        <v>51</v>
      </c>
      <c r="AH86" s="6">
        <v>41</v>
      </c>
      <c r="AI86" s="6">
        <v>43</v>
      </c>
      <c r="AJ86" s="6">
        <v>48</v>
      </c>
      <c r="AK86" s="6">
        <v>47</v>
      </c>
      <c r="AL86" s="6">
        <v>67</v>
      </c>
      <c r="AM86" s="6">
        <v>54</v>
      </c>
      <c r="AN86" s="6">
        <v>41</v>
      </c>
      <c r="AO86" s="6">
        <v>54</v>
      </c>
      <c r="AP86" s="6">
        <v>51</v>
      </c>
      <c r="AQ86" s="6">
        <v>40</v>
      </c>
      <c r="AR86" s="6">
        <v>30</v>
      </c>
      <c r="AS86" s="6">
        <v>40</v>
      </c>
      <c r="AT86" s="6">
        <v>44</v>
      </c>
      <c r="AU86" s="6">
        <v>41</v>
      </c>
      <c r="AV86" s="6">
        <v>38</v>
      </c>
      <c r="AW86" s="6">
        <v>40</v>
      </c>
      <c r="AX86" s="6">
        <v>37</v>
      </c>
      <c r="AY86" s="6">
        <v>41</v>
      </c>
      <c r="AZ86" s="6">
        <v>45</v>
      </c>
      <c r="BA86" s="6">
        <v>41</v>
      </c>
      <c r="BB86" s="6">
        <v>53</v>
      </c>
      <c r="BC86" s="6">
        <v>40</v>
      </c>
      <c r="BD86" s="6">
        <v>37</v>
      </c>
      <c r="BE86" s="6">
        <v>44</v>
      </c>
      <c r="BF86" s="6">
        <v>32</v>
      </c>
      <c r="BG86" s="6">
        <v>41</v>
      </c>
      <c r="BH86" s="6">
        <v>34</v>
      </c>
      <c r="BI86" s="6">
        <v>42</v>
      </c>
      <c r="BJ86" s="6">
        <v>43</v>
      </c>
      <c r="BK86" s="6">
        <v>42</v>
      </c>
      <c r="BL86" s="6">
        <v>42</v>
      </c>
      <c r="BM86" s="6">
        <v>47</v>
      </c>
      <c r="BN86" s="6">
        <v>42</v>
      </c>
      <c r="BO86" s="6">
        <v>40</v>
      </c>
      <c r="BP86" s="6">
        <v>50</v>
      </c>
      <c r="BQ86" s="6">
        <v>36</v>
      </c>
      <c r="BR86" s="6">
        <v>34</v>
      </c>
      <c r="BS86" s="6">
        <v>40</v>
      </c>
      <c r="BT86" s="6">
        <v>23</v>
      </c>
    </row>
    <row r="87" spans="1:72" s="6" customFormat="1">
      <c r="A87" s="6">
        <f t="shared" ca="1" si="1"/>
        <v>85</v>
      </c>
      <c r="B87" s="6" t="s">
        <v>77</v>
      </c>
      <c r="C87" s="4">
        <v>10</v>
      </c>
      <c r="D87" s="6" t="s">
        <v>101</v>
      </c>
      <c r="E87" s="6" t="s">
        <v>97</v>
      </c>
      <c r="H87" s="6" t="s">
        <v>98</v>
      </c>
      <c r="I87" s="6" t="s">
        <v>106</v>
      </c>
      <c r="K87" s="6" t="s">
        <v>89</v>
      </c>
      <c r="AF87" s="6">
        <v>58</v>
      </c>
      <c r="AG87" s="6">
        <v>50</v>
      </c>
      <c r="AH87" s="6">
        <v>43</v>
      </c>
      <c r="AI87" s="6">
        <v>42</v>
      </c>
      <c r="AJ87" s="6">
        <v>44</v>
      </c>
      <c r="AK87" s="6">
        <v>58</v>
      </c>
      <c r="AL87" s="6">
        <v>57</v>
      </c>
      <c r="AM87" s="6">
        <v>45</v>
      </c>
      <c r="AN87" s="6">
        <v>46</v>
      </c>
      <c r="AO87" s="6">
        <v>50</v>
      </c>
      <c r="AP87" s="6">
        <v>42</v>
      </c>
      <c r="AQ87" s="6">
        <v>49</v>
      </c>
      <c r="AR87" s="6">
        <v>41</v>
      </c>
      <c r="AS87" s="6">
        <v>56</v>
      </c>
      <c r="AT87" s="6">
        <v>45</v>
      </c>
      <c r="AU87" s="6">
        <v>40</v>
      </c>
      <c r="AV87" s="6">
        <v>28</v>
      </c>
      <c r="AW87" s="6">
        <v>28</v>
      </c>
      <c r="AX87" s="6">
        <v>38</v>
      </c>
      <c r="AY87" s="6">
        <v>39</v>
      </c>
      <c r="AZ87" s="6">
        <v>51</v>
      </c>
      <c r="BA87" s="6">
        <v>50</v>
      </c>
      <c r="BB87" s="6">
        <v>47</v>
      </c>
      <c r="BC87" s="6">
        <v>41</v>
      </c>
      <c r="BD87" s="6">
        <v>54</v>
      </c>
      <c r="BE87" s="6">
        <v>43</v>
      </c>
      <c r="BF87" s="6">
        <v>36</v>
      </c>
      <c r="BG87" s="6">
        <v>29</v>
      </c>
      <c r="BH87" s="6">
        <v>37</v>
      </c>
      <c r="BI87" s="6">
        <v>31</v>
      </c>
      <c r="BJ87" s="6">
        <v>46</v>
      </c>
      <c r="BK87" s="6">
        <v>34</v>
      </c>
      <c r="BL87" s="6">
        <v>34</v>
      </c>
      <c r="BM87" s="6">
        <v>41</v>
      </c>
      <c r="BN87" s="6">
        <v>33</v>
      </c>
      <c r="BO87" s="6">
        <v>31</v>
      </c>
      <c r="BP87" s="6">
        <v>46</v>
      </c>
      <c r="BQ87" s="6">
        <v>38</v>
      </c>
      <c r="BR87" s="6">
        <v>38</v>
      </c>
      <c r="BS87" s="6">
        <v>30</v>
      </c>
      <c r="BT87" s="6">
        <v>28</v>
      </c>
    </row>
    <row r="88" spans="1:72" s="6" customFormat="1">
      <c r="A88" s="6">
        <f t="shared" ca="1" si="1"/>
        <v>86</v>
      </c>
      <c r="B88" s="6" t="s">
        <v>77</v>
      </c>
      <c r="C88" s="4">
        <v>10</v>
      </c>
      <c r="D88" s="6" t="s">
        <v>101</v>
      </c>
      <c r="E88" s="6" t="s">
        <v>97</v>
      </c>
      <c r="H88" s="6" t="s">
        <v>98</v>
      </c>
      <c r="I88" s="6" t="s">
        <v>107</v>
      </c>
      <c r="K88" s="6" t="s">
        <v>89</v>
      </c>
      <c r="AF88" s="6">
        <v>31</v>
      </c>
      <c r="AG88" s="6">
        <v>49</v>
      </c>
      <c r="AH88" s="6">
        <v>25</v>
      </c>
      <c r="AI88" s="6">
        <v>30</v>
      </c>
      <c r="AJ88" s="6">
        <v>27</v>
      </c>
      <c r="AK88" s="6">
        <v>26</v>
      </c>
      <c r="AL88" s="6">
        <v>43</v>
      </c>
      <c r="AM88" s="6">
        <v>43</v>
      </c>
      <c r="AN88" s="6">
        <v>24</v>
      </c>
      <c r="AO88" s="6">
        <v>30</v>
      </c>
      <c r="AP88" s="6">
        <v>33</v>
      </c>
      <c r="AQ88" s="6">
        <v>36</v>
      </c>
      <c r="AR88" s="6">
        <v>43</v>
      </c>
      <c r="AS88" s="6">
        <v>49</v>
      </c>
      <c r="AT88" s="6">
        <v>40</v>
      </c>
      <c r="AU88" s="6">
        <v>49</v>
      </c>
      <c r="AV88" s="6">
        <v>50</v>
      </c>
      <c r="AW88" s="6">
        <v>39</v>
      </c>
      <c r="AX88" s="6">
        <v>63</v>
      </c>
      <c r="AY88" s="6">
        <v>42</v>
      </c>
      <c r="AZ88" s="6">
        <v>42</v>
      </c>
      <c r="BA88" s="6">
        <v>46</v>
      </c>
      <c r="BB88" s="6">
        <v>49</v>
      </c>
      <c r="BC88" s="6">
        <v>30</v>
      </c>
      <c r="BD88" s="6">
        <v>34</v>
      </c>
      <c r="BE88" s="6">
        <v>33</v>
      </c>
      <c r="BF88" s="6">
        <v>37</v>
      </c>
      <c r="BG88" s="6">
        <v>33</v>
      </c>
      <c r="BH88" s="6">
        <v>38</v>
      </c>
      <c r="BI88" s="6">
        <v>39</v>
      </c>
      <c r="BJ88" s="6">
        <v>31</v>
      </c>
      <c r="BK88" s="6">
        <v>35</v>
      </c>
      <c r="BL88" s="6">
        <v>35</v>
      </c>
      <c r="BM88" s="6">
        <v>32</v>
      </c>
      <c r="BN88" s="6">
        <v>26</v>
      </c>
      <c r="BO88" s="6">
        <v>30</v>
      </c>
      <c r="BP88" s="6">
        <v>36</v>
      </c>
      <c r="BQ88" s="6">
        <v>30</v>
      </c>
      <c r="BR88" s="6">
        <v>28</v>
      </c>
      <c r="BS88" s="6">
        <v>23</v>
      </c>
      <c r="BT88" s="6">
        <v>37</v>
      </c>
    </row>
    <row r="89" spans="1:72" s="6" customFormat="1">
      <c r="A89" s="6">
        <f t="shared" ca="1" si="1"/>
        <v>87</v>
      </c>
      <c r="B89" s="6" t="s">
        <v>77</v>
      </c>
      <c r="C89" s="4">
        <v>10</v>
      </c>
      <c r="D89" s="6" t="s">
        <v>101</v>
      </c>
      <c r="E89" s="6" t="s">
        <v>97</v>
      </c>
      <c r="H89" s="6" t="s">
        <v>98</v>
      </c>
      <c r="I89" s="6" t="s">
        <v>108</v>
      </c>
      <c r="K89" s="6" t="s">
        <v>89</v>
      </c>
      <c r="AF89" s="6">
        <v>15</v>
      </c>
      <c r="AG89" s="6">
        <v>11</v>
      </c>
      <c r="AH89" s="6">
        <v>12</v>
      </c>
      <c r="AI89" s="6">
        <v>14</v>
      </c>
      <c r="AJ89" s="6">
        <v>16</v>
      </c>
      <c r="AK89" s="6">
        <v>22</v>
      </c>
      <c r="AL89" s="6">
        <v>23</v>
      </c>
      <c r="AM89" s="6">
        <v>27</v>
      </c>
      <c r="AN89" s="6">
        <v>20</v>
      </c>
      <c r="AO89" s="6">
        <v>17</v>
      </c>
      <c r="AP89" s="6">
        <v>19</v>
      </c>
      <c r="AQ89" s="6">
        <v>23</v>
      </c>
      <c r="AR89" s="6">
        <v>20</v>
      </c>
      <c r="AS89" s="6">
        <v>17</v>
      </c>
      <c r="AT89" s="6">
        <v>26</v>
      </c>
      <c r="AU89" s="6">
        <v>29</v>
      </c>
      <c r="AV89" s="6">
        <v>25</v>
      </c>
      <c r="AW89" s="6">
        <v>27</v>
      </c>
      <c r="AX89" s="6">
        <v>38</v>
      </c>
      <c r="AY89" s="6">
        <v>40</v>
      </c>
      <c r="AZ89" s="6">
        <v>33</v>
      </c>
      <c r="BA89" s="6">
        <v>23</v>
      </c>
      <c r="BB89" s="6">
        <v>38</v>
      </c>
      <c r="BC89" s="6">
        <v>20</v>
      </c>
      <c r="BD89" s="6">
        <v>28</v>
      </c>
      <c r="BE89" s="6">
        <v>38</v>
      </c>
      <c r="BF89" s="6">
        <v>27</v>
      </c>
      <c r="BG89" s="6">
        <v>26</v>
      </c>
      <c r="BH89" s="6">
        <v>46</v>
      </c>
      <c r="BI89" s="6">
        <v>39</v>
      </c>
      <c r="BJ89" s="6">
        <v>43</v>
      </c>
      <c r="BK89" s="6">
        <v>38</v>
      </c>
      <c r="BL89" s="6">
        <v>38</v>
      </c>
      <c r="BM89" s="6">
        <v>32</v>
      </c>
      <c r="BN89" s="6">
        <v>27</v>
      </c>
      <c r="BO89" s="6">
        <v>36</v>
      </c>
      <c r="BP89" s="6">
        <v>36</v>
      </c>
      <c r="BQ89" s="6">
        <v>44</v>
      </c>
      <c r="BR89" s="6">
        <v>31</v>
      </c>
      <c r="BS89" s="6">
        <v>37</v>
      </c>
      <c r="BT89" s="6">
        <v>38</v>
      </c>
    </row>
    <row r="90" spans="1:72" s="6" customFormat="1">
      <c r="A90" s="6">
        <f t="shared" ca="1" si="1"/>
        <v>88</v>
      </c>
      <c r="B90" s="6" t="s">
        <v>77</v>
      </c>
      <c r="C90" s="4">
        <v>10</v>
      </c>
      <c r="D90" s="6" t="s">
        <v>101</v>
      </c>
      <c r="E90" s="6" t="s">
        <v>97</v>
      </c>
      <c r="H90" s="6" t="s">
        <v>98</v>
      </c>
      <c r="I90" s="6" t="s">
        <v>109</v>
      </c>
      <c r="K90" s="6" t="s">
        <v>89</v>
      </c>
      <c r="AF90" s="6">
        <v>8</v>
      </c>
      <c r="AG90" s="6">
        <v>4</v>
      </c>
      <c r="AH90" s="6">
        <v>6</v>
      </c>
      <c r="AI90" s="6">
        <v>7</v>
      </c>
      <c r="AJ90" s="6">
        <v>4</v>
      </c>
      <c r="AK90" s="6">
        <v>13</v>
      </c>
      <c r="AL90" s="6">
        <v>12</v>
      </c>
      <c r="AM90" s="6">
        <v>9</v>
      </c>
      <c r="AN90" s="6">
        <v>8</v>
      </c>
      <c r="AO90" s="6">
        <v>7</v>
      </c>
      <c r="AP90" s="6">
        <v>13</v>
      </c>
      <c r="AQ90" s="6">
        <v>16</v>
      </c>
      <c r="AR90" s="6">
        <v>16</v>
      </c>
      <c r="AS90" s="6">
        <v>11</v>
      </c>
      <c r="AT90" s="6">
        <v>13</v>
      </c>
      <c r="AU90" s="6">
        <v>6</v>
      </c>
      <c r="AV90" s="6">
        <v>13</v>
      </c>
      <c r="AW90" s="6">
        <v>15</v>
      </c>
      <c r="AX90" s="6">
        <v>21</v>
      </c>
      <c r="AY90" s="6">
        <v>32</v>
      </c>
      <c r="AZ90" s="6">
        <v>12</v>
      </c>
      <c r="BA90" s="6">
        <v>11</v>
      </c>
      <c r="BB90" s="6">
        <v>22</v>
      </c>
      <c r="BC90" s="6">
        <v>19</v>
      </c>
      <c r="BD90" s="6">
        <v>25</v>
      </c>
      <c r="BE90" s="6">
        <v>18</v>
      </c>
      <c r="BF90" s="6">
        <v>19</v>
      </c>
      <c r="BG90" s="6">
        <v>18</v>
      </c>
      <c r="BH90" s="6">
        <v>18</v>
      </c>
      <c r="BI90" s="6">
        <v>31</v>
      </c>
      <c r="BJ90" s="6">
        <v>28</v>
      </c>
      <c r="BK90" s="6">
        <v>28</v>
      </c>
      <c r="BL90" s="6">
        <v>28</v>
      </c>
      <c r="BM90" s="6">
        <v>21</v>
      </c>
      <c r="BN90" s="6">
        <v>41</v>
      </c>
      <c r="BO90" s="6">
        <v>18</v>
      </c>
      <c r="BP90" s="6">
        <v>30</v>
      </c>
      <c r="BQ90" s="6">
        <v>22</v>
      </c>
      <c r="BR90" s="6">
        <v>30</v>
      </c>
      <c r="BS90" s="6">
        <v>25</v>
      </c>
      <c r="BT90" s="6">
        <v>20</v>
      </c>
    </row>
    <row r="91" spans="1:72" s="6" customFormat="1">
      <c r="A91" s="6">
        <f t="shared" ca="1" si="1"/>
        <v>89</v>
      </c>
      <c r="B91" s="6" t="s">
        <v>77</v>
      </c>
      <c r="C91" s="4">
        <v>10</v>
      </c>
      <c r="D91" s="6" t="s">
        <v>101</v>
      </c>
      <c r="E91" s="6" t="s">
        <v>97</v>
      </c>
      <c r="H91" s="6" t="s">
        <v>98</v>
      </c>
      <c r="I91" s="6" t="s">
        <v>110</v>
      </c>
      <c r="K91" s="6" t="s">
        <v>89</v>
      </c>
      <c r="AF91" s="6">
        <v>9</v>
      </c>
      <c r="AG91" s="6">
        <v>22</v>
      </c>
      <c r="AH91" s="6">
        <v>7</v>
      </c>
      <c r="AI91" s="6">
        <v>13</v>
      </c>
      <c r="AJ91" s="6">
        <v>15</v>
      </c>
      <c r="AK91" s="6">
        <v>16</v>
      </c>
      <c r="AL91" s="6">
        <v>20</v>
      </c>
      <c r="AM91" s="6">
        <v>15</v>
      </c>
      <c r="AN91" s="6">
        <v>24</v>
      </c>
      <c r="AO91" s="6">
        <v>21</v>
      </c>
      <c r="AP91" s="6">
        <v>12</v>
      </c>
      <c r="AQ91" s="6">
        <v>15</v>
      </c>
      <c r="AR91" s="6">
        <v>13</v>
      </c>
      <c r="AS91" s="6">
        <v>27</v>
      </c>
      <c r="AT91" s="6">
        <v>26</v>
      </c>
      <c r="AU91" s="6">
        <v>19</v>
      </c>
      <c r="AV91" s="6">
        <v>21</v>
      </c>
      <c r="AW91" s="6">
        <v>21</v>
      </c>
      <c r="AX91" s="6">
        <v>27</v>
      </c>
      <c r="AY91" s="6">
        <v>30</v>
      </c>
      <c r="AZ91" s="6">
        <v>37</v>
      </c>
      <c r="BA91" s="6">
        <v>33</v>
      </c>
      <c r="BB91" s="6">
        <v>33</v>
      </c>
      <c r="BC91" s="6">
        <v>21</v>
      </c>
      <c r="BD91" s="6">
        <v>39</v>
      </c>
      <c r="BE91" s="6">
        <v>24</v>
      </c>
      <c r="BF91" s="6">
        <v>30</v>
      </c>
      <c r="BG91" s="6">
        <v>23</v>
      </c>
      <c r="BH91" s="6">
        <v>24</v>
      </c>
      <c r="BI91" s="6">
        <v>26</v>
      </c>
      <c r="BJ91" s="6">
        <v>28</v>
      </c>
      <c r="BK91" s="6">
        <v>34</v>
      </c>
      <c r="BL91" s="6">
        <v>34</v>
      </c>
      <c r="BM91" s="6">
        <v>33</v>
      </c>
      <c r="BN91" s="6">
        <v>31</v>
      </c>
      <c r="BO91" s="6">
        <v>33</v>
      </c>
      <c r="BP91" s="6">
        <v>18</v>
      </c>
      <c r="BQ91" s="6">
        <v>23</v>
      </c>
      <c r="BR91" s="6">
        <v>26</v>
      </c>
      <c r="BS91" s="6">
        <v>22</v>
      </c>
      <c r="BT91" s="6">
        <v>24</v>
      </c>
    </row>
    <row r="92" spans="1:72" s="6" customFormat="1">
      <c r="A92" s="6">
        <f t="shared" ca="1" si="1"/>
        <v>90</v>
      </c>
      <c r="B92" s="6" t="s">
        <v>77</v>
      </c>
      <c r="C92" s="4">
        <v>10</v>
      </c>
      <c r="D92" s="6" t="s">
        <v>101</v>
      </c>
      <c r="E92" s="6" t="s">
        <v>97</v>
      </c>
      <c r="H92" s="6" t="s">
        <v>98</v>
      </c>
      <c r="I92" s="6" t="s">
        <v>111</v>
      </c>
      <c r="K92" s="6" t="s">
        <v>89</v>
      </c>
      <c r="AF92" s="6">
        <v>39</v>
      </c>
      <c r="AG92" s="6">
        <v>43</v>
      </c>
      <c r="AH92" s="6">
        <v>32</v>
      </c>
      <c r="AI92" s="6">
        <v>51</v>
      </c>
      <c r="AJ92" s="6">
        <v>37</v>
      </c>
      <c r="AK92" s="6">
        <v>28</v>
      </c>
      <c r="AL92" s="6">
        <v>80</v>
      </c>
      <c r="AM92" s="6">
        <v>35</v>
      </c>
      <c r="AN92" s="6">
        <v>44</v>
      </c>
      <c r="AO92" s="6">
        <v>34</v>
      </c>
      <c r="AP92" s="6">
        <v>46</v>
      </c>
      <c r="AQ92" s="6">
        <v>37</v>
      </c>
      <c r="AR92" s="6">
        <v>41</v>
      </c>
      <c r="AS92" s="6">
        <v>39</v>
      </c>
      <c r="AT92" s="6">
        <v>35</v>
      </c>
      <c r="AU92" s="6">
        <v>46</v>
      </c>
      <c r="AV92" s="6">
        <v>52</v>
      </c>
      <c r="AW92" s="6">
        <v>50</v>
      </c>
      <c r="AX92" s="6">
        <v>48</v>
      </c>
      <c r="AY92" s="6">
        <v>50</v>
      </c>
      <c r="AZ92" s="6">
        <v>56</v>
      </c>
      <c r="BA92" s="6">
        <v>53</v>
      </c>
      <c r="BB92" s="6">
        <v>53</v>
      </c>
      <c r="BC92" s="6">
        <v>49</v>
      </c>
      <c r="BD92" s="6">
        <v>35</v>
      </c>
      <c r="BE92" s="6">
        <v>54</v>
      </c>
      <c r="BF92" s="6">
        <v>34</v>
      </c>
      <c r="BG92" s="6">
        <v>36</v>
      </c>
      <c r="BH92" s="6">
        <v>33</v>
      </c>
      <c r="BI92" s="6">
        <v>43</v>
      </c>
      <c r="BJ92" s="6">
        <v>49</v>
      </c>
      <c r="BK92" s="6">
        <v>36</v>
      </c>
      <c r="BL92" s="6">
        <v>36</v>
      </c>
      <c r="BM92" s="6">
        <v>48</v>
      </c>
      <c r="BN92" s="6">
        <v>38</v>
      </c>
      <c r="BO92" s="6">
        <v>38</v>
      </c>
      <c r="BP92" s="6">
        <v>29</v>
      </c>
      <c r="BQ92" s="6">
        <v>31</v>
      </c>
      <c r="BR92" s="6">
        <v>33</v>
      </c>
      <c r="BS92" s="6">
        <v>35</v>
      </c>
      <c r="BT92" s="6">
        <v>20</v>
      </c>
    </row>
    <row r="93" spans="1:72" s="6" customFormat="1">
      <c r="A93" s="6">
        <f t="shared" ca="1" si="1"/>
        <v>91</v>
      </c>
      <c r="B93" s="6" t="s">
        <v>77</v>
      </c>
      <c r="C93" s="4">
        <v>10</v>
      </c>
      <c r="D93" s="6" t="s">
        <v>101</v>
      </c>
      <c r="E93" s="6" t="s">
        <v>97</v>
      </c>
      <c r="H93" s="6" t="s">
        <v>98</v>
      </c>
      <c r="I93" s="6" t="s">
        <v>112</v>
      </c>
      <c r="K93" s="6" t="s">
        <v>89</v>
      </c>
      <c r="AF93" s="6">
        <v>69</v>
      </c>
      <c r="AG93" s="6">
        <v>45</v>
      </c>
      <c r="AH93" s="6">
        <v>36</v>
      </c>
      <c r="AI93" s="6">
        <v>50</v>
      </c>
      <c r="AJ93" s="6">
        <v>68</v>
      </c>
      <c r="AK93" s="6">
        <v>56</v>
      </c>
      <c r="AL93" s="6">
        <v>63</v>
      </c>
      <c r="AM93" s="6">
        <v>56</v>
      </c>
      <c r="AN93" s="6">
        <v>53</v>
      </c>
      <c r="AO93" s="6">
        <v>47</v>
      </c>
      <c r="AP93" s="6">
        <v>40</v>
      </c>
      <c r="AQ93" s="6">
        <v>49</v>
      </c>
      <c r="AR93" s="6">
        <v>51</v>
      </c>
      <c r="AS93" s="6">
        <v>57</v>
      </c>
      <c r="AT93" s="6">
        <v>39</v>
      </c>
      <c r="AU93" s="6">
        <v>42</v>
      </c>
      <c r="AV93" s="6">
        <v>54</v>
      </c>
      <c r="AW93" s="6">
        <v>52</v>
      </c>
      <c r="AX93" s="6">
        <v>54</v>
      </c>
      <c r="AY93" s="6">
        <v>44</v>
      </c>
      <c r="AZ93" s="6">
        <v>58</v>
      </c>
      <c r="BA93" s="6">
        <v>55</v>
      </c>
      <c r="BB93" s="6">
        <v>50</v>
      </c>
      <c r="BC93" s="6">
        <v>46</v>
      </c>
      <c r="BD93" s="6">
        <v>48</v>
      </c>
      <c r="BE93" s="6">
        <v>40</v>
      </c>
      <c r="BF93" s="6">
        <v>43</v>
      </c>
      <c r="BG93" s="6">
        <v>44</v>
      </c>
      <c r="BH93" s="6">
        <v>50</v>
      </c>
      <c r="BI93" s="6">
        <v>64</v>
      </c>
      <c r="BJ93" s="6">
        <v>51</v>
      </c>
      <c r="BK93" s="6">
        <v>44</v>
      </c>
      <c r="BL93" s="6">
        <v>44</v>
      </c>
      <c r="BM93" s="6">
        <v>30</v>
      </c>
      <c r="BN93" s="6">
        <v>43</v>
      </c>
      <c r="BO93" s="6">
        <v>49</v>
      </c>
      <c r="BP93" s="6">
        <v>39</v>
      </c>
      <c r="BQ93" s="6">
        <v>38</v>
      </c>
      <c r="BR93" s="6">
        <v>40</v>
      </c>
      <c r="BS93" s="6">
        <v>43</v>
      </c>
      <c r="BT93" s="6">
        <v>24</v>
      </c>
    </row>
    <row r="94" spans="1:72" s="6" customFormat="1">
      <c r="A94" s="6">
        <f t="shared" ca="1" si="1"/>
        <v>92</v>
      </c>
      <c r="B94" s="6" t="s">
        <v>77</v>
      </c>
      <c r="C94" s="4">
        <v>10</v>
      </c>
      <c r="D94" s="6" t="s">
        <v>101</v>
      </c>
      <c r="E94" s="6" t="s">
        <v>97</v>
      </c>
      <c r="H94" s="6" t="s">
        <v>98</v>
      </c>
      <c r="I94" s="6" t="s">
        <v>113</v>
      </c>
      <c r="K94" s="6" t="s">
        <v>89</v>
      </c>
      <c r="AF94" s="6">
        <v>37</v>
      </c>
      <c r="AG94" s="6">
        <v>30</v>
      </c>
      <c r="AH94" s="6">
        <v>29</v>
      </c>
      <c r="AI94" s="6">
        <v>50</v>
      </c>
      <c r="AJ94" s="6">
        <v>38</v>
      </c>
      <c r="AK94" s="6">
        <v>25</v>
      </c>
      <c r="AL94" s="6">
        <v>36</v>
      </c>
      <c r="AM94" s="6">
        <v>45</v>
      </c>
      <c r="AN94" s="6">
        <v>39</v>
      </c>
      <c r="AO94" s="6">
        <v>41</v>
      </c>
      <c r="AP94" s="6">
        <v>28</v>
      </c>
      <c r="AQ94" s="6">
        <v>32</v>
      </c>
      <c r="AR94" s="6">
        <v>35</v>
      </c>
      <c r="AS94" s="6">
        <v>35</v>
      </c>
      <c r="AT94" s="6">
        <v>32</v>
      </c>
      <c r="AU94" s="6">
        <v>40</v>
      </c>
      <c r="AV94" s="6">
        <v>48</v>
      </c>
      <c r="AW94" s="6">
        <v>32</v>
      </c>
      <c r="AX94" s="6">
        <v>33</v>
      </c>
      <c r="AY94" s="6">
        <v>30</v>
      </c>
      <c r="AZ94" s="6">
        <v>52</v>
      </c>
      <c r="BA94" s="6">
        <v>34</v>
      </c>
      <c r="BB94" s="6">
        <v>36</v>
      </c>
      <c r="BC94" s="6">
        <v>46</v>
      </c>
      <c r="BD94" s="6">
        <v>32</v>
      </c>
      <c r="BE94" s="6">
        <v>43</v>
      </c>
      <c r="BF94" s="6">
        <v>25</v>
      </c>
      <c r="BG94" s="6">
        <v>42</v>
      </c>
      <c r="BH94" s="6">
        <v>23</v>
      </c>
      <c r="BI94" s="6">
        <v>44</v>
      </c>
      <c r="BJ94" s="6">
        <v>42</v>
      </c>
      <c r="BK94" s="6">
        <v>33</v>
      </c>
      <c r="BL94" s="6">
        <v>33</v>
      </c>
      <c r="BM94" s="6">
        <v>32</v>
      </c>
      <c r="BN94" s="6">
        <v>41</v>
      </c>
      <c r="BO94" s="6">
        <v>43</v>
      </c>
      <c r="BP94" s="6">
        <v>30</v>
      </c>
      <c r="BQ94" s="6">
        <v>40</v>
      </c>
      <c r="BR94" s="6">
        <v>33</v>
      </c>
      <c r="BS94" s="6">
        <v>38</v>
      </c>
      <c r="BT94" s="6">
        <v>31</v>
      </c>
    </row>
    <row r="95" spans="1:72" s="6" customFormat="1">
      <c r="A95" s="6">
        <f t="shared" ca="1" si="1"/>
        <v>93</v>
      </c>
      <c r="B95" s="6" t="s">
        <v>77</v>
      </c>
      <c r="C95" s="4">
        <v>10</v>
      </c>
      <c r="D95" s="6" t="s">
        <v>101</v>
      </c>
      <c r="E95" s="6" t="s">
        <v>102</v>
      </c>
      <c r="H95" s="6" t="s">
        <v>98</v>
      </c>
      <c r="I95" s="6" t="s">
        <v>75</v>
      </c>
      <c r="K95" s="6" t="s">
        <v>89</v>
      </c>
      <c r="AF95" s="6">
        <v>4</v>
      </c>
      <c r="AG95" s="6">
        <v>3</v>
      </c>
      <c r="AH95" s="6">
        <v>7</v>
      </c>
      <c r="AI95" s="6">
        <v>6</v>
      </c>
      <c r="AJ95" s="6">
        <v>6</v>
      </c>
      <c r="AK95" s="6">
        <v>6</v>
      </c>
      <c r="AL95" s="6">
        <v>4</v>
      </c>
      <c r="AM95" s="6">
        <v>5</v>
      </c>
      <c r="AN95" s="6">
        <v>6</v>
      </c>
      <c r="AO95" s="6">
        <v>8</v>
      </c>
      <c r="AP95" s="6">
        <v>5</v>
      </c>
      <c r="AQ95" s="6">
        <v>7</v>
      </c>
      <c r="AR95" s="6">
        <v>4</v>
      </c>
      <c r="AS95" s="6">
        <v>5</v>
      </c>
      <c r="AT95" s="6">
        <v>9</v>
      </c>
      <c r="AU95" s="6">
        <v>6</v>
      </c>
      <c r="AV95" s="6">
        <v>3</v>
      </c>
      <c r="AW95" s="6">
        <v>8</v>
      </c>
      <c r="AX95" s="6">
        <v>10</v>
      </c>
      <c r="AY95" s="6">
        <v>5</v>
      </c>
      <c r="AZ95" s="6">
        <v>10</v>
      </c>
      <c r="BA95" s="6">
        <v>8</v>
      </c>
      <c r="BB95" s="6">
        <v>6</v>
      </c>
      <c r="BC95" s="6">
        <v>17</v>
      </c>
      <c r="BD95" s="6">
        <v>7</v>
      </c>
      <c r="BE95" s="6">
        <v>11</v>
      </c>
      <c r="BF95" s="6">
        <v>9</v>
      </c>
      <c r="BG95" s="6">
        <v>14</v>
      </c>
      <c r="BH95" s="6">
        <v>8</v>
      </c>
      <c r="BI95" s="6">
        <v>15</v>
      </c>
      <c r="BJ95" s="6">
        <v>9</v>
      </c>
      <c r="BK95" s="6">
        <v>15</v>
      </c>
      <c r="BL95" s="6">
        <v>15</v>
      </c>
      <c r="BM95" s="6">
        <v>14</v>
      </c>
      <c r="BN95" s="6">
        <v>11</v>
      </c>
      <c r="BO95" s="6">
        <v>10</v>
      </c>
      <c r="BP95" s="6">
        <v>11</v>
      </c>
      <c r="BQ95" s="6">
        <v>11</v>
      </c>
      <c r="BR95" s="6">
        <v>9</v>
      </c>
      <c r="BS95" s="6">
        <v>9</v>
      </c>
      <c r="BT95" s="6">
        <v>10</v>
      </c>
    </row>
    <row r="96" spans="1:72" s="6" customFormat="1">
      <c r="A96" s="6">
        <f t="shared" ca="1" si="1"/>
        <v>94</v>
      </c>
      <c r="B96" s="6" t="s">
        <v>77</v>
      </c>
      <c r="C96" s="4">
        <v>10</v>
      </c>
      <c r="D96" s="6" t="s">
        <v>101</v>
      </c>
      <c r="E96" s="6" t="s">
        <v>102</v>
      </c>
      <c r="H96" s="6" t="s">
        <v>98</v>
      </c>
      <c r="I96" s="6" t="s">
        <v>103</v>
      </c>
      <c r="K96" s="6" t="s">
        <v>89</v>
      </c>
      <c r="AF96" s="6">
        <v>4</v>
      </c>
      <c r="AG96" s="6">
        <v>6</v>
      </c>
      <c r="AH96" s="6">
        <v>5</v>
      </c>
      <c r="AI96" s="6">
        <v>6</v>
      </c>
      <c r="AJ96" s="6">
        <v>8</v>
      </c>
      <c r="AK96" s="6">
        <v>8</v>
      </c>
      <c r="AL96" s="6">
        <v>7</v>
      </c>
      <c r="AM96" s="6">
        <v>9</v>
      </c>
      <c r="AN96" s="6">
        <v>9</v>
      </c>
      <c r="AO96" s="6">
        <v>5</v>
      </c>
      <c r="AP96" s="6">
        <v>10</v>
      </c>
      <c r="AQ96" s="6">
        <v>6</v>
      </c>
      <c r="AR96" s="6">
        <v>3</v>
      </c>
      <c r="AS96" s="6">
        <v>7</v>
      </c>
      <c r="AT96" s="6">
        <v>9</v>
      </c>
      <c r="AU96" s="6">
        <v>10</v>
      </c>
      <c r="AV96" s="6">
        <v>10</v>
      </c>
      <c r="AW96" s="6">
        <v>7</v>
      </c>
      <c r="AX96" s="6">
        <v>5</v>
      </c>
      <c r="AY96" s="6">
        <v>16</v>
      </c>
      <c r="AZ96" s="6">
        <v>9</v>
      </c>
      <c r="BA96" s="6">
        <v>12</v>
      </c>
      <c r="BB96" s="6">
        <v>10</v>
      </c>
      <c r="BC96" s="6">
        <v>17</v>
      </c>
      <c r="BD96" s="6">
        <v>9</v>
      </c>
      <c r="BE96" s="6">
        <v>21</v>
      </c>
      <c r="BF96" s="6">
        <v>6</v>
      </c>
      <c r="BG96" s="6">
        <v>11</v>
      </c>
      <c r="BH96" s="6">
        <v>4</v>
      </c>
      <c r="BI96" s="6">
        <v>13</v>
      </c>
      <c r="BJ96" s="6">
        <v>13</v>
      </c>
      <c r="BK96" s="6">
        <v>14</v>
      </c>
      <c r="BL96" s="6">
        <v>14</v>
      </c>
      <c r="BM96" s="6">
        <v>13</v>
      </c>
      <c r="BN96" s="6">
        <v>11</v>
      </c>
      <c r="BO96" s="6">
        <v>9</v>
      </c>
      <c r="BP96" s="6">
        <v>15</v>
      </c>
      <c r="BQ96" s="6">
        <v>12</v>
      </c>
      <c r="BR96" s="6">
        <v>7</v>
      </c>
      <c r="BS96" s="6">
        <v>7</v>
      </c>
      <c r="BT96" s="6">
        <v>13</v>
      </c>
    </row>
    <row r="97" spans="1:72" s="6" customFormat="1">
      <c r="A97" s="6">
        <f t="shared" ca="1" si="1"/>
        <v>95</v>
      </c>
      <c r="B97" s="6" t="s">
        <v>77</v>
      </c>
      <c r="C97" s="4">
        <v>10</v>
      </c>
      <c r="D97" s="6" t="s">
        <v>101</v>
      </c>
      <c r="E97" s="6" t="s">
        <v>102</v>
      </c>
      <c r="H97" s="6" t="s">
        <v>98</v>
      </c>
      <c r="I97" s="6" t="s">
        <v>104</v>
      </c>
      <c r="K97" s="6" t="s">
        <v>89</v>
      </c>
      <c r="AF97" s="6">
        <v>5</v>
      </c>
      <c r="AG97" s="6">
        <v>2</v>
      </c>
      <c r="AH97" s="6">
        <v>7</v>
      </c>
      <c r="AI97" s="6">
        <v>6</v>
      </c>
      <c r="AJ97" s="6">
        <v>5</v>
      </c>
      <c r="AK97" s="6">
        <v>12</v>
      </c>
      <c r="AL97" s="6">
        <v>7</v>
      </c>
      <c r="AM97" s="6">
        <v>8</v>
      </c>
      <c r="AN97" s="6">
        <v>7</v>
      </c>
      <c r="AO97" s="6">
        <v>6</v>
      </c>
      <c r="AP97" s="6">
        <v>7</v>
      </c>
      <c r="AQ97" s="6">
        <v>11</v>
      </c>
      <c r="AR97" s="6">
        <v>6</v>
      </c>
      <c r="AS97" s="6">
        <v>10</v>
      </c>
      <c r="AT97" s="6">
        <v>12</v>
      </c>
      <c r="AU97" s="6">
        <v>3</v>
      </c>
      <c r="AV97" s="6">
        <v>8</v>
      </c>
      <c r="AW97" s="6">
        <v>8</v>
      </c>
      <c r="AX97" s="6">
        <v>13</v>
      </c>
      <c r="AY97" s="6">
        <v>13</v>
      </c>
      <c r="AZ97" s="6">
        <v>10</v>
      </c>
      <c r="BA97" s="6">
        <v>20</v>
      </c>
      <c r="BB97" s="6">
        <v>16</v>
      </c>
      <c r="BC97" s="6">
        <v>20</v>
      </c>
      <c r="BD97" s="6">
        <v>18</v>
      </c>
      <c r="BE97" s="6">
        <v>13</v>
      </c>
      <c r="BF97" s="6">
        <v>18</v>
      </c>
      <c r="BG97" s="6">
        <v>16</v>
      </c>
      <c r="BH97" s="6">
        <v>20</v>
      </c>
      <c r="BI97" s="6">
        <v>23</v>
      </c>
      <c r="BJ97" s="6">
        <v>8</v>
      </c>
      <c r="BK97" s="6">
        <v>19</v>
      </c>
      <c r="BL97" s="6">
        <v>19</v>
      </c>
      <c r="BM97" s="6">
        <v>12</v>
      </c>
      <c r="BN97" s="6">
        <v>21</v>
      </c>
      <c r="BO97" s="6">
        <v>26</v>
      </c>
      <c r="BP97" s="6">
        <v>21</v>
      </c>
      <c r="BQ97" s="6">
        <v>19</v>
      </c>
      <c r="BR97" s="6">
        <v>14</v>
      </c>
      <c r="BS97" s="6">
        <v>12</v>
      </c>
      <c r="BT97" s="6">
        <v>21</v>
      </c>
    </row>
    <row r="98" spans="1:72" s="6" customFormat="1">
      <c r="A98" s="6">
        <f t="shared" ca="1" si="1"/>
        <v>96</v>
      </c>
      <c r="B98" s="6" t="s">
        <v>77</v>
      </c>
      <c r="C98" s="4">
        <v>10</v>
      </c>
      <c r="D98" s="6" t="s">
        <v>101</v>
      </c>
      <c r="E98" s="6" t="s">
        <v>102</v>
      </c>
      <c r="H98" s="6" t="s">
        <v>98</v>
      </c>
      <c r="I98" s="6" t="s">
        <v>105</v>
      </c>
      <c r="K98" s="6" t="s">
        <v>89</v>
      </c>
      <c r="AF98" s="6">
        <v>7</v>
      </c>
      <c r="AG98" s="6">
        <v>5</v>
      </c>
      <c r="AH98" s="6">
        <v>9</v>
      </c>
      <c r="AI98" s="6">
        <v>8</v>
      </c>
      <c r="AJ98" s="6">
        <v>6</v>
      </c>
      <c r="AK98" s="6">
        <v>7</v>
      </c>
      <c r="AL98" s="6">
        <v>9</v>
      </c>
      <c r="AM98" s="6">
        <v>3</v>
      </c>
      <c r="AN98" s="6">
        <v>6</v>
      </c>
      <c r="AO98" s="6">
        <v>5</v>
      </c>
      <c r="AP98" s="6">
        <v>9</v>
      </c>
      <c r="AQ98" s="6">
        <v>10</v>
      </c>
      <c r="AR98" s="6">
        <v>6</v>
      </c>
      <c r="AS98" s="6">
        <v>5</v>
      </c>
      <c r="AT98" s="6">
        <v>10</v>
      </c>
      <c r="AU98" s="6">
        <v>6</v>
      </c>
      <c r="AV98" s="6">
        <v>6</v>
      </c>
      <c r="AW98" s="6">
        <v>13</v>
      </c>
      <c r="AX98" s="6">
        <v>10</v>
      </c>
      <c r="AY98" s="6">
        <v>9</v>
      </c>
      <c r="AZ98" s="6">
        <v>18</v>
      </c>
      <c r="BA98" s="6">
        <v>12</v>
      </c>
      <c r="BB98" s="6">
        <v>13</v>
      </c>
      <c r="BC98" s="6">
        <v>12</v>
      </c>
      <c r="BD98" s="6">
        <v>16</v>
      </c>
      <c r="BE98" s="6">
        <v>17</v>
      </c>
      <c r="BF98" s="6">
        <v>8</v>
      </c>
      <c r="BG98" s="6">
        <v>8</v>
      </c>
      <c r="BH98" s="6">
        <v>14</v>
      </c>
      <c r="BI98" s="6">
        <v>21</v>
      </c>
      <c r="BJ98" s="6">
        <v>14</v>
      </c>
      <c r="BK98" s="6">
        <v>16</v>
      </c>
      <c r="BL98" s="6">
        <v>16</v>
      </c>
      <c r="BM98" s="6">
        <v>12</v>
      </c>
      <c r="BN98" s="6">
        <v>9</v>
      </c>
      <c r="BO98" s="6">
        <v>16</v>
      </c>
      <c r="BP98" s="6">
        <v>12</v>
      </c>
      <c r="BQ98" s="6">
        <v>13</v>
      </c>
      <c r="BR98" s="6">
        <v>17</v>
      </c>
      <c r="BS98" s="6">
        <v>7</v>
      </c>
      <c r="BT98" s="6">
        <v>12</v>
      </c>
    </row>
    <row r="99" spans="1:72" s="6" customFormat="1">
      <c r="A99" s="6">
        <f t="shared" ca="1" si="1"/>
        <v>97</v>
      </c>
      <c r="B99" s="6" t="s">
        <v>77</v>
      </c>
      <c r="C99" s="4">
        <v>10</v>
      </c>
      <c r="D99" s="6" t="s">
        <v>101</v>
      </c>
      <c r="E99" s="6" t="s">
        <v>102</v>
      </c>
      <c r="H99" s="6" t="s">
        <v>98</v>
      </c>
      <c r="I99" s="6" t="s">
        <v>106</v>
      </c>
      <c r="K99" s="6" t="s">
        <v>89</v>
      </c>
      <c r="AF99" s="6">
        <v>14</v>
      </c>
      <c r="AG99" s="6">
        <v>3</v>
      </c>
      <c r="AH99" s="6">
        <v>11</v>
      </c>
      <c r="AI99" s="6">
        <v>7</v>
      </c>
      <c r="AJ99" s="6">
        <v>5</v>
      </c>
      <c r="AK99" s="6">
        <v>7</v>
      </c>
      <c r="AL99" s="6">
        <v>5</v>
      </c>
      <c r="AM99" s="6">
        <v>7</v>
      </c>
      <c r="AN99" s="6">
        <v>5</v>
      </c>
      <c r="AO99" s="6">
        <v>6</v>
      </c>
      <c r="AP99" s="6">
        <v>6</v>
      </c>
      <c r="AQ99" s="6">
        <v>6</v>
      </c>
      <c r="AR99" s="6">
        <v>4</v>
      </c>
      <c r="AS99" s="6">
        <v>7</v>
      </c>
      <c r="AT99" s="6">
        <v>9</v>
      </c>
      <c r="AU99" s="6">
        <v>7</v>
      </c>
      <c r="AV99" s="6">
        <v>15</v>
      </c>
      <c r="AW99" s="6">
        <v>10</v>
      </c>
      <c r="AX99" s="6">
        <v>12</v>
      </c>
      <c r="AY99" s="6">
        <v>12</v>
      </c>
      <c r="AZ99" s="6">
        <v>9</v>
      </c>
      <c r="BA99" s="6">
        <v>11</v>
      </c>
      <c r="BB99" s="6">
        <v>6</v>
      </c>
      <c r="BC99" s="6">
        <v>13</v>
      </c>
      <c r="BD99" s="6">
        <v>18</v>
      </c>
      <c r="BE99" s="6">
        <v>14</v>
      </c>
      <c r="BF99" s="6">
        <v>17</v>
      </c>
      <c r="BG99" s="6">
        <v>9</v>
      </c>
      <c r="BH99" s="6">
        <v>11</v>
      </c>
      <c r="BI99" s="6">
        <v>11</v>
      </c>
      <c r="BJ99" s="6">
        <v>12</v>
      </c>
      <c r="BK99" s="6">
        <v>11</v>
      </c>
      <c r="BL99" s="6">
        <v>11</v>
      </c>
      <c r="BM99" s="6">
        <v>16</v>
      </c>
      <c r="BN99" s="6">
        <v>12</v>
      </c>
      <c r="BO99" s="6">
        <v>17</v>
      </c>
      <c r="BP99" s="6">
        <v>8</v>
      </c>
      <c r="BQ99" s="6">
        <v>12</v>
      </c>
      <c r="BR99" s="6">
        <v>15</v>
      </c>
      <c r="BS99" s="6">
        <v>9</v>
      </c>
      <c r="BT99" s="6">
        <v>13</v>
      </c>
    </row>
    <row r="100" spans="1:72" s="6" customFormat="1">
      <c r="A100" s="6">
        <f t="shared" ca="1" si="1"/>
        <v>98</v>
      </c>
      <c r="B100" s="6" t="s">
        <v>77</v>
      </c>
      <c r="C100" s="4">
        <v>10</v>
      </c>
      <c r="D100" s="6" t="s">
        <v>101</v>
      </c>
      <c r="E100" s="6" t="s">
        <v>102</v>
      </c>
      <c r="H100" s="6" t="s">
        <v>98</v>
      </c>
      <c r="I100" s="6" t="s">
        <v>107</v>
      </c>
      <c r="K100" s="6" t="s">
        <v>89</v>
      </c>
      <c r="AF100" s="6">
        <v>6</v>
      </c>
      <c r="AG100" s="6">
        <v>8</v>
      </c>
      <c r="AH100" s="6">
        <v>8</v>
      </c>
      <c r="AI100" s="6">
        <v>3</v>
      </c>
      <c r="AJ100" s="6">
        <v>8</v>
      </c>
      <c r="AK100" s="6">
        <v>5</v>
      </c>
      <c r="AL100" s="6">
        <v>10</v>
      </c>
      <c r="AM100" s="6">
        <v>4</v>
      </c>
      <c r="AN100" s="6">
        <v>7</v>
      </c>
      <c r="AO100" s="6">
        <v>12</v>
      </c>
      <c r="AP100" s="6">
        <v>12</v>
      </c>
      <c r="AQ100" s="6">
        <v>3</v>
      </c>
      <c r="AR100" s="6">
        <v>8</v>
      </c>
      <c r="AS100" s="6">
        <v>8</v>
      </c>
      <c r="AT100" s="6">
        <v>6</v>
      </c>
      <c r="AU100" s="6">
        <v>5</v>
      </c>
      <c r="AV100" s="6">
        <v>11</v>
      </c>
      <c r="AW100" s="6">
        <v>8</v>
      </c>
      <c r="AX100" s="6">
        <v>12</v>
      </c>
      <c r="AY100" s="6">
        <v>4</v>
      </c>
      <c r="AZ100" s="6">
        <v>7</v>
      </c>
      <c r="BA100" s="6">
        <v>10</v>
      </c>
      <c r="BB100" s="6">
        <v>10</v>
      </c>
      <c r="BC100" s="6">
        <v>17</v>
      </c>
      <c r="BD100" s="6">
        <v>7</v>
      </c>
      <c r="BE100" s="6">
        <v>9</v>
      </c>
      <c r="BF100" s="6">
        <v>12</v>
      </c>
      <c r="BG100" s="6">
        <v>10</v>
      </c>
      <c r="BH100" s="6">
        <v>9</v>
      </c>
      <c r="BI100" s="6">
        <v>9</v>
      </c>
      <c r="BJ100" s="6">
        <v>16</v>
      </c>
      <c r="BK100" s="6">
        <v>9</v>
      </c>
      <c r="BL100" s="6">
        <v>9</v>
      </c>
      <c r="BM100" s="6">
        <v>12</v>
      </c>
      <c r="BN100" s="6">
        <v>14</v>
      </c>
      <c r="BO100" s="6">
        <v>10</v>
      </c>
      <c r="BP100" s="6">
        <v>15</v>
      </c>
      <c r="BQ100" s="6">
        <v>11</v>
      </c>
      <c r="BR100" s="6">
        <v>13</v>
      </c>
      <c r="BS100" s="6">
        <v>6</v>
      </c>
      <c r="BT100" s="6">
        <v>6</v>
      </c>
    </row>
    <row r="101" spans="1:72" s="6" customFormat="1">
      <c r="A101" s="6">
        <f t="shared" ca="1" si="1"/>
        <v>99</v>
      </c>
      <c r="B101" s="6" t="s">
        <v>77</v>
      </c>
      <c r="C101" s="4">
        <v>10</v>
      </c>
      <c r="D101" s="6" t="s">
        <v>101</v>
      </c>
      <c r="E101" s="6" t="s">
        <v>102</v>
      </c>
      <c r="H101" s="6" t="s">
        <v>98</v>
      </c>
      <c r="I101" s="6" t="s">
        <v>108</v>
      </c>
      <c r="K101" s="6" t="s">
        <v>89</v>
      </c>
      <c r="AF101" s="6">
        <v>9</v>
      </c>
      <c r="AG101" s="6">
        <v>8</v>
      </c>
      <c r="AH101" s="6">
        <v>13</v>
      </c>
      <c r="AI101" s="6">
        <v>11</v>
      </c>
      <c r="AJ101" s="6">
        <v>7</v>
      </c>
      <c r="AK101" s="6">
        <v>7</v>
      </c>
      <c r="AL101" s="6">
        <v>5</v>
      </c>
      <c r="AM101" s="6">
        <v>9</v>
      </c>
      <c r="AN101" s="6">
        <v>8</v>
      </c>
      <c r="AO101" s="6">
        <v>8</v>
      </c>
      <c r="AP101" s="6">
        <v>7</v>
      </c>
      <c r="AQ101" s="6">
        <v>5</v>
      </c>
      <c r="AR101" s="6">
        <v>8</v>
      </c>
      <c r="AS101" s="6">
        <v>7</v>
      </c>
      <c r="AT101" s="6">
        <v>10</v>
      </c>
      <c r="AU101" s="6">
        <v>6</v>
      </c>
      <c r="AV101" s="6">
        <v>5</v>
      </c>
      <c r="AW101" s="6">
        <v>5</v>
      </c>
      <c r="AX101" s="6">
        <v>7</v>
      </c>
      <c r="AY101" s="6">
        <v>14</v>
      </c>
      <c r="AZ101" s="6">
        <v>6</v>
      </c>
      <c r="BA101" s="6">
        <v>7</v>
      </c>
      <c r="BB101" s="6">
        <v>10</v>
      </c>
      <c r="BC101" s="6">
        <v>9</v>
      </c>
      <c r="BD101" s="6">
        <v>11</v>
      </c>
      <c r="BE101" s="6">
        <v>11</v>
      </c>
      <c r="BF101" s="6">
        <v>14</v>
      </c>
      <c r="BG101" s="6">
        <v>13</v>
      </c>
      <c r="BH101" s="6">
        <v>9</v>
      </c>
      <c r="BI101" s="6">
        <v>7</v>
      </c>
      <c r="BJ101" s="6">
        <v>12</v>
      </c>
      <c r="BK101" s="6">
        <v>11</v>
      </c>
      <c r="BL101" s="6">
        <v>11</v>
      </c>
      <c r="BM101" s="6">
        <v>15</v>
      </c>
      <c r="BN101" s="6">
        <v>9</v>
      </c>
      <c r="BO101" s="6">
        <v>14</v>
      </c>
      <c r="BP101" s="6">
        <v>15</v>
      </c>
      <c r="BQ101" s="6">
        <v>11</v>
      </c>
      <c r="BR101" s="6">
        <v>7</v>
      </c>
      <c r="BS101" s="6">
        <v>12</v>
      </c>
      <c r="BT101" s="6">
        <v>12</v>
      </c>
    </row>
    <row r="102" spans="1:72" s="6" customFormat="1">
      <c r="A102" s="6">
        <f t="shared" ca="1" si="1"/>
        <v>100</v>
      </c>
      <c r="B102" s="6" t="s">
        <v>77</v>
      </c>
      <c r="C102" s="4">
        <v>10</v>
      </c>
      <c r="D102" s="6" t="s">
        <v>101</v>
      </c>
      <c r="E102" s="6" t="s">
        <v>102</v>
      </c>
      <c r="H102" s="6" t="s">
        <v>98</v>
      </c>
      <c r="I102" s="6" t="s">
        <v>109</v>
      </c>
      <c r="K102" s="6" t="s">
        <v>89</v>
      </c>
      <c r="AF102" s="6">
        <v>6</v>
      </c>
      <c r="AG102" s="6">
        <v>4</v>
      </c>
      <c r="AH102" s="6">
        <v>5</v>
      </c>
      <c r="AI102" s="6">
        <v>3</v>
      </c>
      <c r="AJ102" s="6">
        <v>9</v>
      </c>
      <c r="AK102" s="6">
        <v>4</v>
      </c>
      <c r="AL102" s="6">
        <v>9</v>
      </c>
      <c r="AM102" s="6">
        <v>10</v>
      </c>
      <c r="AN102" s="6">
        <v>9</v>
      </c>
      <c r="AO102" s="6">
        <v>9</v>
      </c>
      <c r="AP102" s="6">
        <v>7</v>
      </c>
      <c r="AQ102" s="6">
        <v>3</v>
      </c>
      <c r="AR102" s="6">
        <v>6</v>
      </c>
      <c r="AS102" s="6">
        <v>9</v>
      </c>
      <c r="AT102" s="6">
        <v>11</v>
      </c>
      <c r="AU102" s="6">
        <v>7</v>
      </c>
      <c r="AV102" s="6">
        <v>10</v>
      </c>
      <c r="AW102" s="6">
        <v>13</v>
      </c>
      <c r="AX102" s="6">
        <v>5</v>
      </c>
      <c r="AY102" s="6">
        <v>11</v>
      </c>
      <c r="AZ102" s="6">
        <v>11</v>
      </c>
      <c r="BA102" s="6">
        <v>14</v>
      </c>
      <c r="BB102" s="6">
        <v>11</v>
      </c>
      <c r="BC102" s="6">
        <v>16</v>
      </c>
      <c r="BD102" s="6">
        <v>15</v>
      </c>
      <c r="BE102" s="6">
        <v>18</v>
      </c>
      <c r="BF102" s="6">
        <v>13</v>
      </c>
      <c r="BG102" s="6">
        <v>8</v>
      </c>
      <c r="BH102" s="6">
        <v>8</v>
      </c>
      <c r="BI102" s="6">
        <v>11</v>
      </c>
      <c r="BJ102" s="6">
        <v>10</v>
      </c>
      <c r="BK102" s="6">
        <v>8</v>
      </c>
      <c r="BL102" s="6">
        <v>8</v>
      </c>
      <c r="BM102" s="6">
        <v>10</v>
      </c>
      <c r="BN102" s="6">
        <v>14</v>
      </c>
      <c r="BO102" s="6">
        <v>11</v>
      </c>
      <c r="BP102" s="6">
        <v>6</v>
      </c>
      <c r="BQ102" s="6">
        <v>8</v>
      </c>
      <c r="BR102" s="6">
        <v>16</v>
      </c>
      <c r="BS102" s="6">
        <v>10</v>
      </c>
      <c r="BT102" s="6">
        <v>9</v>
      </c>
    </row>
    <row r="103" spans="1:72" s="6" customFormat="1">
      <c r="A103" s="6">
        <f t="shared" ca="1" si="1"/>
        <v>101</v>
      </c>
      <c r="B103" s="6" t="s">
        <v>77</v>
      </c>
      <c r="C103" s="4">
        <v>10</v>
      </c>
      <c r="D103" s="6" t="s">
        <v>101</v>
      </c>
      <c r="E103" s="6" t="s">
        <v>102</v>
      </c>
      <c r="H103" s="6" t="s">
        <v>98</v>
      </c>
      <c r="I103" s="6" t="s">
        <v>110</v>
      </c>
      <c r="K103" s="6" t="s">
        <v>89</v>
      </c>
      <c r="AF103" s="6">
        <v>8</v>
      </c>
      <c r="AG103" s="6">
        <v>2</v>
      </c>
      <c r="AH103" s="6">
        <v>4</v>
      </c>
      <c r="AI103" s="6">
        <v>2</v>
      </c>
      <c r="AJ103" s="6">
        <v>7</v>
      </c>
      <c r="AK103" s="6">
        <v>16</v>
      </c>
      <c r="AL103" s="6">
        <v>13</v>
      </c>
      <c r="AM103" s="6">
        <v>7</v>
      </c>
      <c r="AN103" s="6">
        <v>5</v>
      </c>
      <c r="AO103" s="6">
        <v>9</v>
      </c>
      <c r="AP103" s="6">
        <v>12</v>
      </c>
      <c r="AQ103" s="6">
        <v>7</v>
      </c>
      <c r="AR103" s="6">
        <v>3</v>
      </c>
      <c r="AS103" s="6">
        <v>4</v>
      </c>
      <c r="AT103" s="6">
        <v>11</v>
      </c>
      <c r="AU103" s="6">
        <v>8</v>
      </c>
      <c r="AV103" s="6">
        <v>7</v>
      </c>
      <c r="AW103" s="6">
        <v>9</v>
      </c>
      <c r="AX103" s="6">
        <v>7</v>
      </c>
      <c r="AY103" s="6">
        <v>6</v>
      </c>
      <c r="AZ103" s="6">
        <v>11</v>
      </c>
      <c r="BA103" s="6">
        <v>6</v>
      </c>
      <c r="BB103" s="6">
        <v>8</v>
      </c>
      <c r="BC103" s="6">
        <v>10</v>
      </c>
      <c r="BD103" s="6">
        <v>11</v>
      </c>
      <c r="BE103" s="6">
        <v>19</v>
      </c>
      <c r="BF103" s="6">
        <v>7</v>
      </c>
      <c r="BG103" s="6">
        <v>5</v>
      </c>
      <c r="BH103" s="6">
        <v>13</v>
      </c>
      <c r="BI103" s="6">
        <v>5</v>
      </c>
      <c r="BJ103" s="6">
        <v>5</v>
      </c>
      <c r="BK103" s="6">
        <v>10</v>
      </c>
      <c r="BL103" s="6">
        <v>10</v>
      </c>
      <c r="BM103" s="6">
        <v>16</v>
      </c>
      <c r="BN103" s="6">
        <v>4</v>
      </c>
      <c r="BO103" s="6">
        <v>10</v>
      </c>
      <c r="BP103" s="6">
        <v>13</v>
      </c>
      <c r="BQ103" s="6">
        <v>8</v>
      </c>
      <c r="BR103" s="6">
        <v>7</v>
      </c>
      <c r="BS103" s="6">
        <v>8</v>
      </c>
      <c r="BT103" s="6">
        <v>15</v>
      </c>
    </row>
    <row r="104" spans="1:72" s="6" customFormat="1">
      <c r="A104" s="6">
        <f t="shared" ca="1" si="1"/>
        <v>102</v>
      </c>
      <c r="B104" s="6" t="s">
        <v>77</v>
      </c>
      <c r="C104" s="4">
        <v>10</v>
      </c>
      <c r="D104" s="6" t="s">
        <v>101</v>
      </c>
      <c r="E104" s="6" t="s">
        <v>102</v>
      </c>
      <c r="H104" s="6" t="s">
        <v>98</v>
      </c>
      <c r="I104" s="6" t="s">
        <v>111</v>
      </c>
      <c r="K104" s="6" t="s">
        <v>89</v>
      </c>
      <c r="AF104" s="6">
        <v>4</v>
      </c>
      <c r="AG104" s="6">
        <v>4</v>
      </c>
      <c r="AH104" s="6">
        <v>9</v>
      </c>
      <c r="AI104" s="6">
        <v>9</v>
      </c>
      <c r="AJ104" s="6">
        <v>5</v>
      </c>
      <c r="AK104" s="6">
        <v>4</v>
      </c>
      <c r="AL104" s="6">
        <v>8</v>
      </c>
      <c r="AM104" s="6">
        <v>8</v>
      </c>
      <c r="AN104" s="6">
        <v>7</v>
      </c>
      <c r="AO104" s="6">
        <v>7</v>
      </c>
      <c r="AP104" s="6">
        <v>3</v>
      </c>
      <c r="AQ104" s="6">
        <v>6</v>
      </c>
      <c r="AR104" s="6">
        <v>10</v>
      </c>
      <c r="AS104" s="6">
        <v>4</v>
      </c>
      <c r="AT104" s="6">
        <v>7</v>
      </c>
      <c r="AU104" s="6">
        <v>8</v>
      </c>
      <c r="AV104" s="6">
        <v>10</v>
      </c>
      <c r="AW104" s="6">
        <v>6</v>
      </c>
      <c r="AX104" s="6">
        <v>7</v>
      </c>
      <c r="AY104" s="6">
        <v>9</v>
      </c>
      <c r="AZ104" s="6">
        <v>14</v>
      </c>
      <c r="BA104" s="6">
        <v>12</v>
      </c>
      <c r="BB104" s="6">
        <v>16</v>
      </c>
      <c r="BC104" s="6">
        <v>13</v>
      </c>
      <c r="BD104" s="6">
        <v>16</v>
      </c>
      <c r="BE104" s="6">
        <v>14</v>
      </c>
      <c r="BF104" s="6">
        <v>16</v>
      </c>
      <c r="BG104" s="6">
        <v>14</v>
      </c>
      <c r="BH104" s="6">
        <v>11</v>
      </c>
      <c r="BI104" s="6">
        <v>7</v>
      </c>
      <c r="BJ104" s="6">
        <v>13</v>
      </c>
      <c r="BK104" s="6">
        <v>25</v>
      </c>
      <c r="BL104" s="6">
        <v>25</v>
      </c>
      <c r="BM104" s="6">
        <v>19</v>
      </c>
      <c r="BN104" s="6">
        <v>21</v>
      </c>
      <c r="BO104" s="6">
        <v>9</v>
      </c>
      <c r="BP104" s="6">
        <v>14</v>
      </c>
      <c r="BQ104" s="6">
        <v>13</v>
      </c>
      <c r="BR104" s="6">
        <v>20</v>
      </c>
      <c r="BS104" s="6">
        <v>5</v>
      </c>
      <c r="BT104" s="6">
        <v>13</v>
      </c>
    </row>
    <row r="105" spans="1:72" s="6" customFormat="1">
      <c r="A105" s="6">
        <f t="shared" ca="1" si="1"/>
        <v>103</v>
      </c>
      <c r="B105" s="6" t="s">
        <v>77</v>
      </c>
      <c r="C105" s="4">
        <v>10</v>
      </c>
      <c r="D105" s="6" t="s">
        <v>101</v>
      </c>
      <c r="E105" s="6" t="s">
        <v>102</v>
      </c>
      <c r="H105" s="6" t="s">
        <v>98</v>
      </c>
      <c r="I105" s="6" t="s">
        <v>112</v>
      </c>
      <c r="K105" s="6" t="s">
        <v>89</v>
      </c>
      <c r="AF105" s="6">
        <v>5</v>
      </c>
      <c r="AG105" s="6">
        <v>2</v>
      </c>
      <c r="AH105" s="6">
        <v>5</v>
      </c>
      <c r="AI105" s="6">
        <v>1</v>
      </c>
      <c r="AJ105" s="6">
        <v>4</v>
      </c>
      <c r="AK105" s="6">
        <v>6</v>
      </c>
      <c r="AL105" s="6">
        <v>10</v>
      </c>
      <c r="AM105" s="6">
        <v>7</v>
      </c>
      <c r="AN105" s="6">
        <v>8</v>
      </c>
      <c r="AO105" s="6">
        <v>5</v>
      </c>
      <c r="AP105" s="6">
        <v>8</v>
      </c>
      <c r="AQ105" s="6">
        <v>3</v>
      </c>
      <c r="AR105" s="6">
        <v>6</v>
      </c>
      <c r="AS105" s="6">
        <v>3</v>
      </c>
      <c r="AT105" s="6">
        <v>5</v>
      </c>
      <c r="AU105" s="6">
        <v>6</v>
      </c>
      <c r="AV105" s="6">
        <v>7</v>
      </c>
      <c r="AW105" s="6">
        <v>8</v>
      </c>
      <c r="AX105" s="6">
        <v>5</v>
      </c>
      <c r="AY105" s="6">
        <v>7</v>
      </c>
      <c r="AZ105" s="6">
        <v>9</v>
      </c>
      <c r="BA105" s="6">
        <v>5</v>
      </c>
      <c r="BB105" s="6">
        <v>5</v>
      </c>
      <c r="BC105" s="6">
        <v>15</v>
      </c>
      <c r="BD105" s="6">
        <v>7</v>
      </c>
      <c r="BE105" s="6">
        <v>6</v>
      </c>
      <c r="BF105" s="6">
        <v>6</v>
      </c>
      <c r="BG105" s="6">
        <v>7</v>
      </c>
      <c r="BH105" s="6">
        <v>10</v>
      </c>
      <c r="BI105" s="6">
        <v>12</v>
      </c>
      <c r="BJ105" s="6">
        <v>14</v>
      </c>
      <c r="BK105" s="6">
        <v>6</v>
      </c>
      <c r="BL105" s="6">
        <v>6</v>
      </c>
      <c r="BM105" s="6">
        <v>11</v>
      </c>
      <c r="BN105" s="6">
        <v>12</v>
      </c>
      <c r="BO105" s="6">
        <v>6</v>
      </c>
      <c r="BP105" s="6">
        <v>8</v>
      </c>
      <c r="BQ105" s="6">
        <v>8</v>
      </c>
      <c r="BR105" s="6">
        <v>15</v>
      </c>
      <c r="BS105" s="6">
        <v>9</v>
      </c>
      <c r="BT105" s="6">
        <v>14</v>
      </c>
    </row>
    <row r="106" spans="1:72" s="6" customFormat="1">
      <c r="A106" s="6">
        <f t="shared" ca="1" si="1"/>
        <v>104</v>
      </c>
      <c r="B106" s="6" t="s">
        <v>77</v>
      </c>
      <c r="C106" s="4">
        <v>10</v>
      </c>
      <c r="D106" s="6" t="s">
        <v>101</v>
      </c>
      <c r="E106" s="6" t="s">
        <v>102</v>
      </c>
      <c r="H106" s="6" t="s">
        <v>98</v>
      </c>
      <c r="I106" s="6" t="s">
        <v>113</v>
      </c>
      <c r="K106" s="6" t="s">
        <v>89</v>
      </c>
      <c r="AF106" s="6">
        <v>5</v>
      </c>
      <c r="AG106" s="6">
        <v>4</v>
      </c>
      <c r="AH106" s="6">
        <v>4</v>
      </c>
      <c r="AI106" s="6">
        <v>10</v>
      </c>
      <c r="AJ106" s="6">
        <v>5</v>
      </c>
      <c r="AK106" s="6">
        <v>8</v>
      </c>
      <c r="AL106" s="6">
        <v>7</v>
      </c>
      <c r="AM106" s="6">
        <v>6</v>
      </c>
      <c r="AN106" s="6">
        <v>11</v>
      </c>
      <c r="AO106" s="6">
        <v>9</v>
      </c>
      <c r="AP106" s="6">
        <v>8</v>
      </c>
      <c r="AQ106" s="6">
        <v>9</v>
      </c>
      <c r="AR106" s="6">
        <v>7</v>
      </c>
      <c r="AS106" s="6">
        <v>5</v>
      </c>
      <c r="AT106" s="6">
        <v>6</v>
      </c>
      <c r="AU106" s="6">
        <v>5</v>
      </c>
      <c r="AV106" s="6">
        <v>12</v>
      </c>
      <c r="AW106" s="6">
        <v>11</v>
      </c>
      <c r="AX106" s="6">
        <v>11</v>
      </c>
      <c r="AY106" s="6">
        <v>9</v>
      </c>
      <c r="AZ106" s="6">
        <v>11</v>
      </c>
      <c r="BA106" s="6">
        <v>11</v>
      </c>
      <c r="BB106" s="6">
        <v>11</v>
      </c>
      <c r="BC106" s="6">
        <v>12</v>
      </c>
      <c r="BD106" s="6">
        <v>19</v>
      </c>
      <c r="BE106" s="6">
        <v>12</v>
      </c>
      <c r="BF106" s="6">
        <v>19</v>
      </c>
      <c r="BG106" s="6">
        <v>7</v>
      </c>
      <c r="BH106" s="6">
        <v>13</v>
      </c>
      <c r="BI106" s="6">
        <v>17</v>
      </c>
      <c r="BJ106" s="6">
        <v>11</v>
      </c>
      <c r="BK106" s="6">
        <v>9</v>
      </c>
      <c r="BL106" s="6">
        <v>9</v>
      </c>
      <c r="BM106" s="6">
        <v>20</v>
      </c>
      <c r="BN106" s="6">
        <v>14</v>
      </c>
      <c r="BO106" s="6">
        <v>13</v>
      </c>
      <c r="BP106" s="6">
        <v>14</v>
      </c>
      <c r="BQ106" s="6">
        <v>14</v>
      </c>
      <c r="BR106" s="6">
        <v>14</v>
      </c>
      <c r="BS106" s="6">
        <v>6</v>
      </c>
      <c r="BT106" s="6">
        <v>8</v>
      </c>
    </row>
    <row r="107" spans="1:72" s="6" customFormat="1">
      <c r="A107" s="6">
        <f t="shared" ca="1" si="1"/>
        <v>105</v>
      </c>
      <c r="B107" s="6" t="s">
        <v>77</v>
      </c>
      <c r="C107" s="4">
        <v>11</v>
      </c>
      <c r="D107" s="6" t="s">
        <v>122</v>
      </c>
      <c r="E107" s="6" t="s">
        <v>123</v>
      </c>
      <c r="G107" s="6" t="s">
        <v>124</v>
      </c>
      <c r="H107" s="6" t="s">
        <v>81</v>
      </c>
      <c r="I107" s="6" t="s">
        <v>125</v>
      </c>
      <c r="K107" s="6" t="s">
        <v>79</v>
      </c>
      <c r="BC107" s="6">
        <v>777</v>
      </c>
      <c r="BD107" s="6">
        <v>766</v>
      </c>
      <c r="BE107" s="6">
        <v>783</v>
      </c>
      <c r="BF107" s="6">
        <v>732</v>
      </c>
      <c r="BG107" s="6">
        <v>762</v>
      </c>
      <c r="BH107" s="6">
        <v>736</v>
      </c>
      <c r="BI107" s="6">
        <v>774</v>
      </c>
      <c r="BJ107" s="6">
        <v>766</v>
      </c>
      <c r="BK107" s="6">
        <v>766</v>
      </c>
      <c r="BL107" s="6">
        <v>726</v>
      </c>
      <c r="BM107" s="6">
        <v>762</v>
      </c>
      <c r="BN107" s="6">
        <v>791</v>
      </c>
      <c r="BO107" s="6">
        <v>782</v>
      </c>
      <c r="BP107" s="6">
        <v>811</v>
      </c>
      <c r="BQ107" s="6">
        <v>717</v>
      </c>
      <c r="BR107" s="6">
        <v>720</v>
      </c>
      <c r="BS107" s="6">
        <v>718</v>
      </c>
      <c r="BT107" s="6">
        <v>711</v>
      </c>
    </row>
    <row r="108" spans="1:72" s="6" customFormat="1">
      <c r="A108" s="6">
        <f t="shared" ca="1" si="1"/>
        <v>106</v>
      </c>
      <c r="B108" s="6" t="s">
        <v>77</v>
      </c>
      <c r="C108" s="4">
        <v>11</v>
      </c>
      <c r="D108" s="6" t="s">
        <v>126</v>
      </c>
      <c r="E108" s="6" t="s">
        <v>123</v>
      </c>
      <c r="G108" s="6" t="s">
        <v>127</v>
      </c>
      <c r="H108" s="6" t="s">
        <v>81</v>
      </c>
      <c r="I108" s="6" t="s">
        <v>125</v>
      </c>
      <c r="K108" s="6" t="s">
        <v>79</v>
      </c>
      <c r="BC108" s="6">
        <v>414</v>
      </c>
      <c r="BD108" s="6">
        <v>399</v>
      </c>
      <c r="BE108" s="6">
        <v>404</v>
      </c>
      <c r="BF108" s="6">
        <v>365</v>
      </c>
      <c r="BG108" s="6">
        <v>381</v>
      </c>
      <c r="BH108" s="6">
        <v>402</v>
      </c>
      <c r="BI108" s="6">
        <v>389</v>
      </c>
      <c r="BJ108" s="6">
        <v>384</v>
      </c>
      <c r="BK108" s="6">
        <v>384</v>
      </c>
      <c r="BL108" s="6">
        <v>371</v>
      </c>
      <c r="BM108" s="6">
        <v>418</v>
      </c>
      <c r="BN108" s="6">
        <v>379</v>
      </c>
      <c r="BO108" s="6">
        <v>416</v>
      </c>
      <c r="BP108" s="6">
        <v>415</v>
      </c>
      <c r="BQ108" s="6">
        <v>357</v>
      </c>
      <c r="BR108" s="6">
        <v>372</v>
      </c>
      <c r="BS108" s="6">
        <v>381</v>
      </c>
      <c r="BT108" s="6">
        <v>352</v>
      </c>
    </row>
    <row r="109" spans="1:72" s="6" customFormat="1">
      <c r="A109" s="6">
        <f t="shared" ca="1" si="1"/>
        <v>107</v>
      </c>
      <c r="B109" s="6" t="s">
        <v>77</v>
      </c>
      <c r="C109" s="4">
        <v>11</v>
      </c>
      <c r="D109" s="6" t="s">
        <v>126</v>
      </c>
      <c r="E109" s="6" t="s">
        <v>123</v>
      </c>
      <c r="G109" s="6" t="s">
        <v>128</v>
      </c>
      <c r="H109" s="6" t="s">
        <v>81</v>
      </c>
      <c r="I109" s="6" t="s">
        <v>125</v>
      </c>
      <c r="K109" s="6" t="s">
        <v>79</v>
      </c>
      <c r="BC109" s="6">
        <v>363</v>
      </c>
      <c r="BD109" s="6">
        <v>367</v>
      </c>
      <c r="BE109" s="6">
        <v>379</v>
      </c>
      <c r="BF109" s="6">
        <v>367</v>
      </c>
      <c r="BG109" s="6">
        <v>381</v>
      </c>
      <c r="BH109" s="6">
        <v>334</v>
      </c>
      <c r="BI109" s="6">
        <v>385</v>
      </c>
      <c r="BJ109" s="6">
        <v>382</v>
      </c>
      <c r="BK109" s="6">
        <v>382</v>
      </c>
      <c r="BL109" s="6">
        <v>355</v>
      </c>
      <c r="BM109" s="6">
        <v>344</v>
      </c>
      <c r="BN109" s="6">
        <v>412</v>
      </c>
      <c r="BO109" s="6">
        <v>366</v>
      </c>
      <c r="BP109" s="6">
        <v>396</v>
      </c>
      <c r="BQ109" s="6">
        <v>360</v>
      </c>
      <c r="BR109" s="6">
        <v>348</v>
      </c>
      <c r="BS109" s="6">
        <v>337</v>
      </c>
      <c r="BT109" s="6">
        <v>359</v>
      </c>
    </row>
    <row r="110" spans="1:72" s="6" customFormat="1">
      <c r="A110" s="6">
        <f t="shared" ca="1" si="1"/>
        <v>108</v>
      </c>
      <c r="B110" s="6" t="s">
        <v>77</v>
      </c>
      <c r="C110" s="4">
        <v>11</v>
      </c>
      <c r="D110" s="6" t="s">
        <v>126</v>
      </c>
      <c r="E110" s="6" t="s">
        <v>123</v>
      </c>
      <c r="F110" s="6" t="s">
        <v>129</v>
      </c>
      <c r="G110" s="6" t="s">
        <v>83</v>
      </c>
      <c r="H110" s="6" t="s">
        <v>81</v>
      </c>
      <c r="I110" s="6" t="s">
        <v>130</v>
      </c>
      <c r="K110" s="6" t="s">
        <v>79</v>
      </c>
      <c r="BC110" s="6">
        <v>39</v>
      </c>
      <c r="BD110" s="6">
        <v>38</v>
      </c>
      <c r="BE110" s="6">
        <v>29</v>
      </c>
      <c r="BF110" s="6">
        <v>34</v>
      </c>
      <c r="BG110" s="6">
        <v>25</v>
      </c>
      <c r="BH110" s="6">
        <v>35</v>
      </c>
      <c r="BI110" s="6">
        <v>36</v>
      </c>
      <c r="BJ110" s="6">
        <v>30</v>
      </c>
      <c r="BK110" s="6">
        <v>30</v>
      </c>
      <c r="BL110" s="6">
        <v>23</v>
      </c>
      <c r="BM110" s="6">
        <v>47</v>
      </c>
      <c r="BN110" s="6">
        <v>26</v>
      </c>
      <c r="BO110" s="6">
        <v>36</v>
      </c>
      <c r="BP110" s="6">
        <v>39</v>
      </c>
      <c r="BQ110" s="6">
        <v>33</v>
      </c>
      <c r="BR110" s="6">
        <v>23</v>
      </c>
      <c r="BS110" s="6">
        <v>37</v>
      </c>
      <c r="BT110" s="6" t="s">
        <v>155</v>
      </c>
    </row>
    <row r="111" spans="1:72" s="6" customFormat="1">
      <c r="A111" s="6">
        <f t="shared" ca="1" si="1"/>
        <v>109</v>
      </c>
      <c r="B111" s="6" t="s">
        <v>77</v>
      </c>
      <c r="C111" s="4">
        <v>11</v>
      </c>
      <c r="D111" s="6" t="s">
        <v>126</v>
      </c>
      <c r="E111" s="6" t="s">
        <v>123</v>
      </c>
      <c r="F111" s="6" t="s">
        <v>129</v>
      </c>
      <c r="G111" s="6" t="s">
        <v>84</v>
      </c>
      <c r="H111" s="6" t="s">
        <v>81</v>
      </c>
      <c r="I111" s="6" t="s">
        <v>130</v>
      </c>
      <c r="K111" s="6" t="s">
        <v>79</v>
      </c>
      <c r="BC111" s="6">
        <v>42</v>
      </c>
      <c r="BD111" s="6">
        <v>49</v>
      </c>
      <c r="BE111" s="6">
        <v>46</v>
      </c>
      <c r="BF111" s="6">
        <v>38</v>
      </c>
      <c r="BG111" s="6">
        <v>38</v>
      </c>
      <c r="BH111" s="6">
        <v>43</v>
      </c>
      <c r="BI111" s="6">
        <v>35</v>
      </c>
      <c r="BJ111" s="6">
        <v>48</v>
      </c>
      <c r="BK111" s="6">
        <v>48</v>
      </c>
      <c r="BL111" s="6">
        <v>53</v>
      </c>
      <c r="BM111" s="6">
        <v>41</v>
      </c>
      <c r="BN111" s="6">
        <v>57</v>
      </c>
      <c r="BO111" s="6">
        <v>40</v>
      </c>
      <c r="BP111" s="6">
        <v>34</v>
      </c>
      <c r="BQ111" s="6">
        <v>34</v>
      </c>
      <c r="BR111" s="6">
        <v>35</v>
      </c>
      <c r="BS111" s="6">
        <v>36</v>
      </c>
    </row>
    <row r="112" spans="1:72">
      <c r="A112" s="6">
        <f t="shared" ca="1" si="1"/>
        <v>110</v>
      </c>
      <c r="B112" s="3" t="s">
        <v>77</v>
      </c>
      <c r="C112" s="4">
        <v>11</v>
      </c>
      <c r="D112" s="3" t="s">
        <v>126</v>
      </c>
      <c r="E112" s="3" t="s">
        <v>131</v>
      </c>
      <c r="H112" s="3" t="s">
        <v>132</v>
      </c>
      <c r="K112" s="3" t="s">
        <v>79</v>
      </c>
      <c r="BC112" s="3">
        <v>11.5</v>
      </c>
      <c r="BD112" s="3">
        <v>11.2</v>
      </c>
      <c r="BE112" s="3">
        <v>11.5</v>
      </c>
      <c r="BF112" s="3">
        <v>10.7</v>
      </c>
      <c r="BG112" s="3">
        <v>11.1</v>
      </c>
      <c r="BH112" s="3">
        <v>11</v>
      </c>
      <c r="BI112" s="3">
        <v>9.5</v>
      </c>
      <c r="BJ112" s="3">
        <v>9.5</v>
      </c>
      <c r="BK112" s="3">
        <v>9.5</v>
      </c>
      <c r="BL112" s="3">
        <v>9.1</v>
      </c>
      <c r="BM112" s="3">
        <v>9.6999999999999993</v>
      </c>
      <c r="BN112" s="3">
        <v>9.9</v>
      </c>
      <c r="BO112" s="3">
        <v>9.8000000000000007</v>
      </c>
      <c r="BP112" s="3">
        <v>10.3</v>
      </c>
      <c r="BQ112" s="3">
        <v>9.1999999999999993</v>
      </c>
      <c r="BR112" s="3">
        <v>9.1999999999999993</v>
      </c>
      <c r="BS112" s="3">
        <v>9.1999999999999993</v>
      </c>
      <c r="BT112" s="3">
        <v>9.1</v>
      </c>
    </row>
    <row r="113" spans="1:72">
      <c r="A113" s="6">
        <f t="shared" ca="1" si="1"/>
        <v>111</v>
      </c>
      <c r="B113" s="3" t="s">
        <v>77</v>
      </c>
      <c r="C113" s="4">
        <v>12</v>
      </c>
      <c r="D113" s="3" t="s">
        <v>133</v>
      </c>
      <c r="E113" s="3" t="s">
        <v>134</v>
      </c>
      <c r="F113" s="3" t="s">
        <v>135</v>
      </c>
      <c r="H113" s="3" t="s">
        <v>98</v>
      </c>
      <c r="I113" s="3" t="s">
        <v>136</v>
      </c>
      <c r="K113" s="3" t="s">
        <v>89</v>
      </c>
      <c r="AB113" s="3">
        <v>25381</v>
      </c>
      <c r="AC113" s="3">
        <v>25683</v>
      </c>
      <c r="AD113" s="3">
        <v>25959</v>
      </c>
      <c r="AE113" s="3">
        <v>26179</v>
      </c>
      <c r="AF113" s="3">
        <v>26384</v>
      </c>
      <c r="AG113" s="3">
        <v>26630</v>
      </c>
      <c r="AH113" s="3">
        <v>26768</v>
      </c>
      <c r="AI113" s="3">
        <v>26953</v>
      </c>
      <c r="AJ113" s="3">
        <v>27105</v>
      </c>
      <c r="AK113" s="3">
        <v>27278</v>
      </c>
      <c r="AL113" s="3">
        <v>27533</v>
      </c>
      <c r="AM113" s="3">
        <v>27710</v>
      </c>
      <c r="AN113" s="3">
        <v>27864</v>
      </c>
      <c r="AO113" s="3">
        <v>28046</v>
      </c>
      <c r="AP113" s="3">
        <v>28200</v>
      </c>
      <c r="AQ113" s="3">
        <v>28347</v>
      </c>
      <c r="AR113" s="3">
        <v>28460</v>
      </c>
      <c r="AS113" s="3">
        <v>28520</v>
      </c>
      <c r="AT113" s="3">
        <v>28670</v>
      </c>
      <c r="AU113" s="3">
        <v>28737</v>
      </c>
      <c r="AV113" s="3">
        <v>28760</v>
      </c>
      <c r="AW113" s="3">
        <v>28900</v>
      </c>
      <c r="AX113" s="3">
        <v>29005</v>
      </c>
      <c r="AY113" s="3">
        <v>29203</v>
      </c>
      <c r="AZ113" s="3">
        <v>29417</v>
      </c>
      <c r="BA113" s="3">
        <v>29586</v>
      </c>
      <c r="BB113" s="3">
        <v>29748</v>
      </c>
      <c r="BC113" s="3">
        <v>29962</v>
      </c>
      <c r="BD113" s="3">
        <v>30046</v>
      </c>
      <c r="BE113" s="3">
        <v>30130</v>
      </c>
      <c r="BF113" s="3">
        <v>30223</v>
      </c>
      <c r="BG113" s="3">
        <v>30607</v>
      </c>
      <c r="BH113" s="3">
        <v>30645</v>
      </c>
      <c r="BI113" s="3">
        <v>42691</v>
      </c>
      <c r="BJ113" s="3">
        <v>42638</v>
      </c>
      <c r="BK113" s="3">
        <v>42638</v>
      </c>
      <c r="BL113" s="3">
        <v>42430</v>
      </c>
      <c r="BM113" s="3">
        <v>42362</v>
      </c>
      <c r="BN113" s="3">
        <v>42205</v>
      </c>
      <c r="BO113" s="3">
        <v>42088</v>
      </c>
      <c r="BP113" s="3">
        <v>41978</v>
      </c>
      <c r="BQ113" s="3">
        <v>41768</v>
      </c>
      <c r="BR113" s="3">
        <v>41589</v>
      </c>
      <c r="BS113" s="3">
        <v>41302</v>
      </c>
      <c r="BT113" s="3">
        <v>40976</v>
      </c>
    </row>
    <row r="114" spans="1:72" s="5" customFormat="1">
      <c r="A114" s="6">
        <f t="shared" ca="1" si="1"/>
        <v>112</v>
      </c>
      <c r="B114" s="5" t="s">
        <v>77</v>
      </c>
      <c r="C114" s="4">
        <v>12</v>
      </c>
      <c r="D114" s="5" t="s">
        <v>137</v>
      </c>
      <c r="E114" s="5" t="s">
        <v>134</v>
      </c>
      <c r="F114" s="5" t="s">
        <v>138</v>
      </c>
      <c r="H114" s="5" t="s">
        <v>139</v>
      </c>
      <c r="I114" s="5" t="s">
        <v>136</v>
      </c>
      <c r="J114" s="5" t="s">
        <v>140</v>
      </c>
      <c r="K114" s="5" t="s">
        <v>89</v>
      </c>
      <c r="AB114" s="5">
        <v>73250</v>
      </c>
      <c r="AC114" s="5">
        <v>73914</v>
      </c>
      <c r="AD114" s="5">
        <v>74464</v>
      </c>
      <c r="AE114" s="5">
        <v>75108</v>
      </c>
      <c r="AF114" s="5">
        <v>75597</v>
      </c>
      <c r="AG114" s="5">
        <v>75979</v>
      </c>
      <c r="AH114" s="5">
        <v>76469</v>
      </c>
      <c r="AI114" s="5">
        <v>76738</v>
      </c>
      <c r="AJ114" s="5">
        <v>76996</v>
      </c>
      <c r="AK114" s="5">
        <v>77273</v>
      </c>
      <c r="AL114" s="5">
        <v>77631</v>
      </c>
      <c r="AM114" s="5">
        <v>77899</v>
      </c>
      <c r="AN114" s="5">
        <v>78119</v>
      </c>
      <c r="AO114" s="5">
        <v>78372</v>
      </c>
      <c r="AP114" s="5">
        <v>78569</v>
      </c>
      <c r="AQ114" s="5">
        <v>78721</v>
      </c>
      <c r="AR114" s="5">
        <v>78804</v>
      </c>
      <c r="AS114" s="5">
        <v>78845</v>
      </c>
      <c r="AT114" s="5">
        <v>78914</v>
      </c>
      <c r="AU114" s="5">
        <v>78976</v>
      </c>
      <c r="AV114" s="5">
        <v>78822</v>
      </c>
      <c r="AW114" s="5">
        <v>78778</v>
      </c>
      <c r="AX114" s="5">
        <v>78693</v>
      </c>
      <c r="AY114" s="5">
        <v>78691</v>
      </c>
      <c r="AZ114" s="5">
        <v>78622</v>
      </c>
      <c r="BA114" s="5">
        <v>78597</v>
      </c>
      <c r="BB114" s="5">
        <v>78576</v>
      </c>
      <c r="BC114" s="5">
        <v>78445</v>
      </c>
      <c r="BD114" s="5">
        <v>78274</v>
      </c>
      <c r="BE114" s="5">
        <v>78055</v>
      </c>
      <c r="BF114" s="5">
        <v>77916</v>
      </c>
      <c r="BG114" s="5">
        <v>78443</v>
      </c>
      <c r="BH114" s="5">
        <v>78228</v>
      </c>
      <c r="BI114" s="5">
        <v>107916</v>
      </c>
      <c r="BJ114" s="5">
        <v>107263</v>
      </c>
      <c r="BK114" s="5">
        <v>107263</v>
      </c>
      <c r="BL114" s="5">
        <v>105455</v>
      </c>
      <c r="BM114" s="5">
        <v>104685</v>
      </c>
      <c r="BN114" s="5">
        <v>103988</v>
      </c>
      <c r="BO114" s="5">
        <v>103208</v>
      </c>
      <c r="BP114" s="5">
        <v>102557</v>
      </c>
      <c r="BQ114" s="5">
        <v>101611</v>
      </c>
      <c r="BR114" s="5">
        <v>100873</v>
      </c>
      <c r="BS114" s="5">
        <v>99961</v>
      </c>
      <c r="BT114" s="5">
        <v>98993</v>
      </c>
    </row>
    <row r="115" spans="1:72" s="5" customFormat="1">
      <c r="A115" s="6">
        <f t="shared" ca="1" si="1"/>
        <v>113</v>
      </c>
      <c r="B115" s="5" t="s">
        <v>77</v>
      </c>
      <c r="C115" s="4">
        <v>12</v>
      </c>
      <c r="D115" s="5" t="s">
        <v>141</v>
      </c>
      <c r="E115" s="5" t="s">
        <v>142</v>
      </c>
      <c r="F115" s="5" t="s">
        <v>143</v>
      </c>
      <c r="H115" s="5" t="s">
        <v>78</v>
      </c>
      <c r="I115" s="5" t="s">
        <v>136</v>
      </c>
      <c r="J115" s="5" t="s">
        <v>140</v>
      </c>
      <c r="K115" s="5" t="s">
        <v>89</v>
      </c>
      <c r="AB115" s="5">
        <v>17272</v>
      </c>
      <c r="AC115" s="5">
        <v>17746</v>
      </c>
      <c r="AD115" s="5">
        <v>18418</v>
      </c>
      <c r="AE115" s="5">
        <v>18801</v>
      </c>
      <c r="AF115" s="5">
        <v>19114</v>
      </c>
      <c r="AG115" s="5">
        <v>19356</v>
      </c>
      <c r="AH115" s="5">
        <v>19478</v>
      </c>
      <c r="AI115" s="5">
        <v>19758</v>
      </c>
      <c r="AJ115" s="5">
        <v>20090</v>
      </c>
      <c r="AK115" s="5">
        <v>20314</v>
      </c>
      <c r="AL115" s="5">
        <v>20515</v>
      </c>
      <c r="AM115" s="5">
        <v>20822</v>
      </c>
      <c r="AN115" s="5">
        <v>21093</v>
      </c>
      <c r="AO115" s="5">
        <v>21823</v>
      </c>
      <c r="AP115" s="5">
        <v>22012</v>
      </c>
      <c r="AQ115" s="5">
        <v>22291</v>
      </c>
      <c r="AR115" s="5">
        <v>22664</v>
      </c>
      <c r="AS115" s="5">
        <v>22967</v>
      </c>
      <c r="AT115" s="5">
        <v>23125</v>
      </c>
      <c r="AU115" s="5">
        <v>23352</v>
      </c>
      <c r="AV115" s="5">
        <v>23594</v>
      </c>
      <c r="AW115" s="5">
        <v>23891</v>
      </c>
      <c r="AX115" s="5">
        <v>24263</v>
      </c>
      <c r="AY115" s="5">
        <v>24823</v>
      </c>
      <c r="AZ115" s="5">
        <v>25299</v>
      </c>
      <c r="BA115" s="5">
        <v>25654</v>
      </c>
      <c r="BB115" s="5">
        <v>25973</v>
      </c>
      <c r="BC115" s="5">
        <v>26195</v>
      </c>
      <c r="BD115" s="5">
        <v>27133</v>
      </c>
      <c r="BE115" s="5">
        <v>26685</v>
      </c>
      <c r="BF115" s="5">
        <v>26924</v>
      </c>
      <c r="BG115" s="5">
        <v>27975</v>
      </c>
      <c r="BH115" s="5">
        <v>28262</v>
      </c>
      <c r="BI115" s="5">
        <v>33225</v>
      </c>
      <c r="BJ115" s="5">
        <v>33835</v>
      </c>
      <c r="BK115" s="5">
        <v>33835</v>
      </c>
      <c r="BL115" s="5">
        <v>34029</v>
      </c>
      <c r="BM115" s="5">
        <v>34360</v>
      </c>
      <c r="BN115" s="5">
        <v>34662</v>
      </c>
      <c r="BO115" s="5">
        <v>34941</v>
      </c>
      <c r="BP115" s="5">
        <v>35179</v>
      </c>
      <c r="BQ115" s="5">
        <v>35308</v>
      </c>
      <c r="BR115" s="5">
        <v>35349</v>
      </c>
      <c r="BS115" s="5">
        <v>35484</v>
      </c>
      <c r="BT115" s="5">
        <v>35625</v>
      </c>
    </row>
    <row r="116" spans="1:72" s="5" customFormat="1">
      <c r="A116" s="6">
        <f t="shared" ca="1" si="1"/>
        <v>114</v>
      </c>
      <c r="B116" s="5" t="s">
        <v>77</v>
      </c>
      <c r="C116" s="4">
        <v>12</v>
      </c>
      <c r="D116" s="5" t="s">
        <v>144</v>
      </c>
      <c r="E116" s="5" t="s">
        <v>142</v>
      </c>
      <c r="F116" s="5" t="s">
        <v>145</v>
      </c>
      <c r="G116" s="5" t="s">
        <v>80</v>
      </c>
      <c r="H116" s="5" t="s">
        <v>139</v>
      </c>
      <c r="I116" s="5" t="s">
        <v>136</v>
      </c>
      <c r="J116" s="5" t="s">
        <v>140</v>
      </c>
      <c r="K116" s="5" t="s">
        <v>89</v>
      </c>
      <c r="AB116" s="5">
        <v>58217</v>
      </c>
      <c r="AC116" s="5">
        <v>59464</v>
      </c>
      <c r="AD116" s="5">
        <v>60514</v>
      </c>
      <c r="AE116" s="5">
        <v>61312</v>
      </c>
      <c r="AF116" s="5">
        <v>61701</v>
      </c>
      <c r="AG116" s="5">
        <v>62335</v>
      </c>
      <c r="AH116" s="5">
        <v>63080</v>
      </c>
      <c r="AI116" s="5">
        <v>63420</v>
      </c>
      <c r="AJ116" s="5">
        <v>63861</v>
      </c>
      <c r="AK116" s="5">
        <v>64244</v>
      </c>
      <c r="AL116" s="5">
        <v>64410</v>
      </c>
      <c r="AM116" s="5">
        <v>64798</v>
      </c>
      <c r="AN116" s="5">
        <v>65197</v>
      </c>
      <c r="AO116" s="5">
        <v>65626</v>
      </c>
      <c r="AP116" s="5">
        <v>65614</v>
      </c>
      <c r="AQ116" s="5">
        <v>65936</v>
      </c>
      <c r="AR116" s="5">
        <v>66364</v>
      </c>
      <c r="AS116" s="5">
        <v>66642</v>
      </c>
      <c r="AT116" s="5">
        <v>66496</v>
      </c>
      <c r="AU116" s="5">
        <v>66502</v>
      </c>
      <c r="AV116" s="5">
        <v>66559</v>
      </c>
      <c r="AW116" s="5">
        <v>66618</v>
      </c>
      <c r="AX116" s="5">
        <v>67029</v>
      </c>
      <c r="AY116" s="5">
        <v>67422</v>
      </c>
      <c r="AZ116" s="5">
        <v>67755</v>
      </c>
      <c r="BA116" s="5">
        <v>69954</v>
      </c>
      <c r="BB116" s="5">
        <v>68148</v>
      </c>
      <c r="BC116" s="5">
        <v>68082</v>
      </c>
      <c r="BD116" s="5">
        <v>69234</v>
      </c>
      <c r="BE116" s="5">
        <v>68024</v>
      </c>
      <c r="BF116" s="5">
        <v>68177</v>
      </c>
      <c r="BG116" s="5">
        <v>69369</v>
      </c>
      <c r="BH116" s="5">
        <v>69325</v>
      </c>
      <c r="BI116" s="5">
        <v>82486</v>
      </c>
      <c r="BJ116" s="5">
        <v>81648</v>
      </c>
      <c r="BK116" s="5">
        <v>81648</v>
      </c>
      <c r="BL116" s="5">
        <v>81018</v>
      </c>
      <c r="BM116" s="5">
        <v>80913</v>
      </c>
      <c r="BN116" s="5">
        <v>80857</v>
      </c>
      <c r="BO116" s="5">
        <v>80700</v>
      </c>
      <c r="BP116" s="5">
        <v>80347</v>
      </c>
      <c r="BQ116" s="5">
        <v>79821</v>
      </c>
      <c r="BR116" s="5">
        <v>79144</v>
      </c>
      <c r="BS116" s="5">
        <v>78693</v>
      </c>
      <c r="BT116" s="5">
        <v>78129</v>
      </c>
    </row>
    <row r="117" spans="1:72" s="5" customFormat="1">
      <c r="A117" s="6">
        <f t="shared" ca="1" si="1"/>
        <v>115</v>
      </c>
      <c r="B117" s="5" t="s">
        <v>77</v>
      </c>
      <c r="C117" s="4">
        <v>12</v>
      </c>
      <c r="D117" s="5" t="s">
        <v>141</v>
      </c>
      <c r="E117" s="5" t="s">
        <v>142</v>
      </c>
      <c r="F117" s="5" t="s">
        <v>145</v>
      </c>
      <c r="G117" s="5" t="s">
        <v>83</v>
      </c>
      <c r="H117" s="5" t="s">
        <v>139</v>
      </c>
      <c r="I117" s="5" t="s">
        <v>136</v>
      </c>
      <c r="J117" s="5" t="s">
        <v>140</v>
      </c>
      <c r="K117" s="5" t="s">
        <v>89</v>
      </c>
      <c r="AB117" s="5">
        <v>27971</v>
      </c>
      <c r="AC117" s="5">
        <v>28747</v>
      </c>
      <c r="AD117" s="5">
        <v>29367</v>
      </c>
      <c r="AE117" s="5">
        <v>29838</v>
      </c>
      <c r="AF117" s="5">
        <v>30047</v>
      </c>
      <c r="AG117" s="5">
        <v>30350</v>
      </c>
      <c r="AH117" s="5">
        <v>30734</v>
      </c>
      <c r="AI117" s="5">
        <v>30914</v>
      </c>
      <c r="AJ117" s="5">
        <v>31166</v>
      </c>
      <c r="AK117" s="5">
        <v>31412</v>
      </c>
      <c r="AL117" s="5">
        <v>31404</v>
      </c>
      <c r="AM117" s="5">
        <v>31570</v>
      </c>
      <c r="AN117" s="5">
        <v>31751</v>
      </c>
      <c r="AO117" s="5">
        <v>31972</v>
      </c>
      <c r="AP117" s="5">
        <v>31991</v>
      </c>
      <c r="AQ117" s="5">
        <v>32119</v>
      </c>
      <c r="AR117" s="5">
        <v>32285</v>
      </c>
      <c r="AS117" s="5">
        <v>32406</v>
      </c>
      <c r="AT117" s="5">
        <v>32325</v>
      </c>
      <c r="AU117" s="5">
        <v>32395</v>
      </c>
      <c r="AV117" s="5">
        <v>32441</v>
      </c>
      <c r="AW117" s="5">
        <v>32550</v>
      </c>
      <c r="AX117" s="5">
        <v>32743</v>
      </c>
      <c r="AY117" s="5">
        <v>32982</v>
      </c>
      <c r="AZ117" s="5">
        <v>33225</v>
      </c>
      <c r="BA117" s="5">
        <v>33260</v>
      </c>
      <c r="BB117" s="5">
        <v>33323</v>
      </c>
      <c r="BC117" s="5">
        <v>330352</v>
      </c>
      <c r="BD117" s="5">
        <v>33812</v>
      </c>
      <c r="BE117" s="5">
        <v>33313</v>
      </c>
      <c r="BF117" s="5">
        <v>33394</v>
      </c>
      <c r="BG117" s="5">
        <v>33793</v>
      </c>
      <c r="BH117" s="5">
        <v>33834</v>
      </c>
      <c r="BI117" s="5">
        <v>40286</v>
      </c>
      <c r="BJ117" s="5">
        <v>39919</v>
      </c>
      <c r="BK117" s="5">
        <v>39919</v>
      </c>
      <c r="BL117" s="5">
        <v>39534</v>
      </c>
      <c r="BM117" s="5">
        <v>39618</v>
      </c>
      <c r="BN117" s="5">
        <v>39608</v>
      </c>
      <c r="BO117" s="5">
        <v>39560</v>
      </c>
      <c r="BP117" s="5">
        <v>39447</v>
      </c>
      <c r="BQ117" s="5">
        <v>39238</v>
      </c>
      <c r="BR117" s="5">
        <v>38963</v>
      </c>
      <c r="BS117" s="5">
        <v>38776</v>
      </c>
      <c r="BT117" s="5">
        <v>38495</v>
      </c>
    </row>
    <row r="118" spans="1:72" s="5" customFormat="1">
      <c r="A118" s="6">
        <f t="shared" ca="1" si="1"/>
        <v>116</v>
      </c>
      <c r="B118" s="5" t="s">
        <v>77</v>
      </c>
      <c r="C118" s="4">
        <v>12</v>
      </c>
      <c r="D118" s="5" t="s">
        <v>141</v>
      </c>
      <c r="E118" s="5" t="s">
        <v>142</v>
      </c>
      <c r="F118" s="5" t="s">
        <v>145</v>
      </c>
      <c r="G118" s="5" t="s">
        <v>84</v>
      </c>
      <c r="H118" s="5" t="s">
        <v>139</v>
      </c>
      <c r="I118" s="5" t="s">
        <v>136</v>
      </c>
      <c r="J118" s="5" t="s">
        <v>140</v>
      </c>
      <c r="K118" s="5" t="s">
        <v>89</v>
      </c>
      <c r="AB118" s="5">
        <v>30246</v>
      </c>
      <c r="AC118" s="5">
        <v>30717</v>
      </c>
      <c r="AD118" s="5">
        <v>31147</v>
      </c>
      <c r="AE118" s="5">
        <v>31474</v>
      </c>
      <c r="AF118" s="5">
        <v>31654</v>
      </c>
      <c r="AG118" s="5">
        <v>31985</v>
      </c>
      <c r="AH118" s="5">
        <v>32346</v>
      </c>
      <c r="AI118" s="5">
        <v>32506</v>
      </c>
      <c r="AJ118" s="5">
        <v>32695</v>
      </c>
      <c r="AK118" s="5">
        <v>32832</v>
      </c>
      <c r="AL118" s="5">
        <v>33006</v>
      </c>
      <c r="AM118" s="5">
        <v>33228</v>
      </c>
      <c r="AN118" s="5">
        <v>33446</v>
      </c>
      <c r="AO118" s="5">
        <v>33654</v>
      </c>
      <c r="AP118" s="5">
        <v>33623</v>
      </c>
      <c r="AQ118" s="5">
        <v>33817</v>
      </c>
      <c r="AR118" s="5">
        <v>34079</v>
      </c>
      <c r="AS118" s="5">
        <v>34239</v>
      </c>
      <c r="AT118" s="5">
        <v>34171</v>
      </c>
      <c r="AU118" s="5">
        <v>34107</v>
      </c>
      <c r="AV118" s="5">
        <v>34118</v>
      </c>
      <c r="AW118" s="5">
        <v>34068</v>
      </c>
      <c r="AX118" s="5">
        <v>34286</v>
      </c>
      <c r="AY118" s="5">
        <v>34440</v>
      </c>
      <c r="AZ118" s="5">
        <v>34530</v>
      </c>
      <c r="BA118" s="5">
        <v>34694</v>
      </c>
      <c r="BB118" s="5">
        <v>34825</v>
      </c>
      <c r="BC118" s="5">
        <v>34730</v>
      </c>
      <c r="BD118" s="5">
        <v>35422</v>
      </c>
      <c r="BE118" s="5">
        <v>34711</v>
      </c>
      <c r="BF118" s="5">
        <v>34783</v>
      </c>
      <c r="BG118" s="5">
        <v>35576</v>
      </c>
      <c r="BH118" s="5">
        <v>35491</v>
      </c>
      <c r="BI118" s="5">
        <v>42200</v>
      </c>
      <c r="BJ118" s="5">
        <v>41729</v>
      </c>
      <c r="BK118" s="5">
        <v>41729</v>
      </c>
      <c r="BL118" s="5">
        <v>41484</v>
      </c>
      <c r="BM118" s="5">
        <v>41295</v>
      </c>
      <c r="BN118" s="5">
        <v>41249</v>
      </c>
      <c r="BO118" s="5">
        <v>41140</v>
      </c>
      <c r="BP118" s="5">
        <v>40900</v>
      </c>
      <c r="BQ118" s="5">
        <v>40583</v>
      </c>
      <c r="BR118" s="5">
        <v>40181</v>
      </c>
      <c r="BS118" s="5">
        <v>39917</v>
      </c>
      <c r="BT118" s="5">
        <v>39634</v>
      </c>
    </row>
    <row r="119" spans="1:72" s="5" customFormat="1">
      <c r="A119" s="6">
        <f t="shared" ca="1" si="1"/>
        <v>117</v>
      </c>
      <c r="B119" s="5" t="s">
        <v>77</v>
      </c>
      <c r="C119" s="4">
        <v>13</v>
      </c>
      <c r="D119" s="5" t="s">
        <v>146</v>
      </c>
      <c r="E119" s="5" t="s">
        <v>143</v>
      </c>
      <c r="H119" s="5" t="s">
        <v>139</v>
      </c>
      <c r="I119" s="5" t="s">
        <v>136</v>
      </c>
      <c r="K119" s="5" t="s">
        <v>89</v>
      </c>
      <c r="AB119" s="5">
        <v>156</v>
      </c>
      <c r="AC119" s="5">
        <v>160</v>
      </c>
      <c r="AD119" s="5">
        <v>165</v>
      </c>
      <c r="AE119" s="5">
        <v>164</v>
      </c>
      <c r="AF119" s="5">
        <v>170</v>
      </c>
      <c r="AG119" s="5">
        <v>182</v>
      </c>
      <c r="AH119" s="5">
        <v>182</v>
      </c>
      <c r="AI119" s="5">
        <v>182</v>
      </c>
      <c r="AJ119" s="5">
        <v>188</v>
      </c>
      <c r="AK119" s="5">
        <v>191</v>
      </c>
      <c r="AL119" s="5">
        <v>186</v>
      </c>
      <c r="AM119" s="5">
        <v>187</v>
      </c>
      <c r="AN119" s="5">
        <v>183</v>
      </c>
      <c r="AO119" s="5">
        <v>191</v>
      </c>
      <c r="AP119" s="5">
        <v>208</v>
      </c>
      <c r="AQ119" s="5">
        <v>204</v>
      </c>
      <c r="AR119" s="5">
        <v>250</v>
      </c>
      <c r="AS119" s="5">
        <v>250</v>
      </c>
      <c r="AT119" s="5">
        <v>264</v>
      </c>
      <c r="AU119" s="5">
        <v>308</v>
      </c>
      <c r="AV119" s="5">
        <v>326</v>
      </c>
      <c r="AW119" s="5">
        <v>381</v>
      </c>
      <c r="AX119" s="5">
        <v>346</v>
      </c>
      <c r="AY119" s="5">
        <v>348</v>
      </c>
      <c r="AZ119" s="5">
        <v>463</v>
      </c>
      <c r="BA119" s="5">
        <v>483</v>
      </c>
      <c r="BB119" s="5">
        <v>538</v>
      </c>
      <c r="BC119" s="5">
        <v>609</v>
      </c>
      <c r="BD119" s="5">
        <v>717</v>
      </c>
      <c r="BE119" s="5">
        <v>742</v>
      </c>
      <c r="BF119" s="5">
        <v>830</v>
      </c>
      <c r="BG119" s="5">
        <v>794</v>
      </c>
      <c r="BH119" s="5">
        <v>710</v>
      </c>
      <c r="BI119" s="5">
        <v>613</v>
      </c>
      <c r="BJ119" s="5">
        <v>564</v>
      </c>
      <c r="BK119" s="5">
        <v>564</v>
      </c>
      <c r="BL119" s="5">
        <v>479</v>
      </c>
      <c r="BM119" s="5">
        <v>421</v>
      </c>
      <c r="BN119" s="5">
        <v>391</v>
      </c>
      <c r="BO119" s="5">
        <v>385</v>
      </c>
      <c r="BP119" s="5">
        <v>414</v>
      </c>
      <c r="BQ119" s="5">
        <v>417</v>
      </c>
      <c r="BR119" s="5">
        <v>437</v>
      </c>
      <c r="BS119" s="5">
        <v>480</v>
      </c>
      <c r="BT119" s="5">
        <v>553</v>
      </c>
    </row>
    <row r="120" spans="1:72" s="5" customFormat="1">
      <c r="A120" s="6">
        <f t="shared" ca="1" si="1"/>
        <v>118</v>
      </c>
      <c r="B120" s="5" t="s">
        <v>77</v>
      </c>
      <c r="C120" s="4">
        <v>13</v>
      </c>
      <c r="D120" s="5" t="s">
        <v>146</v>
      </c>
      <c r="E120" s="5" t="s">
        <v>74</v>
      </c>
      <c r="G120" s="5" t="s">
        <v>80</v>
      </c>
      <c r="H120" s="5" t="s">
        <v>139</v>
      </c>
      <c r="I120" s="5" t="s">
        <v>136</v>
      </c>
      <c r="K120" s="5" t="s">
        <v>89</v>
      </c>
      <c r="AB120" s="5">
        <v>529</v>
      </c>
      <c r="AC120" s="5">
        <v>553</v>
      </c>
      <c r="AD120" s="5">
        <v>563</v>
      </c>
      <c r="AE120" s="5">
        <v>583</v>
      </c>
      <c r="AF120" s="5">
        <v>580</v>
      </c>
      <c r="AG120" s="5">
        <v>605</v>
      </c>
      <c r="AH120" s="5">
        <v>604</v>
      </c>
      <c r="AI120" s="5">
        <v>612</v>
      </c>
      <c r="AJ120" s="5">
        <v>624</v>
      </c>
      <c r="AK120" s="5">
        <v>633</v>
      </c>
      <c r="AL120" s="5">
        <v>646</v>
      </c>
      <c r="AM120" s="5">
        <v>650</v>
      </c>
      <c r="AN120" s="5">
        <v>617</v>
      </c>
      <c r="AO120" s="5">
        <v>608</v>
      </c>
      <c r="AP120" s="5">
        <v>620</v>
      </c>
      <c r="AQ120" s="5">
        <v>608</v>
      </c>
      <c r="AR120" s="5">
        <v>646</v>
      </c>
      <c r="AS120" s="5">
        <v>646</v>
      </c>
      <c r="AT120" s="5">
        <v>665</v>
      </c>
      <c r="AU120" s="5">
        <v>729</v>
      </c>
      <c r="AV120" s="5">
        <v>739</v>
      </c>
      <c r="AW120" s="5">
        <v>810</v>
      </c>
      <c r="AX120" s="5">
        <v>780</v>
      </c>
      <c r="AY120" s="5">
        <v>782</v>
      </c>
      <c r="AZ120" s="5">
        <v>902</v>
      </c>
      <c r="BA120" s="5">
        <v>912</v>
      </c>
      <c r="BB120" s="5">
        <v>962</v>
      </c>
      <c r="BC120" s="5">
        <v>1046</v>
      </c>
      <c r="BD120" s="5">
        <v>1150</v>
      </c>
      <c r="BE120" s="5">
        <v>1185</v>
      </c>
      <c r="BF120" s="5">
        <v>1263</v>
      </c>
      <c r="BG120" s="5">
        <v>1236</v>
      </c>
      <c r="BH120" s="5">
        <v>1148</v>
      </c>
      <c r="BI120" s="5">
        <v>1099</v>
      </c>
      <c r="BJ120" s="5">
        <v>1062</v>
      </c>
      <c r="BK120" s="5">
        <v>1062</v>
      </c>
      <c r="BL120" s="5">
        <v>1001</v>
      </c>
      <c r="BM120" s="5">
        <v>937</v>
      </c>
      <c r="BN120" s="5">
        <v>885</v>
      </c>
      <c r="BO120" s="5">
        <v>861</v>
      </c>
      <c r="BP120" s="5">
        <v>823</v>
      </c>
      <c r="BQ120" s="5">
        <v>830</v>
      </c>
      <c r="BR120" s="5">
        <v>843</v>
      </c>
      <c r="BS120" s="5">
        <v>875</v>
      </c>
      <c r="BT120" s="5">
        <v>957</v>
      </c>
    </row>
    <row r="121" spans="1:72" s="5" customFormat="1">
      <c r="A121" s="6">
        <f t="shared" ca="1" si="1"/>
        <v>119</v>
      </c>
      <c r="B121" s="5" t="s">
        <v>77</v>
      </c>
      <c r="C121" s="4">
        <v>13</v>
      </c>
      <c r="D121" s="5" t="s">
        <v>146</v>
      </c>
      <c r="E121" s="5" t="s">
        <v>127</v>
      </c>
      <c r="G121" s="5" t="s">
        <v>83</v>
      </c>
      <c r="H121" s="5" t="s">
        <v>139</v>
      </c>
      <c r="I121" s="5" t="s">
        <v>136</v>
      </c>
      <c r="K121" s="5" t="s">
        <v>89</v>
      </c>
      <c r="AB121" s="5">
        <v>255</v>
      </c>
      <c r="AC121" s="5">
        <v>268</v>
      </c>
      <c r="AD121" s="5">
        <v>267</v>
      </c>
      <c r="AE121" s="5">
        <v>281</v>
      </c>
      <c r="AF121" s="5">
        <v>279</v>
      </c>
      <c r="AG121" s="5">
        <v>289</v>
      </c>
      <c r="AH121" s="5">
        <v>289</v>
      </c>
      <c r="AI121" s="5">
        <v>297</v>
      </c>
      <c r="AJ121" s="5">
        <v>304</v>
      </c>
      <c r="AK121" s="5">
        <v>307</v>
      </c>
      <c r="AL121" s="5">
        <v>304</v>
      </c>
      <c r="AM121" s="5">
        <v>307</v>
      </c>
      <c r="AN121" s="5">
        <v>294</v>
      </c>
      <c r="AO121" s="5">
        <v>288</v>
      </c>
      <c r="AP121" s="5">
        <v>288</v>
      </c>
      <c r="AQ121" s="5">
        <v>283</v>
      </c>
      <c r="AR121" s="5">
        <v>281</v>
      </c>
      <c r="AS121" s="5">
        <v>281</v>
      </c>
      <c r="AT121" s="5">
        <v>290</v>
      </c>
      <c r="AU121" s="5">
        <v>305</v>
      </c>
      <c r="AV121" s="5">
        <v>327</v>
      </c>
      <c r="AW121" s="5">
        <v>346</v>
      </c>
      <c r="AX121" s="5">
        <v>349</v>
      </c>
      <c r="AY121" s="5">
        <v>343</v>
      </c>
      <c r="AZ121" s="5">
        <v>345</v>
      </c>
      <c r="BA121" s="5">
        <v>370</v>
      </c>
      <c r="BB121" s="5">
        <v>369</v>
      </c>
      <c r="BC121" s="5">
        <v>389</v>
      </c>
      <c r="BD121" s="5">
        <v>435</v>
      </c>
      <c r="BE121" s="5">
        <v>434</v>
      </c>
      <c r="BF121" s="5">
        <v>441</v>
      </c>
      <c r="BG121" s="5">
        <v>429</v>
      </c>
      <c r="BH121" s="5">
        <v>403</v>
      </c>
      <c r="BI121" s="5">
        <v>421</v>
      </c>
      <c r="BJ121" s="5">
        <v>393</v>
      </c>
      <c r="BK121" s="5">
        <v>393</v>
      </c>
      <c r="BL121" s="5">
        <v>386</v>
      </c>
      <c r="BM121" s="5">
        <v>346</v>
      </c>
      <c r="BN121" s="5">
        <v>321</v>
      </c>
      <c r="BO121" s="5">
        <v>309</v>
      </c>
      <c r="BP121" s="5">
        <v>290</v>
      </c>
      <c r="BQ121" s="5">
        <v>299</v>
      </c>
      <c r="BR121" s="5">
        <v>310</v>
      </c>
      <c r="BS121" s="5">
        <v>339</v>
      </c>
      <c r="BT121" s="5">
        <v>373</v>
      </c>
    </row>
    <row r="122" spans="1:72" s="5" customFormat="1">
      <c r="A122" s="6">
        <f t="shared" ca="1" si="1"/>
        <v>120</v>
      </c>
      <c r="B122" s="5" t="s">
        <v>77</v>
      </c>
      <c r="C122" s="4">
        <v>13</v>
      </c>
      <c r="D122" s="5" t="s">
        <v>146</v>
      </c>
      <c r="E122" s="5" t="s">
        <v>128</v>
      </c>
      <c r="G122" s="5" t="s">
        <v>84</v>
      </c>
      <c r="H122" s="5" t="s">
        <v>139</v>
      </c>
      <c r="I122" s="5" t="s">
        <v>136</v>
      </c>
      <c r="K122" s="5" t="s">
        <v>89</v>
      </c>
      <c r="AB122" s="5">
        <v>274</v>
      </c>
      <c r="AC122" s="5">
        <v>285</v>
      </c>
      <c r="AD122" s="5">
        <v>296</v>
      </c>
      <c r="AE122" s="5">
        <v>302</v>
      </c>
      <c r="AF122" s="5">
        <v>301</v>
      </c>
      <c r="AG122" s="5">
        <v>316</v>
      </c>
      <c r="AH122" s="5">
        <v>315</v>
      </c>
      <c r="AI122" s="5">
        <v>315</v>
      </c>
      <c r="AJ122" s="5">
        <v>320</v>
      </c>
      <c r="AK122" s="5">
        <v>326</v>
      </c>
      <c r="AL122" s="5">
        <v>342</v>
      </c>
      <c r="AM122" s="5">
        <v>343</v>
      </c>
      <c r="AN122" s="5">
        <v>323</v>
      </c>
      <c r="AO122" s="5">
        <v>320</v>
      </c>
      <c r="AP122" s="5">
        <v>332</v>
      </c>
      <c r="AQ122" s="5">
        <v>325</v>
      </c>
      <c r="AR122" s="5">
        <v>365</v>
      </c>
      <c r="AS122" s="5">
        <v>365</v>
      </c>
      <c r="AT122" s="5">
        <v>375</v>
      </c>
      <c r="AU122" s="5">
        <v>424</v>
      </c>
      <c r="AV122" s="5">
        <v>412</v>
      </c>
      <c r="AW122" s="5">
        <v>464</v>
      </c>
      <c r="AX122" s="5">
        <v>431</v>
      </c>
      <c r="AY122" s="5">
        <v>439</v>
      </c>
      <c r="AZ122" s="5">
        <v>557</v>
      </c>
      <c r="BA122" s="5">
        <v>542</v>
      </c>
      <c r="BB122" s="5">
        <v>593</v>
      </c>
      <c r="BC122" s="5">
        <v>657</v>
      </c>
      <c r="BD122" s="5">
        <v>715</v>
      </c>
      <c r="BE122" s="5">
        <v>751</v>
      </c>
      <c r="BF122" s="5">
        <v>822</v>
      </c>
      <c r="BG122" s="5">
        <v>807</v>
      </c>
      <c r="BH122" s="5">
        <v>745</v>
      </c>
      <c r="BI122" s="5">
        <v>678</v>
      </c>
      <c r="BJ122" s="5">
        <v>669</v>
      </c>
      <c r="BK122" s="5">
        <v>669</v>
      </c>
      <c r="BL122" s="5">
        <v>615</v>
      </c>
      <c r="BM122" s="5">
        <v>591</v>
      </c>
      <c r="BN122" s="5">
        <v>564</v>
      </c>
      <c r="BO122" s="5">
        <v>552</v>
      </c>
      <c r="BP122" s="5">
        <v>533</v>
      </c>
      <c r="BQ122" s="5">
        <v>531</v>
      </c>
      <c r="BR122" s="5">
        <v>533</v>
      </c>
      <c r="BS122" s="5">
        <v>536</v>
      </c>
      <c r="BT122" s="5">
        <v>584</v>
      </c>
    </row>
    <row r="123" spans="1:72" s="5" customFormat="1">
      <c r="A123" s="6">
        <f t="shared" ca="1" si="1"/>
        <v>121</v>
      </c>
      <c r="B123" s="5" t="s">
        <v>77</v>
      </c>
      <c r="C123" s="4">
        <v>13</v>
      </c>
      <c r="D123" s="5" t="s">
        <v>146</v>
      </c>
      <c r="E123" s="5" t="s">
        <v>147</v>
      </c>
      <c r="F123" s="5" t="s">
        <v>148</v>
      </c>
      <c r="H123" s="5" t="s">
        <v>139</v>
      </c>
      <c r="I123" s="5" t="s">
        <v>136</v>
      </c>
      <c r="K123" s="5" t="s">
        <v>89</v>
      </c>
      <c r="AB123" s="5">
        <f>303+217</f>
        <v>520</v>
      </c>
      <c r="AC123" s="5">
        <f>305+239</f>
        <v>544</v>
      </c>
      <c r="AD123" s="5">
        <f>308+245</f>
        <v>553</v>
      </c>
      <c r="AE123" s="5">
        <f>316+253</f>
        <v>569</v>
      </c>
      <c r="AF123" s="5">
        <f>322+245</f>
        <v>567</v>
      </c>
      <c r="AG123" s="5">
        <f>315+269</f>
        <v>584</v>
      </c>
      <c r="AH123" s="5">
        <f>314+269</f>
        <v>583</v>
      </c>
      <c r="AI123" s="5">
        <f>317+280</f>
        <v>597</v>
      </c>
      <c r="AJ123" s="5">
        <f>310+292</f>
        <v>602</v>
      </c>
      <c r="AK123" s="5">
        <f>314+295</f>
        <v>609</v>
      </c>
      <c r="AL123" s="5">
        <f>314+303</f>
        <v>617</v>
      </c>
      <c r="AM123" s="5">
        <f>311+314</f>
        <v>625</v>
      </c>
      <c r="AN123" s="5">
        <f>275+312</f>
        <v>587</v>
      </c>
      <c r="AO123" s="5">
        <f>264+318</f>
        <v>582</v>
      </c>
      <c r="AP123" s="5">
        <f>251+330</f>
        <v>581</v>
      </c>
      <c r="AQ123" s="5">
        <f>218+345</f>
        <v>563</v>
      </c>
      <c r="AR123" s="5">
        <f>204+355</f>
        <v>559</v>
      </c>
      <c r="AS123" s="5">
        <f>204+355</f>
        <v>559</v>
      </c>
      <c r="AT123" s="5">
        <f>172+400</f>
        <v>572</v>
      </c>
      <c r="AU123" s="5">
        <f>162+411</f>
        <v>573</v>
      </c>
      <c r="AV123" s="5">
        <v>555</v>
      </c>
      <c r="AW123" s="5">
        <v>559</v>
      </c>
      <c r="AX123" s="5">
        <v>558</v>
      </c>
      <c r="AY123" s="5">
        <v>562</v>
      </c>
      <c r="AZ123" s="5">
        <v>552</v>
      </c>
      <c r="BA123" s="5">
        <v>533</v>
      </c>
      <c r="BB123" s="5">
        <v>521</v>
      </c>
      <c r="BC123" s="5">
        <v>521</v>
      </c>
      <c r="BD123" s="5">
        <v>513</v>
      </c>
      <c r="BE123" s="5">
        <v>499</v>
      </c>
      <c r="BF123" s="5">
        <v>481</v>
      </c>
      <c r="BG123" s="5">
        <v>475</v>
      </c>
      <c r="BH123" s="5">
        <v>444</v>
      </c>
      <c r="BI123" s="5">
        <v>436</v>
      </c>
      <c r="BJ123" s="5">
        <v>421</v>
      </c>
      <c r="BK123" s="5">
        <v>421</v>
      </c>
      <c r="BL123" s="5">
        <v>396</v>
      </c>
      <c r="BM123" s="5">
        <v>381</v>
      </c>
      <c r="BN123" s="5">
        <v>365</v>
      </c>
      <c r="BO123" s="5">
        <v>345</v>
      </c>
      <c r="BP123" s="5">
        <v>330</v>
      </c>
      <c r="BQ123" s="5">
        <v>321</v>
      </c>
      <c r="BR123" s="5">
        <v>306</v>
      </c>
      <c r="BS123" s="5">
        <v>297</v>
      </c>
      <c r="BT123" s="5">
        <v>276</v>
      </c>
    </row>
    <row r="124" spans="1:72" s="5" customFormat="1">
      <c r="A124" s="6">
        <f t="shared" ca="1" si="1"/>
        <v>122</v>
      </c>
      <c r="B124" s="5" t="s">
        <v>77</v>
      </c>
      <c r="C124" s="4">
        <v>13</v>
      </c>
      <c r="D124" s="5" t="s">
        <v>149</v>
      </c>
      <c r="E124" s="5" t="s">
        <v>147</v>
      </c>
      <c r="F124" s="5" t="s">
        <v>150</v>
      </c>
      <c r="H124" s="5" t="s">
        <v>139</v>
      </c>
      <c r="I124" s="5" t="s">
        <v>136</v>
      </c>
      <c r="K124" s="5" t="s">
        <v>89</v>
      </c>
      <c r="AB124" s="5">
        <v>7</v>
      </c>
      <c r="AC124" s="5">
        <v>7</v>
      </c>
      <c r="AD124" s="5">
        <v>7</v>
      </c>
      <c r="AE124" s="5">
        <v>7</v>
      </c>
      <c r="AF124" s="5">
        <v>8</v>
      </c>
      <c r="AG124" s="5">
        <v>13</v>
      </c>
      <c r="AH124" s="5">
        <v>13</v>
      </c>
      <c r="AI124" s="5">
        <v>8</v>
      </c>
      <c r="AJ124" s="5">
        <v>14</v>
      </c>
      <c r="AK124" s="5">
        <v>14</v>
      </c>
      <c r="AL124" s="5">
        <v>16</v>
      </c>
      <c r="AM124" s="5">
        <v>16</v>
      </c>
      <c r="AN124" s="5">
        <v>21</v>
      </c>
      <c r="AO124" s="5">
        <v>17</v>
      </c>
      <c r="AP124" s="5">
        <v>16</v>
      </c>
      <c r="AQ124" s="5">
        <v>15</v>
      </c>
      <c r="AR124" s="5">
        <v>21</v>
      </c>
      <c r="AS124" s="5">
        <v>22</v>
      </c>
      <c r="AT124" s="5">
        <v>19</v>
      </c>
      <c r="AU124" s="5">
        <v>29</v>
      </c>
      <c r="AV124" s="5">
        <v>29</v>
      </c>
      <c r="AW124" s="5">
        <v>39</v>
      </c>
      <c r="AX124" s="5">
        <v>47</v>
      </c>
      <c r="AY124" s="5">
        <v>47</v>
      </c>
      <c r="AZ124" s="5">
        <v>56</v>
      </c>
      <c r="BA124" s="5">
        <v>74</v>
      </c>
      <c r="BB124" s="5">
        <v>113</v>
      </c>
      <c r="BC124" s="5">
        <v>156</v>
      </c>
      <c r="BD124" s="5">
        <v>171</v>
      </c>
      <c r="BE124" s="5">
        <v>216</v>
      </c>
      <c r="BF124" s="5">
        <v>265</v>
      </c>
      <c r="BG124" s="5">
        <v>254</v>
      </c>
      <c r="BH124" s="5">
        <v>243</v>
      </c>
      <c r="BI124" s="5">
        <v>260</v>
      </c>
      <c r="BJ124" s="5">
        <v>236</v>
      </c>
      <c r="BK124" s="5">
        <v>236</v>
      </c>
      <c r="BL124" s="5">
        <v>222</v>
      </c>
      <c r="BM124" s="5">
        <v>185</v>
      </c>
      <c r="BN124" s="5">
        <v>181</v>
      </c>
      <c r="BO124" s="5">
        <v>179</v>
      </c>
      <c r="BP124" s="5">
        <v>171</v>
      </c>
      <c r="BQ124" s="5">
        <v>177</v>
      </c>
      <c r="BR124" s="5">
        <v>156</v>
      </c>
      <c r="BS124" s="5">
        <v>137</v>
      </c>
      <c r="BT124" s="5">
        <v>130</v>
      </c>
    </row>
    <row r="125" spans="1:72" s="5" customFormat="1">
      <c r="A125" s="6">
        <f t="shared" ca="1" si="1"/>
        <v>123</v>
      </c>
      <c r="B125" s="5" t="s">
        <v>77</v>
      </c>
      <c r="C125" s="4">
        <v>13</v>
      </c>
      <c r="D125" s="5" t="s">
        <v>146</v>
      </c>
      <c r="E125" s="5" t="s">
        <v>147</v>
      </c>
      <c r="F125" s="5" t="s">
        <v>151</v>
      </c>
      <c r="H125" s="5" t="s">
        <v>139</v>
      </c>
      <c r="I125" s="5" t="s">
        <v>136</v>
      </c>
      <c r="K125" s="5" t="s">
        <v>89</v>
      </c>
      <c r="AB125" s="5" t="s">
        <v>76</v>
      </c>
      <c r="AC125" s="5" t="s">
        <v>76</v>
      </c>
      <c r="AD125" s="5" t="s">
        <v>76</v>
      </c>
      <c r="AE125" s="5" t="s">
        <v>76</v>
      </c>
      <c r="AF125" s="5" t="s">
        <v>76</v>
      </c>
      <c r="AG125" s="5" t="s">
        <v>76</v>
      </c>
      <c r="AH125" s="5" t="s">
        <v>76</v>
      </c>
      <c r="AI125" s="5" t="s">
        <v>76</v>
      </c>
      <c r="AJ125" s="5" t="s">
        <v>76</v>
      </c>
      <c r="AK125" s="5" t="s">
        <v>76</v>
      </c>
      <c r="AL125" s="5" t="s">
        <v>76</v>
      </c>
      <c r="AM125" s="5" t="s">
        <v>76</v>
      </c>
      <c r="AN125" s="5" t="s">
        <v>76</v>
      </c>
      <c r="AO125" s="5" t="s">
        <v>76</v>
      </c>
      <c r="AP125" s="5" t="s">
        <v>76</v>
      </c>
      <c r="AQ125" s="5" t="s">
        <v>76</v>
      </c>
      <c r="AR125" s="5" t="s">
        <v>76</v>
      </c>
      <c r="AS125" s="5" t="s">
        <v>76</v>
      </c>
      <c r="AT125" s="5" t="s">
        <v>76</v>
      </c>
      <c r="AU125" s="5" t="s">
        <v>76</v>
      </c>
      <c r="AV125" s="5" t="s">
        <v>76</v>
      </c>
      <c r="AW125" s="5" t="s">
        <v>76</v>
      </c>
      <c r="AX125" s="5" t="s">
        <v>73</v>
      </c>
      <c r="AY125" s="5" t="s">
        <v>73</v>
      </c>
      <c r="AZ125" s="5" t="s">
        <v>73</v>
      </c>
      <c r="BA125" s="5" t="s">
        <v>73</v>
      </c>
      <c r="BB125" s="5" t="s">
        <v>73</v>
      </c>
      <c r="BC125" s="5" t="s">
        <v>73</v>
      </c>
      <c r="BD125" s="5" t="s">
        <v>73</v>
      </c>
      <c r="BE125" s="5" t="s">
        <v>73</v>
      </c>
      <c r="BF125" s="5" t="s">
        <v>73</v>
      </c>
      <c r="BG125" s="5" t="s">
        <v>73</v>
      </c>
      <c r="BH125" s="5">
        <v>66</v>
      </c>
      <c r="BI125" s="5">
        <v>81</v>
      </c>
      <c r="BJ125" s="5">
        <v>59</v>
      </c>
      <c r="BK125" s="5">
        <v>59</v>
      </c>
      <c r="BL125" s="5">
        <v>63</v>
      </c>
      <c r="BM125" s="5">
        <v>65</v>
      </c>
      <c r="BN125" s="5">
        <v>49</v>
      </c>
      <c r="BO125" s="5">
        <v>32</v>
      </c>
      <c r="BP125" s="5">
        <v>27</v>
      </c>
      <c r="BQ125" s="5">
        <v>26</v>
      </c>
      <c r="BR125" s="5">
        <v>24</v>
      </c>
      <c r="BS125" s="5">
        <v>34</v>
      </c>
      <c r="BT125" s="5">
        <v>47</v>
      </c>
    </row>
    <row r="126" spans="1:72" s="5" customFormat="1">
      <c r="A126" s="6">
        <f t="shared" ca="1" si="1"/>
        <v>124</v>
      </c>
      <c r="B126" s="5" t="s">
        <v>77</v>
      </c>
      <c r="C126" s="4">
        <v>13</v>
      </c>
      <c r="D126" s="5" t="s">
        <v>146</v>
      </c>
      <c r="E126" s="5" t="s">
        <v>147</v>
      </c>
      <c r="F126" s="5" t="s">
        <v>152</v>
      </c>
      <c r="H126" s="5" t="s">
        <v>139</v>
      </c>
      <c r="I126" s="5" t="s">
        <v>136</v>
      </c>
      <c r="K126" s="5" t="s">
        <v>89</v>
      </c>
      <c r="AB126" s="5" t="s">
        <v>76</v>
      </c>
      <c r="AC126" s="5" t="s">
        <v>76</v>
      </c>
      <c r="AD126" s="5" t="s">
        <v>76</v>
      </c>
      <c r="AE126" s="5" t="s">
        <v>76</v>
      </c>
      <c r="AF126" s="5" t="s">
        <v>76</v>
      </c>
      <c r="AG126" s="5" t="s">
        <v>76</v>
      </c>
      <c r="AH126" s="5" t="s">
        <v>76</v>
      </c>
      <c r="AI126" s="5" t="s">
        <v>76</v>
      </c>
      <c r="AJ126" s="5" t="s">
        <v>76</v>
      </c>
      <c r="AK126" s="5" t="s">
        <v>76</v>
      </c>
      <c r="AL126" s="5" t="s">
        <v>76</v>
      </c>
      <c r="AM126" s="5" t="s">
        <v>76</v>
      </c>
      <c r="AN126" s="5" t="s">
        <v>76</v>
      </c>
      <c r="AO126" s="5" t="s">
        <v>76</v>
      </c>
      <c r="AP126" s="5" t="s">
        <v>76</v>
      </c>
      <c r="AQ126" s="5" t="s">
        <v>76</v>
      </c>
      <c r="AR126" s="5" t="s">
        <v>76</v>
      </c>
      <c r="AS126" s="5" t="s">
        <v>76</v>
      </c>
      <c r="AT126" s="5" t="s">
        <v>76</v>
      </c>
      <c r="AU126" s="5" t="s">
        <v>76</v>
      </c>
      <c r="AV126" s="5" t="s">
        <v>76</v>
      </c>
      <c r="AW126" s="5" t="s">
        <v>76</v>
      </c>
      <c r="AX126" s="5" t="s">
        <v>73</v>
      </c>
      <c r="AY126" s="5" t="s">
        <v>73</v>
      </c>
      <c r="AZ126" s="5" t="s">
        <v>73</v>
      </c>
      <c r="BA126" s="5" t="s">
        <v>73</v>
      </c>
      <c r="BB126" s="5" t="s">
        <v>73</v>
      </c>
      <c r="BC126" s="5" t="s">
        <v>73</v>
      </c>
      <c r="BD126" s="5" t="s">
        <v>73</v>
      </c>
      <c r="BE126" s="5" t="s">
        <v>73</v>
      </c>
      <c r="BF126" s="5" t="s">
        <v>73</v>
      </c>
      <c r="BG126" s="5" t="s">
        <v>73</v>
      </c>
      <c r="BH126" s="5">
        <v>307</v>
      </c>
      <c r="BI126" s="5">
        <v>252</v>
      </c>
      <c r="BJ126" s="5">
        <v>272</v>
      </c>
      <c r="BK126" s="5">
        <v>272</v>
      </c>
      <c r="BL126" s="5">
        <v>232</v>
      </c>
      <c r="BM126" s="5">
        <v>222</v>
      </c>
      <c r="BN126" s="5">
        <v>215</v>
      </c>
      <c r="BO126" s="5">
        <v>217</v>
      </c>
      <c r="BP126" s="5">
        <v>211</v>
      </c>
      <c r="BQ126" s="5">
        <v>210</v>
      </c>
      <c r="BR126" s="5">
        <v>211</v>
      </c>
      <c r="BS126" s="5">
        <v>221</v>
      </c>
      <c r="BT126" s="5">
        <v>223</v>
      </c>
    </row>
    <row r="127" spans="1:72" s="5" customFormat="1">
      <c r="A127" s="6">
        <f t="shared" ca="1" si="1"/>
        <v>125</v>
      </c>
      <c r="B127" s="5" t="s">
        <v>77</v>
      </c>
      <c r="C127" s="4">
        <v>13</v>
      </c>
      <c r="D127" s="5" t="s">
        <v>146</v>
      </c>
      <c r="E127" s="5" t="s">
        <v>147</v>
      </c>
      <c r="F127" s="5" t="s">
        <v>153</v>
      </c>
      <c r="H127" s="5" t="s">
        <v>139</v>
      </c>
      <c r="I127" s="5" t="s">
        <v>136</v>
      </c>
      <c r="K127" s="5" t="s">
        <v>89</v>
      </c>
      <c r="AB127" s="5">
        <v>1</v>
      </c>
      <c r="AC127" s="5">
        <v>2</v>
      </c>
      <c r="AD127" s="5">
        <v>2</v>
      </c>
      <c r="AE127" s="5">
        <v>4</v>
      </c>
      <c r="AF127" s="5">
        <v>4</v>
      </c>
      <c r="AG127" s="5">
        <v>7</v>
      </c>
      <c r="AH127" s="5">
        <v>7</v>
      </c>
      <c r="AI127" s="5">
        <v>6</v>
      </c>
      <c r="AJ127" s="5">
        <v>6</v>
      </c>
      <c r="AK127" s="5">
        <v>6</v>
      </c>
      <c r="AL127" s="5">
        <v>9</v>
      </c>
      <c r="AM127" s="5">
        <v>6</v>
      </c>
      <c r="AN127" s="5">
        <v>6</v>
      </c>
      <c r="AO127" s="5">
        <v>5</v>
      </c>
      <c r="AP127" s="5">
        <v>5</v>
      </c>
      <c r="AQ127" s="5">
        <v>5</v>
      </c>
      <c r="AR127" s="5">
        <v>8</v>
      </c>
      <c r="AS127" s="5">
        <v>6</v>
      </c>
      <c r="AT127" s="5">
        <v>5</v>
      </c>
      <c r="AU127" s="5">
        <v>6</v>
      </c>
      <c r="AV127" s="5">
        <v>3</v>
      </c>
      <c r="AW127" s="5">
        <v>3</v>
      </c>
      <c r="AX127" s="5">
        <v>4</v>
      </c>
      <c r="AY127" s="5">
        <v>6</v>
      </c>
      <c r="AZ127" s="5">
        <v>5</v>
      </c>
      <c r="BA127" s="5">
        <v>5</v>
      </c>
      <c r="BB127" s="5">
        <v>7</v>
      </c>
      <c r="BC127" s="5">
        <v>9</v>
      </c>
      <c r="BD127" s="5">
        <v>6</v>
      </c>
      <c r="BE127" s="5">
        <v>5</v>
      </c>
      <c r="BF127" s="5">
        <v>9</v>
      </c>
      <c r="BG127" s="5">
        <v>6</v>
      </c>
      <c r="BH127" s="5">
        <v>6</v>
      </c>
      <c r="BI127" s="5">
        <v>11</v>
      </c>
      <c r="BJ127" s="5">
        <v>14</v>
      </c>
      <c r="BK127" s="5">
        <v>14</v>
      </c>
      <c r="BL127" s="5">
        <v>14</v>
      </c>
      <c r="BM127" s="5">
        <v>12</v>
      </c>
      <c r="BN127" s="5">
        <v>12</v>
      </c>
      <c r="BO127" s="5">
        <v>12</v>
      </c>
      <c r="BP127" s="5">
        <v>12</v>
      </c>
      <c r="BQ127" s="5">
        <v>12</v>
      </c>
      <c r="BR127" s="5">
        <v>14</v>
      </c>
      <c r="BS127" s="5">
        <v>12</v>
      </c>
      <c r="BT127" s="5">
        <v>15</v>
      </c>
    </row>
    <row r="128" spans="1:72" s="5" customFormat="1">
      <c r="A128" s="6">
        <f t="shared" ca="1" si="1"/>
        <v>126</v>
      </c>
      <c r="B128" s="5" t="s">
        <v>77</v>
      </c>
      <c r="C128" s="4">
        <v>13</v>
      </c>
      <c r="D128" s="5" t="s">
        <v>146</v>
      </c>
      <c r="E128" s="5" t="s">
        <v>147</v>
      </c>
      <c r="F128" s="5" t="s">
        <v>154</v>
      </c>
      <c r="H128" s="5" t="s">
        <v>139</v>
      </c>
      <c r="I128" s="5" t="s">
        <v>136</v>
      </c>
      <c r="K128" s="5" t="s">
        <v>89</v>
      </c>
      <c r="AB128" s="5">
        <v>1</v>
      </c>
      <c r="AC128" s="5" t="s">
        <v>76</v>
      </c>
      <c r="AD128" s="5">
        <v>1</v>
      </c>
      <c r="AE128" s="5">
        <v>3</v>
      </c>
      <c r="AF128" s="5">
        <v>1</v>
      </c>
      <c r="AG128" s="5">
        <v>1</v>
      </c>
      <c r="AH128" s="5">
        <v>1</v>
      </c>
      <c r="AI128" s="5">
        <v>1</v>
      </c>
      <c r="AJ128" s="5">
        <v>2</v>
      </c>
      <c r="AK128" s="5">
        <v>4</v>
      </c>
      <c r="AL128" s="5">
        <v>4</v>
      </c>
      <c r="AM128" s="5">
        <v>3</v>
      </c>
      <c r="AN128" s="5">
        <v>3</v>
      </c>
      <c r="AO128" s="5">
        <v>4</v>
      </c>
      <c r="AP128" s="5">
        <v>18</v>
      </c>
      <c r="AQ128" s="5">
        <v>25</v>
      </c>
      <c r="AR128" s="5">
        <v>58</v>
      </c>
      <c r="AS128" s="5">
        <v>55</v>
      </c>
      <c r="AT128" s="5">
        <v>69</v>
      </c>
      <c r="AU128" s="5">
        <v>121</v>
      </c>
      <c r="AV128" s="5">
        <v>152</v>
      </c>
      <c r="AW128" s="5">
        <v>209</v>
      </c>
      <c r="AX128" s="5">
        <v>171</v>
      </c>
      <c r="AY128" s="5">
        <v>167</v>
      </c>
      <c r="AZ128" s="5">
        <v>289</v>
      </c>
      <c r="BA128" s="5">
        <v>300</v>
      </c>
      <c r="BB128" s="5">
        <v>321</v>
      </c>
      <c r="BC128" s="5">
        <v>360</v>
      </c>
      <c r="BD128" s="5">
        <v>460</v>
      </c>
      <c r="BE128" s="5">
        <v>465</v>
      </c>
      <c r="BF128" s="5">
        <v>508</v>
      </c>
      <c r="BG128" s="5">
        <v>501</v>
      </c>
      <c r="BH128" s="5">
        <v>82</v>
      </c>
      <c r="BI128" s="5">
        <v>59</v>
      </c>
      <c r="BJ128" s="5">
        <v>60</v>
      </c>
      <c r="BK128" s="5">
        <v>60</v>
      </c>
      <c r="BL128" s="5">
        <v>74</v>
      </c>
      <c r="BM128" s="5">
        <v>72</v>
      </c>
      <c r="BN128" s="5">
        <v>63</v>
      </c>
      <c r="BO128" s="5">
        <v>77</v>
      </c>
      <c r="BP128" s="5">
        <v>72</v>
      </c>
      <c r="BQ128" s="5">
        <v>84</v>
      </c>
      <c r="BR128" s="5">
        <v>132</v>
      </c>
      <c r="BS128" s="5">
        <v>174</v>
      </c>
      <c r="BT128" s="5">
        <v>266</v>
      </c>
    </row>
  </sheetData>
  <phoneticPr fontId="6"/>
  <conditionalFormatting sqref="BF48:BF58 A25:AU31 AW25:XFD31 AV26 AV28 AV30 B48:BE59 BG48:BP59 A32:XFD34 B35:BP47 B60:BP106 BQ35:XFD106 A129:XFD1048576 A3:XFD24 B107:XFD128 A35:A128">
    <cfRule type="expression" dxfId="1" priority="34">
      <formula>MOD(ROW(),2)=0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統計値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2019-05-23T01:07:03Z</dcterms:created>
  <dcterms:modified xsi:type="dcterms:W3CDTF">2019-05-23T02:08:09Z</dcterms:modified>
</cp:coreProperties>
</file>