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-B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20370" yWindow="-120" windowWidth="29040" windowHeight="15840"/>
  </bookViews>
  <sheets>
    <sheet name="表1" sheetId="1" r:id="rId1"/>
  </sheets>
  <definedNames>
    <definedName name="_xlnm.Print_Area" localSheetId="0">表1!$A$1:$O$64</definedName>
    <definedName name="_xlnm.Print_Titles" localSheetId="0">表1!$6:$7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J8" i="1" l="1"/>
  <c r="K8" i="1"/>
  <c r="G57" i="1"/>
  <c r="D39" i="1"/>
  <c r="C18" i="1"/>
  <c r="C11" i="1"/>
  <c r="D20" i="1" l="1"/>
  <c r="B19" i="1"/>
  <c r="M19" i="1" s="1"/>
  <c r="G25" i="1"/>
  <c r="C25" i="1"/>
  <c r="D25" i="1"/>
  <c r="E25" i="1"/>
  <c r="F25" i="1"/>
  <c r="H25" i="1"/>
  <c r="B21" i="1"/>
  <c r="N21" i="1" s="1"/>
  <c r="B22" i="1"/>
  <c r="K22" i="1" s="1"/>
  <c r="B23" i="1"/>
  <c r="L23" i="1" s="1"/>
  <c r="B24" i="1"/>
  <c r="L24" i="1" s="1"/>
  <c r="G33" i="1"/>
  <c r="C33" i="1"/>
  <c r="D33" i="1"/>
  <c r="E33" i="1"/>
  <c r="F33" i="1"/>
  <c r="H33" i="1"/>
  <c r="B26" i="1"/>
  <c r="K26" i="1" s="1"/>
  <c r="B27" i="1"/>
  <c r="K27" i="1" s="1"/>
  <c r="B28" i="1"/>
  <c r="K28" i="1" s="1"/>
  <c r="B29" i="1"/>
  <c r="N29" i="1" s="1"/>
  <c r="B30" i="1"/>
  <c r="N30" i="1" s="1"/>
  <c r="B31" i="1"/>
  <c r="N31" i="1" s="1"/>
  <c r="B32" i="1"/>
  <c r="J32" i="1" s="1"/>
  <c r="G39" i="1"/>
  <c r="C39" i="1"/>
  <c r="E39" i="1"/>
  <c r="F39" i="1"/>
  <c r="H39" i="1"/>
  <c r="B34" i="1"/>
  <c r="J34" i="1" s="1"/>
  <c r="B35" i="1"/>
  <c r="N35" i="1" s="1"/>
  <c r="B36" i="1"/>
  <c r="L36" i="1" s="1"/>
  <c r="B37" i="1"/>
  <c r="M37" i="1" s="1"/>
  <c r="B38" i="1"/>
  <c r="J38" i="1" s="1"/>
  <c r="G42" i="1"/>
  <c r="C42" i="1"/>
  <c r="D42" i="1"/>
  <c r="E42" i="1"/>
  <c r="F42" i="1"/>
  <c r="H42" i="1"/>
  <c r="B40" i="1"/>
  <c r="K40" i="1" s="1"/>
  <c r="B41" i="1"/>
  <c r="K41" i="1" s="1"/>
  <c r="G46" i="1"/>
  <c r="C46" i="1"/>
  <c r="D46" i="1"/>
  <c r="E46" i="1"/>
  <c r="F46" i="1"/>
  <c r="H46" i="1"/>
  <c r="B43" i="1"/>
  <c r="N43" i="1" s="1"/>
  <c r="B44" i="1"/>
  <c r="M44" i="1" s="1"/>
  <c r="B45" i="1"/>
  <c r="N45" i="1" s="1"/>
  <c r="C57" i="1"/>
  <c r="D57" i="1"/>
  <c r="E57" i="1"/>
  <c r="F57" i="1"/>
  <c r="H57" i="1"/>
  <c r="B47" i="1"/>
  <c r="M47" i="1" s="1"/>
  <c r="B48" i="1"/>
  <c r="M48" i="1" s="1"/>
  <c r="B49" i="1"/>
  <c r="K49" i="1" s="1"/>
  <c r="B50" i="1"/>
  <c r="L50" i="1" s="1"/>
  <c r="B51" i="1"/>
  <c r="J51" i="1" s="1"/>
  <c r="B52" i="1"/>
  <c r="N52" i="1" s="1"/>
  <c r="B53" i="1"/>
  <c r="L53" i="1" s="1"/>
  <c r="B54" i="1"/>
  <c r="L54" i="1" s="1"/>
  <c r="B55" i="1"/>
  <c r="L55" i="1" s="1"/>
  <c r="B56" i="1"/>
  <c r="N56" i="1" s="1"/>
  <c r="G61" i="1"/>
  <c r="C61" i="1"/>
  <c r="D61" i="1"/>
  <c r="E61" i="1"/>
  <c r="F61" i="1"/>
  <c r="H61" i="1"/>
  <c r="B58" i="1"/>
  <c r="L58" i="1" s="1"/>
  <c r="B59" i="1"/>
  <c r="N59" i="1" s="1"/>
  <c r="B60" i="1"/>
  <c r="O60" i="1" s="1"/>
  <c r="B62" i="1"/>
  <c r="B12" i="1"/>
  <c r="K12" i="1" s="1"/>
  <c r="B13" i="1"/>
  <c r="K13" i="1" s="1"/>
  <c r="B14" i="1"/>
  <c r="N14" i="1" s="1"/>
  <c r="B15" i="1"/>
  <c r="O15" i="1" s="1"/>
  <c r="B16" i="1"/>
  <c r="K16" i="1" s="1"/>
  <c r="B17" i="1"/>
  <c r="M17" i="1" s="1"/>
  <c r="G20" i="1"/>
  <c r="C20" i="1"/>
  <c r="E20" i="1"/>
  <c r="F20" i="1"/>
  <c r="H20" i="1"/>
  <c r="G18" i="1"/>
  <c r="D18" i="1"/>
  <c r="D11" i="1"/>
  <c r="E18" i="1"/>
  <c r="F18" i="1"/>
  <c r="H18" i="1"/>
  <c r="B10" i="1"/>
  <c r="K10" i="1" s="1"/>
  <c r="B9" i="1"/>
  <c r="L9" i="1" s="1"/>
  <c r="L8" i="1"/>
  <c r="G11" i="1"/>
  <c r="E11" i="1"/>
  <c r="F11" i="1"/>
  <c r="H11" i="1"/>
  <c r="C63" i="1" l="1"/>
  <c r="F63" i="1"/>
  <c r="J50" i="1"/>
  <c r="L19" i="1"/>
  <c r="J48" i="1"/>
  <c r="O52" i="1"/>
  <c r="L30" i="1"/>
  <c r="J26" i="1"/>
  <c r="N8" i="1"/>
  <c r="O19" i="1"/>
  <c r="O8" i="1"/>
  <c r="O28" i="1"/>
  <c r="K19" i="1"/>
  <c r="N55" i="1"/>
  <c r="M50" i="1"/>
  <c r="O50" i="1"/>
  <c r="O23" i="1"/>
  <c r="O40" i="1"/>
  <c r="K50" i="1"/>
  <c r="N50" i="1"/>
  <c r="J41" i="1"/>
  <c r="M41" i="1"/>
  <c r="M12" i="1"/>
  <c r="M24" i="1"/>
  <c r="L41" i="1"/>
  <c r="J14" i="1"/>
  <c r="O26" i="1"/>
  <c r="M58" i="1"/>
  <c r="K9" i="1"/>
  <c r="N12" i="1"/>
  <c r="N41" i="1"/>
  <c r="O41" i="1"/>
  <c r="N53" i="1"/>
  <c r="M35" i="1"/>
  <c r="J29" i="1"/>
  <c r="N26" i="1"/>
  <c r="M30" i="1"/>
  <c r="M26" i="1"/>
  <c r="O21" i="1"/>
  <c r="M21" i="1"/>
  <c r="K21" i="1"/>
  <c r="L16" i="1"/>
  <c r="L17" i="1"/>
  <c r="K14" i="1"/>
  <c r="L13" i="1"/>
  <c r="N17" i="1"/>
  <c r="L14" i="1"/>
  <c r="M9" i="1"/>
  <c r="O9" i="1"/>
  <c r="L21" i="1"/>
  <c r="L26" i="1"/>
  <c r="L59" i="1"/>
  <c r="O48" i="1"/>
  <c r="B46" i="1"/>
  <c r="J46" i="1" s="1"/>
  <c r="M23" i="1"/>
  <c r="J19" i="1"/>
  <c r="O12" i="1"/>
  <c r="O22" i="1"/>
  <c r="J21" i="1"/>
  <c r="K17" i="1"/>
  <c r="J45" i="1"/>
  <c r="K59" i="1"/>
  <c r="J52" i="1"/>
  <c r="L49" i="1"/>
  <c r="M38" i="1"/>
  <c r="M29" i="1"/>
  <c r="J10" i="1"/>
  <c r="M56" i="1"/>
  <c r="M22" i="1"/>
  <c r="O34" i="1"/>
  <c r="L56" i="1"/>
  <c r="E63" i="1"/>
  <c r="O14" i="1"/>
  <c r="M14" i="1"/>
  <c r="L12" i="1"/>
  <c r="L22" i="1"/>
  <c r="O17" i="1"/>
  <c r="J17" i="1"/>
  <c r="O36" i="1"/>
  <c r="M34" i="1"/>
  <c r="L43" i="1"/>
  <c r="O59" i="1"/>
  <c r="J59" i="1"/>
  <c r="J58" i="1"/>
  <c r="K56" i="1"/>
  <c r="N58" i="1"/>
  <c r="N19" i="1"/>
  <c r="M60" i="1"/>
  <c r="K58" i="1"/>
  <c r="J12" i="1"/>
  <c r="J22" i="1"/>
  <c r="O31" i="1"/>
  <c r="M59" i="1"/>
  <c r="O58" i="1"/>
  <c r="O56" i="1"/>
  <c r="J56" i="1"/>
  <c r="N9" i="1"/>
  <c r="O49" i="1"/>
  <c r="L47" i="1"/>
  <c r="B33" i="1"/>
  <c r="J33" i="1" s="1"/>
  <c r="N22" i="1"/>
  <c r="K24" i="1"/>
  <c r="L35" i="1"/>
  <c r="K43" i="1"/>
  <c r="M55" i="1"/>
  <c r="N49" i="1"/>
  <c r="O10" i="1"/>
  <c r="M8" i="1"/>
  <c r="J24" i="1"/>
  <c r="K35" i="1"/>
  <c r="K32" i="1"/>
  <c r="K31" i="1"/>
  <c r="O43" i="1"/>
  <c r="J43" i="1"/>
  <c r="L52" i="1"/>
  <c r="J9" i="1"/>
  <c r="K55" i="1"/>
  <c r="O51" i="1"/>
  <c r="K51" i="1"/>
  <c r="M49" i="1"/>
  <c r="B57" i="1"/>
  <c r="N57" i="1" s="1"/>
  <c r="O38" i="1"/>
  <c r="K38" i="1"/>
  <c r="L31" i="1"/>
  <c r="N24" i="1"/>
  <c r="M51" i="1"/>
  <c r="M31" i="1"/>
  <c r="M52" i="1"/>
  <c r="L51" i="1"/>
  <c r="L38" i="1"/>
  <c r="O24" i="1"/>
  <c r="O35" i="1"/>
  <c r="J35" i="1"/>
  <c r="J31" i="1"/>
  <c r="M43" i="1"/>
  <c r="K52" i="1"/>
  <c r="O55" i="1"/>
  <c r="J55" i="1"/>
  <c r="N51" i="1"/>
  <c r="J49" i="1"/>
  <c r="B42" i="1"/>
  <c r="O42" i="1" s="1"/>
  <c r="N38" i="1"/>
  <c r="B39" i="1"/>
  <c r="O39" i="1" s="1"/>
  <c r="H63" i="1"/>
  <c r="M15" i="1"/>
  <c r="K15" i="1"/>
  <c r="N15" i="1"/>
  <c r="L15" i="1"/>
  <c r="J15" i="1"/>
  <c r="J62" i="1"/>
  <c r="O62" i="1"/>
  <c r="K62" i="1"/>
  <c r="N44" i="1"/>
  <c r="K44" i="1"/>
  <c r="J44" i="1"/>
  <c r="L44" i="1"/>
  <c r="O44" i="1"/>
  <c r="L40" i="1"/>
  <c r="M40" i="1"/>
  <c r="J37" i="1"/>
  <c r="O37" i="1"/>
  <c r="K37" i="1"/>
  <c r="M54" i="1"/>
  <c r="J16" i="1"/>
  <c r="L37" i="1"/>
  <c r="O45" i="1"/>
  <c r="J40" i="1"/>
  <c r="O54" i="1"/>
  <c r="G63" i="1"/>
  <c r="B18" i="1"/>
  <c r="M18" i="1" s="1"/>
  <c r="M53" i="1"/>
  <c r="N36" i="1"/>
  <c r="K36" i="1"/>
  <c r="J36" i="1"/>
  <c r="M36" i="1"/>
  <c r="N34" i="1"/>
  <c r="K34" i="1"/>
  <c r="L34" i="1"/>
  <c r="N32" i="1"/>
  <c r="L32" i="1"/>
  <c r="M32" i="1"/>
  <c r="M27" i="1"/>
  <c r="N23" i="1"/>
  <c r="J23" i="1"/>
  <c r="K23" i="1"/>
  <c r="B25" i="1"/>
  <c r="O32" i="1"/>
  <c r="M45" i="1"/>
  <c r="M62" i="1"/>
  <c r="N10" i="1"/>
  <c r="L10" i="1"/>
  <c r="M10" i="1"/>
  <c r="L60" i="1"/>
  <c r="J60" i="1"/>
  <c r="N60" i="1"/>
  <c r="K60" i="1"/>
  <c r="B61" i="1"/>
  <c r="N48" i="1"/>
  <c r="K48" i="1"/>
  <c r="L48" i="1"/>
  <c r="J47" i="1"/>
  <c r="N47" i="1"/>
  <c r="K47" i="1"/>
  <c r="O47" i="1"/>
  <c r="J30" i="1"/>
  <c r="O30" i="1"/>
  <c r="K30" i="1"/>
  <c r="K29" i="1"/>
  <c r="O29" i="1"/>
  <c r="L29" i="1"/>
  <c r="L62" i="1"/>
  <c r="D63" i="1"/>
  <c r="B11" i="1"/>
  <c r="N16" i="1"/>
  <c r="M16" i="1"/>
  <c r="O16" i="1"/>
  <c r="N13" i="1"/>
  <c r="M13" i="1"/>
  <c r="J13" i="1"/>
  <c r="O13" i="1"/>
  <c r="N62" i="1"/>
  <c r="N54" i="1"/>
  <c r="J54" i="1"/>
  <c r="K54" i="1"/>
  <c r="J53" i="1"/>
  <c r="O53" i="1"/>
  <c r="K53" i="1"/>
  <c r="K45" i="1"/>
  <c r="L45" i="1"/>
  <c r="N40" i="1"/>
  <c r="N37" i="1"/>
  <c r="L28" i="1"/>
  <c r="M28" i="1"/>
  <c r="N28" i="1"/>
  <c r="J28" i="1"/>
  <c r="L27" i="1"/>
  <c r="N27" i="1"/>
  <c r="J27" i="1"/>
  <c r="O27" i="1"/>
  <c r="B20" i="1"/>
  <c r="M20" i="1" s="1"/>
  <c r="B63" i="1" l="1"/>
  <c r="O63" i="1" s="1"/>
  <c r="P8" i="1"/>
  <c r="P59" i="1"/>
  <c r="P50" i="1"/>
  <c r="P49" i="1"/>
  <c r="P41" i="1"/>
  <c r="P26" i="1"/>
  <c r="P22" i="1"/>
  <c r="P21" i="1"/>
  <c r="P19" i="1"/>
  <c r="P17" i="1"/>
  <c r="P14" i="1"/>
  <c r="P9" i="1"/>
  <c r="M33" i="1"/>
  <c r="N39" i="1"/>
  <c r="P12" i="1"/>
  <c r="N33" i="1"/>
  <c r="N46" i="1"/>
  <c r="O33" i="1"/>
  <c r="K57" i="1"/>
  <c r="L46" i="1"/>
  <c r="K46" i="1"/>
  <c r="M46" i="1"/>
  <c r="O46" i="1"/>
  <c r="K33" i="1"/>
  <c r="L33" i="1"/>
  <c r="K18" i="1"/>
  <c r="O57" i="1"/>
  <c r="J42" i="1"/>
  <c r="P24" i="1"/>
  <c r="P58" i="1"/>
  <c r="P56" i="1"/>
  <c r="J57" i="1"/>
  <c r="P38" i="1"/>
  <c r="N42" i="1"/>
  <c r="L57" i="1"/>
  <c r="M42" i="1"/>
  <c r="P55" i="1"/>
  <c r="P51" i="1"/>
  <c r="P43" i="1"/>
  <c r="P45" i="1"/>
  <c r="P35" i="1"/>
  <c r="P52" i="1"/>
  <c r="P48" i="1"/>
  <c r="P31" i="1"/>
  <c r="P34" i="1"/>
  <c r="O18" i="1"/>
  <c r="M39" i="1"/>
  <c r="P60" i="1"/>
  <c r="P10" i="1"/>
  <c r="P40" i="1"/>
  <c r="J39" i="1"/>
  <c r="L39" i="1"/>
  <c r="M57" i="1"/>
  <c r="L42" i="1"/>
  <c r="P29" i="1"/>
  <c r="K39" i="1"/>
  <c r="P47" i="1"/>
  <c r="P32" i="1"/>
  <c r="K42" i="1"/>
  <c r="M11" i="1"/>
  <c r="J11" i="1"/>
  <c r="N11" i="1"/>
  <c r="J61" i="1"/>
  <c r="K61" i="1"/>
  <c r="N61" i="1"/>
  <c r="O61" i="1"/>
  <c r="J25" i="1"/>
  <c r="K25" i="1"/>
  <c r="N25" i="1"/>
  <c r="O25" i="1"/>
  <c r="M25" i="1"/>
  <c r="J20" i="1"/>
  <c r="L20" i="1"/>
  <c r="O20" i="1"/>
  <c r="P28" i="1"/>
  <c r="P54" i="1"/>
  <c r="P13" i="1"/>
  <c r="L61" i="1"/>
  <c r="L11" i="1"/>
  <c r="P36" i="1"/>
  <c r="P37" i="1"/>
  <c r="P62" i="1"/>
  <c r="K20" i="1"/>
  <c r="P27" i="1"/>
  <c r="P23" i="1"/>
  <c r="M61" i="1"/>
  <c r="P53" i="1"/>
  <c r="N20" i="1"/>
  <c r="P30" i="1"/>
  <c r="L25" i="1"/>
  <c r="J18" i="1"/>
  <c r="L18" i="1"/>
  <c r="N18" i="1"/>
  <c r="P16" i="1"/>
  <c r="P44" i="1"/>
  <c r="P15" i="1"/>
  <c r="O11" i="1"/>
  <c r="K11" i="1"/>
  <c r="P46" i="1" l="1"/>
  <c r="P39" i="1"/>
  <c r="P33" i="1"/>
  <c r="P57" i="1"/>
  <c r="N63" i="1"/>
  <c r="M63" i="1"/>
  <c r="P42" i="1"/>
  <c r="K63" i="1"/>
  <c r="P18" i="1"/>
  <c r="P61" i="1"/>
  <c r="P25" i="1"/>
  <c r="P20" i="1"/>
  <c r="P11" i="1"/>
  <c r="J63" i="1"/>
  <c r="L63" i="1"/>
  <c r="P63" i="1" l="1"/>
</calcChain>
</file>

<file path=xl/sharedStrings.xml><?xml version="1.0" encoding="utf-8"?>
<sst xmlns="http://schemas.openxmlformats.org/spreadsheetml/2006/main" count="75" uniqueCount="70">
  <si>
    <t>妊娠届出週数別実数</t>
    <rPh sb="2" eb="4">
      <t>トドケデ</t>
    </rPh>
    <rPh sb="6" eb="7">
      <t>ベツ</t>
    </rPh>
    <rPh sb="7" eb="9">
      <t>ジッスウ</t>
    </rPh>
    <phoneticPr fontId="2"/>
  </si>
  <si>
    <t>妊娠届出週数別割合</t>
    <rPh sb="0" eb="2">
      <t>ニンシン</t>
    </rPh>
    <rPh sb="2" eb="4">
      <t>トドケデ</t>
    </rPh>
    <rPh sb="4" eb="6">
      <t>シュウスウ</t>
    </rPh>
    <rPh sb="6" eb="7">
      <t>ベツ</t>
    </rPh>
    <rPh sb="7" eb="9">
      <t>ワリアイ</t>
    </rPh>
    <phoneticPr fontId="2"/>
  </si>
  <si>
    <t>届出数</t>
    <rPh sb="0" eb="2">
      <t>トドケデ</t>
    </rPh>
    <phoneticPr fontId="2"/>
  </si>
  <si>
    <t>満11週以内</t>
  </si>
  <si>
    <t>不詳</t>
  </si>
  <si>
    <t>宇城管内</t>
    <rPh sb="0" eb="1">
      <t>ウ</t>
    </rPh>
    <rPh sb="1" eb="2">
      <t>シロ</t>
    </rPh>
    <rPh sb="2" eb="4">
      <t>カンナイ</t>
    </rPh>
    <phoneticPr fontId="2"/>
  </si>
  <si>
    <t>宇土市</t>
    <rPh sb="0" eb="1">
      <t>ウ</t>
    </rPh>
    <rPh sb="1" eb="2">
      <t>ツチ</t>
    </rPh>
    <rPh sb="2" eb="3">
      <t>シ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</si>
  <si>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</si>
  <si>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美里町</t>
    <rPh sb="0" eb="3">
      <t>ミサトマチ</t>
    </rPh>
    <phoneticPr fontId="2"/>
  </si>
  <si>
    <t>有明管内</t>
    <rPh sb="0" eb="2">
      <t>アリアケ</t>
    </rPh>
    <rPh sb="2" eb="4">
      <t>カンナイ</t>
    </rPh>
    <phoneticPr fontId="2"/>
  </si>
  <si>
    <t>荒尾市</t>
    <rPh sb="0" eb="3">
      <t>アラオシ</t>
    </rPh>
    <phoneticPr fontId="2"/>
  </si>
  <si>
    <t>玉名市</t>
    <rPh sb="0" eb="3">
      <t>タマナシ</t>
    </rPh>
    <phoneticPr fontId="2"/>
  </si>
  <si>
    <t>玉東町</t>
    <rPh sb="0" eb="3">
      <t>ギョクトウマチ</t>
    </rPh>
    <phoneticPr fontId="2"/>
  </si>
  <si>
    <t>和水町</t>
    <rPh sb="0" eb="3">
      <t>ナゴミマチ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</si>
  <si>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</si>
  <si>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</si>
  <si>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山鹿管内</t>
    <rPh sb="0" eb="2">
      <t>ヤマガ</t>
    </rPh>
    <rPh sb="2" eb="4">
      <t>カンナイ</t>
    </rPh>
    <phoneticPr fontId="2"/>
  </si>
  <si>
    <t>山鹿市</t>
    <rPh sb="0" eb="3">
      <t>ヤマガシ</t>
    </rPh>
    <phoneticPr fontId="2"/>
  </si>
  <si>
    <t>菊池管内</t>
    <rPh sb="0" eb="2">
      <t>キクチ</t>
    </rPh>
    <rPh sb="2" eb="4">
      <t>カンナイ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</si>
  <si>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</si>
  <si>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</si>
  <si>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</si>
  <si>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</si>
  <si>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阿蘇管内</t>
    <rPh sb="0" eb="2">
      <t>アソ</t>
    </rPh>
    <rPh sb="2" eb="4">
      <t>カンナイ</t>
    </rPh>
    <phoneticPr fontId="2"/>
  </si>
  <si>
    <t>阿蘇市</t>
    <rPh sb="0" eb="3">
      <t>アソシ</t>
    </rPh>
    <phoneticPr fontId="2"/>
  </si>
  <si>
    <t>南小国町</t>
    <rPh sb="0" eb="4">
      <t>ミナミオグニマチ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</si>
  <si>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</si>
  <si>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</si>
  <si>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高森町</t>
    <rPh sb="0" eb="3">
      <t>タカモリマチ</t>
    </rPh>
    <phoneticPr fontId="2"/>
  </si>
  <si>
    <t>南阿蘇村</t>
    <rPh sb="0" eb="4">
      <t>ミナミアソムラ</t>
    </rPh>
    <phoneticPr fontId="2"/>
  </si>
  <si>
    <t>西原村</t>
    <rPh sb="0" eb="3">
      <t>ニシハラムラ</t>
    </rPh>
    <phoneticPr fontId="2"/>
  </si>
  <si>
    <t>御船管内</t>
    <rPh sb="0" eb="2">
      <t>ミフネ</t>
    </rPh>
    <rPh sb="2" eb="4">
      <t>カンナイ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</si>
  <si>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</si>
  <si>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</si>
  <si>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</si>
  <si>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</si>
  <si>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山都町</t>
    <rPh sb="0" eb="3">
      <t>ヤマトマチ</t>
    </rPh>
    <phoneticPr fontId="2"/>
  </si>
  <si>
    <t>八代管内</t>
    <rPh sb="0" eb="2">
      <t>ヤツシロ</t>
    </rPh>
    <rPh sb="2" eb="4">
      <t>カンナイ</t>
    </rPh>
    <phoneticPr fontId="2"/>
  </si>
  <si>
    <t>八代市</t>
    <rPh sb="0" eb="3">
      <t>ヤツシロシ</t>
    </rPh>
    <phoneticPr fontId="2"/>
  </si>
  <si>
    <t>氷川町</t>
    <rPh sb="0" eb="2">
      <t>ヒカワ</t>
    </rPh>
    <rPh sb="2" eb="3">
      <t>マチ</t>
    </rPh>
    <phoneticPr fontId="2"/>
  </si>
  <si>
    <t>水俣管内</t>
    <rPh sb="0" eb="2">
      <t>ミナマタ</t>
    </rPh>
    <rPh sb="2" eb="4">
      <t>カンナイ</t>
    </rPh>
    <phoneticPr fontId="2"/>
  </si>
  <si>
    <t>水俣市</t>
    <rPh sb="0" eb="3">
      <t>ミナマタシ</t>
    </rPh>
    <phoneticPr fontId="2"/>
  </si>
  <si>
    <t>芦北町</t>
    <rPh sb="0" eb="2">
      <t>アシキタ</t>
    </rPh>
    <rPh sb="2" eb="3">
      <t>マチ</t>
    </rPh>
    <phoneticPr fontId="2"/>
  </si>
  <si>
    <t>津奈木町</t>
    <rPh sb="0" eb="4">
      <t>ツナギマチ</t>
    </rPh>
    <phoneticPr fontId="2"/>
  </si>
  <si>
    <t>人吉管内</t>
    <rPh sb="0" eb="2">
      <t>ヒトヨシ</t>
    </rPh>
    <rPh sb="2" eb="4">
      <t>カンナイ</t>
    </rPh>
    <phoneticPr fontId="2"/>
  </si>
  <si>
    <t>人吉市</t>
    <rPh sb="0" eb="2">
      <t>ヒトヨシ</t>
    </rPh>
    <rPh sb="2" eb="3">
      <t>シ</t>
    </rPh>
    <phoneticPr fontId="2"/>
  </si>
  <si>
    <t>錦町</t>
    <rPh sb="0" eb="2">
      <t>ニシキマチ</t>
    </rPh>
    <phoneticPr fontId="2"/>
  </si>
  <si>
    <t>あさぎり町</t>
    <rPh sb="4" eb="5">
      <t>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</si>
  <si>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</si>
  <si>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</si>
  <si>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</si>
  <si>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</si>
  <si>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</si>
  <si>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</si>
  <si>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</si>
  <si>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天草管内</t>
    <rPh sb="0" eb="2">
      <t>アマクサ</t>
    </rPh>
    <rPh sb="2" eb="4">
      <t>カンナイ</t>
    </rPh>
    <phoneticPr fontId="2"/>
  </si>
  <si>
    <t>天草市</t>
    <rPh sb="0" eb="3">
      <t>アマクサシ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</si>
  <si>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</si>
  <si>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</si>
  <si>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１　妊娠の届出</t>
    <phoneticPr fontId="2"/>
  </si>
  <si>
    <t>満12週～19週</t>
    <phoneticPr fontId="2"/>
  </si>
  <si>
    <t>満20週～27週</t>
    <phoneticPr fontId="2"/>
  </si>
  <si>
    <t>満28週～分娩</t>
    <rPh sb="5" eb="7">
      <t>ブンベン</t>
    </rPh>
    <phoneticPr fontId="2"/>
  </si>
  <si>
    <t>分娩後</t>
    <rPh sb="0" eb="2">
      <t>ブンベン</t>
    </rPh>
    <rPh sb="2" eb="3">
      <t>ゴ</t>
    </rPh>
    <phoneticPr fontId="2"/>
  </si>
  <si>
    <t>上天草市</t>
    <rPh sb="0" eb="1">
      <t>ウエ</t>
    </rPh>
    <rPh sb="1" eb="4">
      <t>アマクサシ</t>
    </rPh>
    <phoneticPr fontId="2"/>
  </si>
  <si>
    <t>　　　　　　　　　　　　　　県に報告された「地域保健・健康増進事業報告」から抽出</t>
    <rPh sb="27" eb="29">
      <t>ケンコウ</t>
    </rPh>
    <rPh sb="29" eb="31">
      <t>ゾウシン</t>
    </rPh>
    <phoneticPr fontId="2"/>
  </si>
  <si>
    <t>表1　妊娠届出，週数別・保健所別・市町村別</t>
    <rPh sb="0" eb="1">
      <t>ヒョウ</t>
    </rPh>
    <rPh sb="3" eb="5">
      <t>ニンシン</t>
    </rPh>
    <rPh sb="5" eb="7">
      <t>トドケデ</t>
    </rPh>
    <rPh sb="8" eb="10">
      <t>シュウスウ</t>
    </rPh>
    <rPh sb="10" eb="11">
      <t>ベツ</t>
    </rPh>
    <rPh sb="12" eb="15">
      <t>ホケンショ</t>
    </rPh>
    <rPh sb="15" eb="16">
      <t>ベツ</t>
    </rPh>
    <rPh sb="17" eb="20">
      <t>シチョウソン</t>
    </rPh>
    <rPh sb="20" eb="21">
      <t>ベツ</t>
    </rPh>
    <phoneticPr fontId="2"/>
  </si>
  <si>
    <t>熊本県</t>
    <rPh sb="0" eb="3">
      <t>クマモトケン</t>
    </rPh>
    <phoneticPr fontId="2"/>
  </si>
  <si>
    <t>満11週以内</t>
    <phoneticPr fontId="2"/>
  </si>
  <si>
    <t>（令和３年度）</t>
    <rPh sb="1" eb="2">
      <t>レイ</t>
    </rPh>
    <rPh sb="2" eb="3">
      <t>ワ</t>
    </rPh>
    <rPh sb="4" eb="6">
      <t>ネンド</t>
    </rPh>
    <rPh sb="5" eb="6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</si>
</sst>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0.0_);[Red]\(0.0\)"/>
    <numFmt numFmtId="179" formatCode="#,##0_);[Red]\(#,##0\)"/>
    <numFmt numFmtId="180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178" fontId="0" fillId="0" borderId="0" xfId="0" applyNumberFormat="1" applyAlignment="1">
      <alignment vertical="center" wrapText="1"/>
    </xf>
    <xf numFmtId="179" fontId="1" fillId="2" borderId="21" xfId="0" applyNumberFormat="1" applyFont="1" applyFill="1" applyBorder="1" applyAlignment="1">
      <alignment horizontal="right" vertical="center" shrinkToFit="1"/>
    </xf>
    <xf numFmtId="178" fontId="1" fillId="0" borderId="9" xfId="0" applyNumberFormat="1" applyFont="1" applyBorder="1" applyAlignment="1">
      <alignment horizontal="right" vertical="center" shrinkToFit="1"/>
    </xf>
    <xf numFmtId="178" fontId="1" fillId="0" borderId="10" xfId="0" applyNumberFormat="1" applyFont="1" applyBorder="1" applyAlignment="1">
      <alignment horizontal="right" vertical="center" shrinkToFit="1"/>
    </xf>
    <xf numFmtId="178" fontId="1" fillId="0" borderId="11" xfId="0" applyNumberFormat="1" applyFont="1" applyBorder="1" applyAlignment="1">
      <alignment horizontal="right" vertical="center" shrinkToFit="1"/>
    </xf>
    <xf numFmtId="179" fontId="1" fillId="2" borderId="5" xfId="0" applyNumberFormat="1" applyFont="1" applyFill="1" applyBorder="1" applyAlignment="1">
      <alignment horizontal="right" vertical="center" shrinkToFit="1"/>
    </xf>
    <xf numFmtId="178" fontId="1" fillId="0" borderId="12" xfId="0" applyNumberFormat="1" applyFont="1" applyBorder="1" applyAlignment="1">
      <alignment horizontal="right" vertical="center" shrinkToFit="1"/>
    </xf>
    <xf numFmtId="178" fontId="1" fillId="0" borderId="2" xfId="0" applyNumberFormat="1" applyFont="1" applyBorder="1" applyAlignment="1">
      <alignment horizontal="right" vertical="center" shrinkToFit="1"/>
    </xf>
    <xf numFmtId="178" fontId="1" fillId="0" borderId="13" xfId="0" applyNumberFormat="1" applyFont="1" applyBorder="1" applyAlignment="1">
      <alignment horizontal="right" vertical="center" shrinkToFit="1"/>
    </xf>
    <xf numFmtId="179" fontId="1" fillId="2" borderId="3" xfId="0" applyNumberFormat="1" applyFont="1" applyFill="1" applyBorder="1" applyAlignment="1">
      <alignment horizontal="right" vertical="center" shrinkToFit="1"/>
    </xf>
    <xf numFmtId="179" fontId="1" fillId="2" borderId="1" xfId="0" applyNumberFormat="1" applyFont="1" applyFill="1" applyBorder="1" applyAlignment="1">
      <alignment horizontal="right" vertical="center" shrinkToFit="1"/>
    </xf>
    <xf numFmtId="179" fontId="1" fillId="2" borderId="15" xfId="0" applyNumberFormat="1" applyFont="1" applyFill="1" applyBorder="1" applyAlignment="1">
      <alignment horizontal="right" vertical="center" shrinkToFit="1"/>
    </xf>
    <xf numFmtId="178" fontId="1" fillId="2" borderId="14" xfId="0" applyNumberFormat="1" applyFont="1" applyFill="1" applyBorder="1" applyAlignment="1">
      <alignment horizontal="right" vertical="center" shrinkToFit="1"/>
    </xf>
    <xf numFmtId="178" fontId="1" fillId="2" borderId="1" xfId="0" applyNumberFormat="1" applyFont="1" applyFill="1" applyBorder="1" applyAlignment="1">
      <alignment horizontal="right" vertical="center" shrinkToFit="1"/>
    </xf>
    <xf numFmtId="178" fontId="1" fillId="2" borderId="15" xfId="0" applyNumberFormat="1" applyFont="1" applyFill="1" applyBorder="1" applyAlignment="1">
      <alignment horizontal="right" vertical="center" shrinkToFit="1"/>
    </xf>
    <xf numFmtId="179" fontId="0" fillId="2" borderId="1" xfId="0" applyNumberFormat="1" applyFill="1" applyBorder="1" applyAlignment="1">
      <alignment vertical="center" shrinkToFit="1"/>
    </xf>
    <xf numFmtId="179" fontId="0" fillId="2" borderId="15" xfId="0" applyNumberFormat="1" applyFill="1" applyBorder="1" applyAlignment="1">
      <alignment vertical="center" shrinkToFit="1"/>
    </xf>
    <xf numFmtId="179" fontId="1" fillId="2" borderId="8" xfId="0" applyNumberFormat="1" applyFont="1" applyFill="1" applyBorder="1" applyAlignment="1">
      <alignment horizontal="right" vertical="center" shrinkToFit="1"/>
    </xf>
    <xf numFmtId="179" fontId="0" fillId="2" borderId="4" xfId="0" applyNumberFormat="1" applyFill="1" applyBorder="1" applyAlignment="1">
      <alignment vertical="center" shrinkToFit="1"/>
    </xf>
    <xf numFmtId="179" fontId="0" fillId="2" borderId="16" xfId="0" applyNumberFormat="1" applyFill="1" applyBorder="1" applyAlignment="1">
      <alignment vertical="center" shrinkToFit="1"/>
    </xf>
    <xf numFmtId="179" fontId="1" fillId="2" borderId="22" xfId="0" applyNumberFormat="1" applyFont="1" applyFill="1" applyBorder="1" applyAlignment="1">
      <alignment horizontal="right" vertical="center" shrinkToFit="1"/>
    </xf>
    <xf numFmtId="178" fontId="1" fillId="2" borderId="17" xfId="0" applyNumberFormat="1" applyFont="1" applyFill="1" applyBorder="1" applyAlignment="1">
      <alignment horizontal="right" vertical="center" shrinkToFit="1"/>
    </xf>
    <xf numFmtId="178" fontId="1" fillId="2" borderId="6" xfId="0" applyNumberFormat="1" applyFont="1" applyFill="1" applyBorder="1" applyAlignment="1">
      <alignment horizontal="right" vertical="center" shrinkToFit="1"/>
    </xf>
    <xf numFmtId="178" fontId="1" fillId="2" borderId="18" xfId="0" applyNumberFormat="1" applyFont="1" applyFill="1" applyBorder="1" applyAlignment="1">
      <alignment horizontal="right" vertical="center" shrinkToFit="1"/>
    </xf>
    <xf numFmtId="179" fontId="4" fillId="0" borderId="22" xfId="0" applyNumberFormat="1" applyFont="1" applyBorder="1" applyAlignment="1">
      <alignment vertical="center" shrinkToFit="1"/>
    </xf>
    <xf numFmtId="179" fontId="4" fillId="0" borderId="6" xfId="0" applyNumberFormat="1" applyFont="1" applyBorder="1" applyAlignment="1">
      <alignment vertical="center" shrinkToFit="1"/>
    </xf>
    <xf numFmtId="179" fontId="4" fillId="0" borderId="18" xfId="0" applyNumberFormat="1" applyFont="1" applyBorder="1" applyAlignment="1">
      <alignment vertical="center" shrinkToFit="1"/>
    </xf>
    <xf numFmtId="178" fontId="4" fillId="0" borderId="17" xfId="0" applyNumberFormat="1" applyFont="1" applyBorder="1" applyAlignment="1">
      <alignment horizontal="right" vertical="center" shrinkToFit="1"/>
    </xf>
    <xf numFmtId="178" fontId="4" fillId="0" borderId="6" xfId="0" applyNumberFormat="1" applyFont="1" applyBorder="1" applyAlignment="1">
      <alignment horizontal="right" vertical="center" shrinkToFit="1"/>
    </xf>
    <xf numFmtId="178" fontId="4" fillId="0" borderId="18" xfId="0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top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6" xfId="0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17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177" fontId="4" fillId="0" borderId="0" xfId="0" applyNumberFormat="1" applyFont="1">
      <alignment vertical="center"/>
    </xf>
    <xf numFmtId="0" fontId="0" fillId="0" borderId="0" xfId="0" applyAlignment="1">
      <alignment horizontal="right" vertical="center" wrapText="1"/>
    </xf>
    <xf numFmtId="180" fontId="1" fillId="0" borderId="10" xfId="0" applyNumberFormat="1" applyFont="1" applyBorder="1" applyAlignment="1" applyProtection="1">
      <alignment horizontal="right" vertical="center" shrinkToFit="1"/>
      <protection locked="0"/>
    </xf>
    <xf numFmtId="180" fontId="1" fillId="0" borderId="11" xfId="0" applyNumberFormat="1" applyFont="1" applyBorder="1" applyAlignment="1" applyProtection="1">
      <alignment horizontal="right" vertical="center" shrinkToFit="1"/>
      <protection locked="0"/>
    </xf>
    <xf numFmtId="180" fontId="1" fillId="0" borderId="2" xfId="0" applyNumberFormat="1" applyFont="1" applyBorder="1" applyAlignment="1" applyProtection="1">
      <alignment horizontal="right" vertical="center" shrinkToFit="1"/>
      <protection locked="0"/>
    </xf>
    <xf numFmtId="180" fontId="1" fillId="0" borderId="13" xfId="0" applyNumberFormat="1" applyFont="1" applyBorder="1" applyAlignment="1" applyProtection="1">
      <alignment horizontal="right" vertical="center" shrinkToFit="1"/>
      <protection locked="0"/>
    </xf>
    <xf numFmtId="180" fontId="0" fillId="0" borderId="10" xfId="0" applyNumberFormat="1" applyBorder="1" applyAlignment="1" applyProtection="1">
      <alignment vertical="center" shrinkToFit="1"/>
      <protection locked="0"/>
    </xf>
    <xf numFmtId="180" fontId="0" fillId="0" borderId="11" xfId="0" applyNumberFormat="1" applyBorder="1" applyAlignment="1" applyProtection="1">
      <alignment vertical="center" shrinkToFit="1"/>
      <protection locked="0"/>
    </xf>
    <xf numFmtId="180" fontId="0" fillId="0" borderId="2" xfId="0" applyNumberFormat="1" applyBorder="1" applyAlignment="1" applyProtection="1">
      <alignment vertical="center" shrinkToFit="1"/>
      <protection locked="0"/>
    </xf>
    <xf numFmtId="180" fontId="0" fillId="0" borderId="13" xfId="0" applyNumberFormat="1" applyBorder="1" applyAlignment="1" applyProtection="1">
      <alignment vertical="center" shrinkToFit="1"/>
      <protection locked="0"/>
    </xf>
    <xf numFmtId="180" fontId="1" fillId="3" borderId="6" xfId="0" applyNumberFormat="1" applyFont="1" applyFill="1" applyBorder="1" applyAlignment="1" applyProtection="1">
      <alignment horizontal="right" vertical="center" shrinkToFit="1"/>
      <protection locked="0"/>
    </xf>
    <xf numFmtId="180" fontId="1" fillId="3" borderId="18" xfId="0" applyNumberFormat="1" applyFont="1" applyFill="1" applyBorder="1" applyAlignment="1" applyProtection="1">
      <alignment horizontal="right" vertical="center" shrinkToFit="1"/>
      <protection locked="0"/>
    </xf>
    <xf numFmtId="38" fontId="1" fillId="3" borderId="6" xfId="1" applyFont="1" applyFill="1" applyBorder="1" applyAlignment="1" applyProtection="1">
      <alignment horizontal="right" vertical="center" shrinkToFit="1"/>
      <protection locked="0"/>
    </xf>
    <xf numFmtId="180" fontId="0" fillId="0" borderId="2" xfId="0" applyNumberFormat="1" applyFont="1" applyBorder="1" applyAlignment="1" applyProtection="1">
      <alignment horizontal="right" vertical="center" shrinkToFit="1"/>
      <protection locked="0"/>
    </xf>
    <xf numFmtId="180" fontId="0" fillId="0" borderId="13" xfId="0" applyNumberFormat="1" applyFont="1" applyBorder="1" applyAlignment="1" applyProtection="1">
      <alignment horizontal="right"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609599</xdr:colOff>
      <xdr:row>1</xdr:row>
      <xdr:rowOff>76200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9020174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333333" mc:Ignorable="a14" a14:legacySpreadsheetColorIndex="6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6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16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市町村母子保健事業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97"/>
  <sheetViews>
    <sheetView tabSelected="1" zoomScaleNormal="100" workbookViewId="0">
      <pane ySplit="7" topLeftCell="A8" activePane="bottomLeft" state="frozen"/>
      <selection pane="bottomLeft" activeCell="C8" sqref="C8"/>
    </sheetView>
  </sheetViews>
  <sheetFormatPr defaultRowHeight="18" customHeight="1" x14ac:dyDescent="0.15"/>
  <cols>
    <col min="2" max="2" width="8.375" customWidth="1"/>
    <col min="3" max="8" width="8.25" customWidth="1"/>
    <col min="9" max="9" width="2.25" customWidth="1"/>
    <col min="10" max="15" width="8.25" customWidth="1"/>
    <col min="16" max="16" width="7.125" customWidth="1"/>
  </cols>
  <sheetData>
    <row r="2" spans="1:17" ht="7.5" customHeight="1" x14ac:dyDescent="0.15"/>
    <row r="3" spans="1:17" ht="18" customHeight="1" x14ac:dyDescent="0.15">
      <c r="A3" s="31" t="s">
        <v>59</v>
      </c>
    </row>
    <row r="4" spans="1:17" ht="3" customHeight="1" x14ac:dyDescent="0.15">
      <c r="A4" s="32"/>
    </row>
    <row r="5" spans="1:17" ht="15" customHeight="1" thickBot="1" x14ac:dyDescent="0.2">
      <c r="A5" s="79" t="s">
        <v>66</v>
      </c>
      <c r="B5" s="79"/>
      <c r="C5" s="79"/>
      <c r="D5" s="79"/>
      <c r="E5" s="79"/>
      <c r="F5" s="79"/>
      <c r="G5" s="33"/>
      <c r="H5" s="33"/>
      <c r="I5" s="33"/>
      <c r="J5" s="33"/>
      <c r="K5" s="33"/>
      <c r="L5" s="33"/>
      <c r="M5" s="33"/>
      <c r="N5" s="80" t="s">
        <v>69</v>
      </c>
      <c r="O5" s="80"/>
    </row>
    <row r="6" spans="1:17" ht="15.75" customHeight="1" x14ac:dyDescent="0.15">
      <c r="A6" s="34"/>
      <c r="B6" s="75" t="s">
        <v>0</v>
      </c>
      <c r="C6" s="75"/>
      <c r="D6" s="75"/>
      <c r="E6" s="75"/>
      <c r="F6" s="75"/>
      <c r="G6" s="75"/>
      <c r="H6" s="76"/>
      <c r="J6" s="72" t="s">
        <v>1</v>
      </c>
      <c r="K6" s="73"/>
      <c r="L6" s="73"/>
      <c r="M6" s="73"/>
      <c r="N6" s="73"/>
      <c r="O6" s="74"/>
    </row>
    <row r="7" spans="1:17" ht="27.75" thickBot="1" x14ac:dyDescent="0.2">
      <c r="A7" s="35"/>
      <c r="B7" s="36" t="s">
        <v>2</v>
      </c>
      <c r="C7" s="37" t="s">
        <v>3</v>
      </c>
      <c r="D7" s="38" t="s">
        <v>60</v>
      </c>
      <c r="E7" s="38" t="s">
        <v>61</v>
      </c>
      <c r="F7" s="38" t="s">
        <v>62</v>
      </c>
      <c r="G7" s="38" t="s">
        <v>63</v>
      </c>
      <c r="H7" s="39" t="s">
        <v>4</v>
      </c>
      <c r="J7" s="40" t="s">
        <v>68</v>
      </c>
      <c r="K7" s="38" t="s">
        <v>60</v>
      </c>
      <c r="L7" s="38" t="s">
        <v>61</v>
      </c>
      <c r="M7" s="38" t="s">
        <v>62</v>
      </c>
      <c r="N7" s="38" t="s">
        <v>63</v>
      </c>
      <c r="O7" s="39" t="s">
        <v>4</v>
      </c>
      <c r="P7" s="41"/>
    </row>
    <row r="8" spans="1:17" ht="18" customHeight="1" x14ac:dyDescent="0.15">
      <c r="A8" s="42" t="s">
        <v>6</v>
      </c>
      <c r="B8" s="2">
        <f>SUM(C8:H8)</f>
        <v>249</v>
      </c>
      <c r="C8" s="59">
        <v>235</v>
      </c>
      <c r="D8" s="59">
        <v>11</v>
      </c>
      <c r="E8" s="59">
        <v>3</v>
      </c>
      <c r="F8" s="59">
        <v>0</v>
      </c>
      <c r="G8" s="59">
        <v>0</v>
      </c>
      <c r="H8" s="60">
        <v>0</v>
      </c>
      <c r="I8" s="43"/>
      <c r="J8" s="3">
        <f>C8/$B8*100</f>
        <v>94.377510040160644</v>
      </c>
      <c r="K8" s="4">
        <f>D8/$B8*100</f>
        <v>4.4176706827309236</v>
      </c>
      <c r="L8" s="4">
        <f t="shared" ref="L8:L34" si="0">E8/$B8*100</f>
        <v>1.2048192771084338</v>
      </c>
      <c r="M8" s="4">
        <f t="shared" ref="M8:N34" si="1">F8/$B8*100</f>
        <v>0</v>
      </c>
      <c r="N8" s="4">
        <f t="shared" si="1"/>
        <v>0</v>
      </c>
      <c r="O8" s="5">
        <f t="shared" ref="O8:O34" si="2">H8/$B8*100</f>
        <v>0</v>
      </c>
      <c r="P8" s="1">
        <f t="shared" ref="P8:P60" si="3">SUM(J8:O8)</f>
        <v>100</v>
      </c>
    </row>
    <row r="9" spans="1:17" ht="18" customHeight="1" x14ac:dyDescent="0.15">
      <c r="A9" s="44" t="s">
        <v>7</v>
      </c>
      <c r="B9" s="6">
        <f t="shared" ref="B9:B62" si="4">SUM(C9:H9)</f>
        <v>391</v>
      </c>
      <c r="C9" s="61">
        <v>381</v>
      </c>
      <c r="D9" s="61">
        <v>7</v>
      </c>
      <c r="E9" s="61">
        <v>1</v>
      </c>
      <c r="F9" s="61">
        <v>2</v>
      </c>
      <c r="G9" s="61">
        <v>0</v>
      </c>
      <c r="H9" s="62">
        <v>0</v>
      </c>
      <c r="I9" s="43"/>
      <c r="J9" s="7">
        <f t="shared" ref="J9:J34" si="5">C9/$B9*100</f>
        <v>97.442455242966759</v>
      </c>
      <c r="K9" s="8">
        <f t="shared" ref="K9:K34" si="6">D9/$B9*100</f>
        <v>1.7902813299232736</v>
      </c>
      <c r="L9" s="8">
        <f t="shared" si="0"/>
        <v>0.25575447570332482</v>
      </c>
      <c r="M9" s="8">
        <f t="shared" si="1"/>
        <v>0.51150895140664965</v>
      </c>
      <c r="N9" s="8">
        <f t="shared" si="1"/>
        <v>0</v>
      </c>
      <c r="O9" s="9">
        <f t="shared" si="2"/>
        <v>0</v>
      </c>
      <c r="P9" s="1">
        <f t="shared" si="3"/>
        <v>100.00000000000001</v>
      </c>
    </row>
    <row r="10" spans="1:17" ht="18" customHeight="1" x14ac:dyDescent="0.15">
      <c r="A10" s="44" t="s">
        <v>8</v>
      </c>
      <c r="B10" s="6">
        <f t="shared" si="4"/>
        <v>28</v>
      </c>
      <c r="C10" s="61">
        <v>28</v>
      </c>
      <c r="D10" s="61">
        <v>0</v>
      </c>
      <c r="E10" s="61">
        <v>0</v>
      </c>
      <c r="F10" s="61">
        <v>0</v>
      </c>
      <c r="G10" s="61">
        <v>0</v>
      </c>
      <c r="H10" s="62">
        <v>0</v>
      </c>
      <c r="I10" s="43"/>
      <c r="J10" s="7">
        <f t="shared" si="5"/>
        <v>100</v>
      </c>
      <c r="K10" s="8">
        <f t="shared" si="6"/>
        <v>0</v>
      </c>
      <c r="L10" s="8">
        <f t="shared" si="0"/>
        <v>0</v>
      </c>
      <c r="M10" s="8">
        <f t="shared" si="1"/>
        <v>0</v>
      </c>
      <c r="N10" s="8">
        <f t="shared" si="1"/>
        <v>0</v>
      </c>
      <c r="O10" s="9">
        <f t="shared" si="2"/>
        <v>0</v>
      </c>
      <c r="P10" s="1">
        <f t="shared" si="3"/>
        <v>100</v>
      </c>
    </row>
    <row r="11" spans="1:17" ht="18" customHeight="1" thickBot="1" x14ac:dyDescent="0.2">
      <c r="A11" s="45" t="s">
        <v>5</v>
      </c>
      <c r="B11" s="10">
        <f>SUM(C11:H11)</f>
        <v>668</v>
      </c>
      <c r="C11" s="11">
        <f t="shared" ref="C11:H11" si="7">SUM(C8:C10)</f>
        <v>644</v>
      </c>
      <c r="D11" s="11">
        <f t="shared" si="7"/>
        <v>18</v>
      </c>
      <c r="E11" s="11">
        <f t="shared" si="7"/>
        <v>4</v>
      </c>
      <c r="F11" s="11">
        <f t="shared" si="7"/>
        <v>2</v>
      </c>
      <c r="G11" s="11">
        <f t="shared" si="7"/>
        <v>0</v>
      </c>
      <c r="H11" s="12">
        <f t="shared" si="7"/>
        <v>0</v>
      </c>
      <c r="I11" s="43"/>
      <c r="J11" s="13">
        <f t="shared" ref="J11:O11" si="8">C11/$B11*100</f>
        <v>96.407185628742525</v>
      </c>
      <c r="K11" s="14">
        <f t="shared" si="8"/>
        <v>2.6946107784431139</v>
      </c>
      <c r="L11" s="14">
        <f t="shared" si="8"/>
        <v>0.5988023952095809</v>
      </c>
      <c r="M11" s="14">
        <f t="shared" si="8"/>
        <v>0.29940119760479045</v>
      </c>
      <c r="N11" s="14">
        <f t="shared" si="8"/>
        <v>0</v>
      </c>
      <c r="O11" s="15">
        <f t="shared" si="8"/>
        <v>0</v>
      </c>
      <c r="P11" s="1">
        <f>SUM(J11:O11)</f>
        <v>100.00000000000001</v>
      </c>
      <c r="Q11" s="46"/>
    </row>
    <row r="12" spans="1:17" ht="18" customHeight="1" x14ac:dyDescent="0.15">
      <c r="A12" s="42" t="s">
        <v>10</v>
      </c>
      <c r="B12" s="2">
        <f t="shared" si="4"/>
        <v>283</v>
      </c>
      <c r="C12" s="63">
        <v>263</v>
      </c>
      <c r="D12" s="63">
        <v>16</v>
      </c>
      <c r="E12" s="63">
        <v>3</v>
      </c>
      <c r="F12" s="63">
        <v>1</v>
      </c>
      <c r="G12" s="63">
        <v>0</v>
      </c>
      <c r="H12" s="64">
        <v>0</v>
      </c>
      <c r="I12" s="43"/>
      <c r="J12" s="3">
        <f t="shared" si="5"/>
        <v>92.932862190812727</v>
      </c>
      <c r="K12" s="4">
        <f t="shared" si="6"/>
        <v>5.6537102473498235</v>
      </c>
      <c r="L12" s="4">
        <f t="shared" si="0"/>
        <v>1.0600706713780919</v>
      </c>
      <c r="M12" s="4">
        <f t="shared" si="1"/>
        <v>0.35335689045936397</v>
      </c>
      <c r="N12" s="4">
        <f t="shared" si="1"/>
        <v>0</v>
      </c>
      <c r="O12" s="5">
        <f t="shared" si="2"/>
        <v>0</v>
      </c>
      <c r="P12" s="1">
        <f t="shared" si="3"/>
        <v>100</v>
      </c>
    </row>
    <row r="13" spans="1:17" ht="18" customHeight="1" x14ac:dyDescent="0.15">
      <c r="A13" s="44" t="s">
        <v>11</v>
      </c>
      <c r="B13" s="6">
        <f t="shared" si="4"/>
        <v>421</v>
      </c>
      <c r="C13" s="65">
        <v>402</v>
      </c>
      <c r="D13" s="65">
        <v>16</v>
      </c>
      <c r="E13" s="65">
        <v>1</v>
      </c>
      <c r="F13" s="65">
        <v>1</v>
      </c>
      <c r="G13" s="65">
        <v>1</v>
      </c>
      <c r="H13" s="66">
        <v>0</v>
      </c>
      <c r="I13" s="43"/>
      <c r="J13" s="7">
        <f t="shared" si="5"/>
        <v>95.486935866983373</v>
      </c>
      <c r="K13" s="8">
        <f t="shared" si="6"/>
        <v>3.800475059382423</v>
      </c>
      <c r="L13" s="8">
        <f t="shared" si="0"/>
        <v>0.23752969121140144</v>
      </c>
      <c r="M13" s="8">
        <f t="shared" si="1"/>
        <v>0.23752969121140144</v>
      </c>
      <c r="N13" s="8">
        <f t="shared" si="1"/>
        <v>0.23752969121140144</v>
      </c>
      <c r="O13" s="9">
        <f t="shared" si="2"/>
        <v>0</v>
      </c>
      <c r="P13" s="1">
        <f t="shared" si="3"/>
        <v>100.00000000000001</v>
      </c>
    </row>
    <row r="14" spans="1:17" ht="18" customHeight="1" x14ac:dyDescent="0.15">
      <c r="A14" s="44" t="s">
        <v>12</v>
      </c>
      <c r="B14" s="6">
        <f t="shared" si="4"/>
        <v>32</v>
      </c>
      <c r="C14" s="65">
        <v>30</v>
      </c>
      <c r="D14" s="65">
        <v>2</v>
      </c>
      <c r="E14" s="65">
        <v>0</v>
      </c>
      <c r="F14" s="65">
        <v>0</v>
      </c>
      <c r="G14" s="65">
        <v>0</v>
      </c>
      <c r="H14" s="66">
        <v>0</v>
      </c>
      <c r="I14" s="43"/>
      <c r="J14" s="7">
        <f t="shared" si="5"/>
        <v>93.75</v>
      </c>
      <c r="K14" s="8">
        <f t="shared" si="6"/>
        <v>6.25</v>
      </c>
      <c r="L14" s="8">
        <f t="shared" si="0"/>
        <v>0</v>
      </c>
      <c r="M14" s="8">
        <f t="shared" si="1"/>
        <v>0</v>
      </c>
      <c r="N14" s="8">
        <f t="shared" si="1"/>
        <v>0</v>
      </c>
      <c r="O14" s="9">
        <f t="shared" si="2"/>
        <v>0</v>
      </c>
      <c r="P14" s="1">
        <f t="shared" si="3"/>
        <v>100</v>
      </c>
    </row>
    <row r="15" spans="1:17" ht="18" customHeight="1" x14ac:dyDescent="0.15">
      <c r="A15" s="44" t="s">
        <v>13</v>
      </c>
      <c r="B15" s="6">
        <f t="shared" si="4"/>
        <v>52</v>
      </c>
      <c r="C15" s="65">
        <v>50</v>
      </c>
      <c r="D15" s="65">
        <v>2</v>
      </c>
      <c r="E15" s="65">
        <v>0</v>
      </c>
      <c r="F15" s="65">
        <v>0</v>
      </c>
      <c r="G15" s="65">
        <v>0</v>
      </c>
      <c r="H15" s="66">
        <v>0</v>
      </c>
      <c r="I15" s="43"/>
      <c r="J15" s="7">
        <f t="shared" si="5"/>
        <v>96.15384615384616</v>
      </c>
      <c r="K15" s="8">
        <f t="shared" si="6"/>
        <v>3.8461538461538463</v>
      </c>
      <c r="L15" s="8">
        <f t="shared" si="0"/>
        <v>0</v>
      </c>
      <c r="M15" s="8">
        <f t="shared" si="1"/>
        <v>0</v>
      </c>
      <c r="N15" s="8">
        <f t="shared" si="1"/>
        <v>0</v>
      </c>
      <c r="O15" s="9">
        <f t="shared" si="2"/>
        <v>0</v>
      </c>
      <c r="P15" s="1">
        <f t="shared" si="3"/>
        <v>100</v>
      </c>
    </row>
    <row r="16" spans="1:17" ht="18" customHeight="1" x14ac:dyDescent="0.15">
      <c r="A16" s="44" t="s">
        <v>14</v>
      </c>
      <c r="B16" s="6">
        <f t="shared" si="4"/>
        <v>44</v>
      </c>
      <c r="C16" s="65">
        <v>37</v>
      </c>
      <c r="D16" s="65">
        <v>5</v>
      </c>
      <c r="E16" s="65">
        <v>0</v>
      </c>
      <c r="F16" s="65">
        <v>2</v>
      </c>
      <c r="G16" s="65">
        <v>0</v>
      </c>
      <c r="H16" s="66">
        <v>0</v>
      </c>
      <c r="I16" s="43"/>
      <c r="J16" s="7">
        <f t="shared" si="5"/>
        <v>84.090909090909093</v>
      </c>
      <c r="K16" s="8">
        <f t="shared" si="6"/>
        <v>11.363636363636363</v>
      </c>
      <c r="L16" s="8">
        <f t="shared" si="0"/>
        <v>0</v>
      </c>
      <c r="M16" s="8">
        <f t="shared" si="1"/>
        <v>4.5454545454545459</v>
      </c>
      <c r="N16" s="8">
        <f t="shared" si="1"/>
        <v>0</v>
      </c>
      <c r="O16" s="9">
        <f t="shared" si="2"/>
        <v>0</v>
      </c>
      <c r="P16" s="1">
        <f t="shared" si="3"/>
        <v>100</v>
      </c>
    </row>
    <row r="17" spans="1:16" ht="18" customHeight="1" x14ac:dyDescent="0.15">
      <c r="A17" s="44" t="s">
        <v>15</v>
      </c>
      <c r="B17" s="6">
        <f t="shared" si="4"/>
        <v>98</v>
      </c>
      <c r="C17" s="65">
        <v>92</v>
      </c>
      <c r="D17" s="65">
        <v>5</v>
      </c>
      <c r="E17" s="65">
        <v>1</v>
      </c>
      <c r="F17" s="65">
        <v>0</v>
      </c>
      <c r="G17" s="65">
        <v>0</v>
      </c>
      <c r="H17" s="66">
        <v>0</v>
      </c>
      <c r="I17" s="43"/>
      <c r="J17" s="7">
        <f t="shared" si="5"/>
        <v>93.877551020408163</v>
      </c>
      <c r="K17" s="8">
        <f t="shared" si="6"/>
        <v>5.1020408163265305</v>
      </c>
      <c r="L17" s="8">
        <f t="shared" si="0"/>
        <v>1.0204081632653061</v>
      </c>
      <c r="M17" s="8">
        <f t="shared" si="1"/>
        <v>0</v>
      </c>
      <c r="N17" s="8">
        <f t="shared" si="1"/>
        <v>0</v>
      </c>
      <c r="O17" s="9">
        <f t="shared" si="2"/>
        <v>0</v>
      </c>
      <c r="P17" s="1">
        <f>SUM(J17:O17)</f>
        <v>100</v>
      </c>
    </row>
    <row r="18" spans="1:16" ht="18" customHeight="1" thickBot="1" x14ac:dyDescent="0.2">
      <c r="A18" s="45" t="s">
        <v>9</v>
      </c>
      <c r="B18" s="10">
        <f>SUM(C18:H18)</f>
        <v>930</v>
      </c>
      <c r="C18" s="11">
        <f t="shared" ref="C18:H18" si="9">SUM(C12:C17)</f>
        <v>874</v>
      </c>
      <c r="D18" s="11">
        <f t="shared" si="9"/>
        <v>46</v>
      </c>
      <c r="E18" s="11">
        <f t="shared" si="9"/>
        <v>5</v>
      </c>
      <c r="F18" s="11">
        <f t="shared" si="9"/>
        <v>4</v>
      </c>
      <c r="G18" s="11">
        <f t="shared" si="9"/>
        <v>1</v>
      </c>
      <c r="H18" s="12">
        <f t="shared" si="9"/>
        <v>0</v>
      </c>
      <c r="I18" s="43"/>
      <c r="J18" s="13">
        <f t="shared" ref="J18:O18" si="10">C18/$B18*100</f>
        <v>93.978494623655919</v>
      </c>
      <c r="K18" s="14">
        <f t="shared" si="10"/>
        <v>4.946236559139785</v>
      </c>
      <c r="L18" s="14">
        <f t="shared" si="10"/>
        <v>0.53763440860215062</v>
      </c>
      <c r="M18" s="14">
        <f t="shared" si="10"/>
        <v>0.43010752688172044</v>
      </c>
      <c r="N18" s="14">
        <f t="shared" si="10"/>
        <v>0.10752688172043011</v>
      </c>
      <c r="O18" s="15">
        <f t="shared" si="10"/>
        <v>0</v>
      </c>
      <c r="P18" s="1">
        <f>SUM(J18:O18)</f>
        <v>100.00000000000001</v>
      </c>
    </row>
    <row r="19" spans="1:16" ht="18" customHeight="1" x14ac:dyDescent="0.15">
      <c r="A19" s="42" t="s">
        <v>17</v>
      </c>
      <c r="B19" s="2">
        <f t="shared" si="4"/>
        <v>295</v>
      </c>
      <c r="C19" s="63">
        <v>281</v>
      </c>
      <c r="D19" s="63">
        <v>10</v>
      </c>
      <c r="E19" s="63">
        <v>3</v>
      </c>
      <c r="F19" s="63">
        <v>1</v>
      </c>
      <c r="G19" s="63">
        <v>0</v>
      </c>
      <c r="H19" s="64">
        <v>0</v>
      </c>
      <c r="I19" s="43"/>
      <c r="J19" s="3">
        <f t="shared" si="5"/>
        <v>95.254237288135585</v>
      </c>
      <c r="K19" s="4">
        <f t="shared" si="6"/>
        <v>3.3898305084745761</v>
      </c>
      <c r="L19" s="4">
        <f t="shared" si="0"/>
        <v>1.0169491525423728</v>
      </c>
      <c r="M19" s="4">
        <f t="shared" si="1"/>
        <v>0.33898305084745761</v>
      </c>
      <c r="N19" s="4">
        <f t="shared" si="1"/>
        <v>0</v>
      </c>
      <c r="O19" s="5">
        <f t="shared" si="2"/>
        <v>0</v>
      </c>
      <c r="P19" s="1">
        <f t="shared" si="3"/>
        <v>99.999999999999986</v>
      </c>
    </row>
    <row r="20" spans="1:16" ht="18" customHeight="1" thickBot="1" x14ac:dyDescent="0.2">
      <c r="A20" s="45" t="s">
        <v>16</v>
      </c>
      <c r="B20" s="10">
        <f>SUM(C20:H20)</f>
        <v>295</v>
      </c>
      <c r="C20" s="11">
        <f t="shared" ref="C20:H20" si="11">SUM(C19:C19)</f>
        <v>281</v>
      </c>
      <c r="D20" s="11">
        <f t="shared" si="11"/>
        <v>10</v>
      </c>
      <c r="E20" s="11">
        <f t="shared" si="11"/>
        <v>3</v>
      </c>
      <c r="F20" s="11">
        <f t="shared" si="11"/>
        <v>1</v>
      </c>
      <c r="G20" s="11">
        <f t="shared" si="11"/>
        <v>0</v>
      </c>
      <c r="H20" s="12">
        <f t="shared" si="11"/>
        <v>0</v>
      </c>
      <c r="I20" s="43"/>
      <c r="J20" s="13">
        <f t="shared" ref="J20:O20" si="12">C20/$B20*100</f>
        <v>95.254237288135585</v>
      </c>
      <c r="K20" s="14">
        <f t="shared" si="12"/>
        <v>3.3898305084745761</v>
      </c>
      <c r="L20" s="14">
        <f t="shared" si="12"/>
        <v>1.0169491525423728</v>
      </c>
      <c r="M20" s="14">
        <f t="shared" si="12"/>
        <v>0.33898305084745761</v>
      </c>
      <c r="N20" s="14">
        <f t="shared" si="12"/>
        <v>0</v>
      </c>
      <c r="O20" s="15">
        <f t="shared" si="12"/>
        <v>0</v>
      </c>
      <c r="P20" s="1">
        <f>SUM(J20:O20)</f>
        <v>99.999999999999986</v>
      </c>
    </row>
    <row r="21" spans="1:16" ht="18" customHeight="1" x14ac:dyDescent="0.15">
      <c r="A21" s="42" t="s">
        <v>19</v>
      </c>
      <c r="B21" s="2">
        <f t="shared" si="4"/>
        <v>315</v>
      </c>
      <c r="C21" s="59">
        <v>275</v>
      </c>
      <c r="D21" s="59">
        <v>22</v>
      </c>
      <c r="E21" s="59">
        <v>10</v>
      </c>
      <c r="F21" s="59">
        <v>8</v>
      </c>
      <c r="G21" s="59">
        <v>0</v>
      </c>
      <c r="H21" s="60">
        <v>0</v>
      </c>
      <c r="I21" s="43"/>
      <c r="J21" s="3">
        <f t="shared" si="5"/>
        <v>87.301587301587304</v>
      </c>
      <c r="K21" s="4">
        <f t="shared" si="6"/>
        <v>6.9841269841269842</v>
      </c>
      <c r="L21" s="4">
        <f t="shared" si="0"/>
        <v>3.1746031746031744</v>
      </c>
      <c r="M21" s="4">
        <f t="shared" si="1"/>
        <v>2.5396825396825395</v>
      </c>
      <c r="N21" s="4">
        <f t="shared" si="1"/>
        <v>0</v>
      </c>
      <c r="O21" s="5">
        <f t="shared" si="2"/>
        <v>0</v>
      </c>
      <c r="P21" s="1">
        <f t="shared" si="3"/>
        <v>100.00000000000001</v>
      </c>
    </row>
    <row r="22" spans="1:16" ht="18" customHeight="1" x14ac:dyDescent="0.15">
      <c r="A22" s="44" t="s">
        <v>20</v>
      </c>
      <c r="B22" s="6">
        <f t="shared" si="4"/>
        <v>563</v>
      </c>
      <c r="C22" s="61">
        <v>543</v>
      </c>
      <c r="D22" s="61">
        <v>14</v>
      </c>
      <c r="E22" s="61">
        <v>4</v>
      </c>
      <c r="F22" s="61">
        <v>2</v>
      </c>
      <c r="G22" s="61">
        <v>0</v>
      </c>
      <c r="H22" s="62">
        <v>0</v>
      </c>
      <c r="I22" s="43"/>
      <c r="J22" s="7">
        <f t="shared" si="5"/>
        <v>96.447602131438728</v>
      </c>
      <c r="K22" s="8">
        <f t="shared" si="6"/>
        <v>2.4866785079928952</v>
      </c>
      <c r="L22" s="8">
        <f t="shared" si="0"/>
        <v>0.71047957371225579</v>
      </c>
      <c r="M22" s="8">
        <f t="shared" si="1"/>
        <v>0.35523978685612789</v>
      </c>
      <c r="N22" s="8">
        <f t="shared" si="1"/>
        <v>0</v>
      </c>
      <c r="O22" s="9">
        <f t="shared" si="2"/>
        <v>0</v>
      </c>
      <c r="P22" s="1">
        <f t="shared" si="3"/>
        <v>100.00000000000001</v>
      </c>
    </row>
    <row r="23" spans="1:16" ht="18" customHeight="1" x14ac:dyDescent="0.15">
      <c r="A23" s="44" t="s">
        <v>21</v>
      </c>
      <c r="B23" s="6">
        <f t="shared" si="4"/>
        <v>326</v>
      </c>
      <c r="C23" s="61">
        <v>311</v>
      </c>
      <c r="D23" s="61">
        <v>12</v>
      </c>
      <c r="E23" s="61">
        <v>3</v>
      </c>
      <c r="F23" s="61">
        <v>0</v>
      </c>
      <c r="G23" s="61">
        <v>0</v>
      </c>
      <c r="H23" s="62">
        <v>0</v>
      </c>
      <c r="I23" s="43"/>
      <c r="J23" s="7">
        <f t="shared" si="5"/>
        <v>95.398773006134974</v>
      </c>
      <c r="K23" s="8">
        <f t="shared" si="6"/>
        <v>3.6809815950920246</v>
      </c>
      <c r="L23" s="8">
        <f t="shared" si="0"/>
        <v>0.92024539877300615</v>
      </c>
      <c r="M23" s="8">
        <f t="shared" si="1"/>
        <v>0</v>
      </c>
      <c r="N23" s="8">
        <f t="shared" si="1"/>
        <v>0</v>
      </c>
      <c r="O23" s="9">
        <f t="shared" si="2"/>
        <v>0</v>
      </c>
      <c r="P23" s="1">
        <f>SUM(J23:O23)</f>
        <v>100</v>
      </c>
    </row>
    <row r="24" spans="1:16" ht="18" customHeight="1" x14ac:dyDescent="0.15">
      <c r="A24" s="44" t="s">
        <v>22</v>
      </c>
      <c r="B24" s="6">
        <f t="shared" si="4"/>
        <v>467</v>
      </c>
      <c r="C24" s="70">
        <v>447</v>
      </c>
      <c r="D24" s="70">
        <v>17</v>
      </c>
      <c r="E24" s="70">
        <v>3</v>
      </c>
      <c r="F24" s="70">
        <v>0</v>
      </c>
      <c r="G24" s="70">
        <v>0</v>
      </c>
      <c r="H24" s="71">
        <v>0</v>
      </c>
      <c r="I24" s="43"/>
      <c r="J24" s="7">
        <f t="shared" si="5"/>
        <v>95.717344753747327</v>
      </c>
      <c r="K24" s="8">
        <f t="shared" si="6"/>
        <v>3.6402569593147751</v>
      </c>
      <c r="L24" s="8">
        <f t="shared" si="0"/>
        <v>0.64239828693790146</v>
      </c>
      <c r="M24" s="8">
        <f t="shared" si="1"/>
        <v>0</v>
      </c>
      <c r="N24" s="8">
        <f t="shared" si="1"/>
        <v>0</v>
      </c>
      <c r="O24" s="9">
        <f t="shared" si="2"/>
        <v>0</v>
      </c>
      <c r="P24" s="1">
        <f t="shared" si="3"/>
        <v>100</v>
      </c>
    </row>
    <row r="25" spans="1:16" ht="18" customHeight="1" thickBot="1" x14ac:dyDescent="0.2">
      <c r="A25" s="45" t="s">
        <v>18</v>
      </c>
      <c r="B25" s="10">
        <f>SUM(C25:H25)</f>
        <v>1671</v>
      </c>
      <c r="C25" s="16">
        <f t="shared" ref="C25:H25" si="13">SUM(C21:C24)</f>
        <v>1576</v>
      </c>
      <c r="D25" s="16">
        <f t="shared" si="13"/>
        <v>65</v>
      </c>
      <c r="E25" s="16">
        <f t="shared" si="13"/>
        <v>20</v>
      </c>
      <c r="F25" s="16">
        <f t="shared" si="13"/>
        <v>10</v>
      </c>
      <c r="G25" s="16">
        <f t="shared" si="13"/>
        <v>0</v>
      </c>
      <c r="H25" s="17">
        <f t="shared" si="13"/>
        <v>0</v>
      </c>
      <c r="I25" s="43"/>
      <c r="J25" s="13">
        <f t="shared" ref="J25:O25" si="14">C25/$B25*100</f>
        <v>94.314781567923404</v>
      </c>
      <c r="K25" s="14">
        <f t="shared" si="14"/>
        <v>3.8898862956313582</v>
      </c>
      <c r="L25" s="14">
        <f t="shared" si="14"/>
        <v>1.1968880909634949</v>
      </c>
      <c r="M25" s="14">
        <f t="shared" si="14"/>
        <v>0.59844404548174746</v>
      </c>
      <c r="N25" s="14">
        <f t="shared" si="14"/>
        <v>0</v>
      </c>
      <c r="O25" s="15">
        <f t="shared" si="14"/>
        <v>0</v>
      </c>
      <c r="P25" s="1">
        <f>SUM(J25:O25)</f>
        <v>100</v>
      </c>
    </row>
    <row r="26" spans="1:16" ht="18" customHeight="1" x14ac:dyDescent="0.15">
      <c r="A26" s="42" t="s">
        <v>24</v>
      </c>
      <c r="B26" s="2">
        <f t="shared" si="4"/>
        <v>134</v>
      </c>
      <c r="C26" s="59">
        <v>123</v>
      </c>
      <c r="D26" s="59">
        <v>11</v>
      </c>
      <c r="E26" s="59">
        <v>0</v>
      </c>
      <c r="F26" s="59">
        <v>0</v>
      </c>
      <c r="G26" s="59">
        <v>0</v>
      </c>
      <c r="H26" s="60">
        <v>0</v>
      </c>
      <c r="I26" s="43"/>
      <c r="J26" s="3">
        <f t="shared" si="5"/>
        <v>91.791044776119406</v>
      </c>
      <c r="K26" s="4">
        <f t="shared" si="6"/>
        <v>8.2089552238805972</v>
      </c>
      <c r="L26" s="4">
        <f t="shared" si="0"/>
        <v>0</v>
      </c>
      <c r="M26" s="4">
        <f t="shared" si="1"/>
        <v>0</v>
      </c>
      <c r="N26" s="4">
        <f t="shared" si="1"/>
        <v>0</v>
      </c>
      <c r="O26" s="5">
        <f t="shared" si="2"/>
        <v>0</v>
      </c>
      <c r="P26" s="1">
        <f t="shared" si="3"/>
        <v>100</v>
      </c>
    </row>
    <row r="27" spans="1:16" ht="18" customHeight="1" x14ac:dyDescent="0.15">
      <c r="A27" s="44" t="s">
        <v>25</v>
      </c>
      <c r="B27" s="6">
        <f t="shared" si="4"/>
        <v>25</v>
      </c>
      <c r="C27" s="61">
        <v>21</v>
      </c>
      <c r="D27" s="61">
        <v>1</v>
      </c>
      <c r="E27" s="61">
        <v>0</v>
      </c>
      <c r="F27" s="61">
        <v>3</v>
      </c>
      <c r="G27" s="61">
        <v>0</v>
      </c>
      <c r="H27" s="62">
        <v>0</v>
      </c>
      <c r="I27" s="43"/>
      <c r="J27" s="7">
        <f t="shared" si="5"/>
        <v>84</v>
      </c>
      <c r="K27" s="8">
        <f t="shared" si="6"/>
        <v>4</v>
      </c>
      <c r="L27" s="8">
        <f t="shared" si="0"/>
        <v>0</v>
      </c>
      <c r="M27" s="8">
        <f t="shared" si="1"/>
        <v>12</v>
      </c>
      <c r="N27" s="8">
        <f t="shared" si="1"/>
        <v>0</v>
      </c>
      <c r="O27" s="9">
        <f t="shared" si="2"/>
        <v>0</v>
      </c>
      <c r="P27" s="1">
        <f t="shared" si="3"/>
        <v>100</v>
      </c>
    </row>
    <row r="28" spans="1:16" ht="18" customHeight="1" x14ac:dyDescent="0.15">
      <c r="A28" s="44" t="s">
        <v>26</v>
      </c>
      <c r="B28" s="6">
        <f t="shared" si="4"/>
        <v>25</v>
      </c>
      <c r="C28" s="61">
        <v>22</v>
      </c>
      <c r="D28" s="61">
        <v>3</v>
      </c>
      <c r="E28" s="61">
        <v>0</v>
      </c>
      <c r="F28" s="61">
        <v>0</v>
      </c>
      <c r="G28" s="61">
        <v>0</v>
      </c>
      <c r="H28" s="62">
        <v>0</v>
      </c>
      <c r="I28" s="43"/>
      <c r="J28" s="7">
        <f t="shared" si="5"/>
        <v>88</v>
      </c>
      <c r="K28" s="8">
        <f t="shared" si="6"/>
        <v>12</v>
      </c>
      <c r="L28" s="8">
        <f t="shared" si="0"/>
        <v>0</v>
      </c>
      <c r="M28" s="8">
        <f t="shared" si="1"/>
        <v>0</v>
      </c>
      <c r="N28" s="8">
        <f t="shared" si="1"/>
        <v>0</v>
      </c>
      <c r="O28" s="9">
        <f t="shared" si="2"/>
        <v>0</v>
      </c>
      <c r="P28" s="1">
        <f t="shared" si="3"/>
        <v>100</v>
      </c>
    </row>
    <row r="29" spans="1:16" ht="18" customHeight="1" x14ac:dyDescent="0.15">
      <c r="A29" s="44" t="s">
        <v>27</v>
      </c>
      <c r="B29" s="6">
        <f t="shared" si="4"/>
        <v>8</v>
      </c>
      <c r="C29" s="61">
        <v>5</v>
      </c>
      <c r="D29" s="61">
        <v>2</v>
      </c>
      <c r="E29" s="61">
        <v>1</v>
      </c>
      <c r="F29" s="61">
        <v>0</v>
      </c>
      <c r="G29" s="61">
        <v>0</v>
      </c>
      <c r="H29" s="62">
        <v>0</v>
      </c>
      <c r="I29" s="43"/>
      <c r="J29" s="7">
        <f t="shared" si="5"/>
        <v>62.5</v>
      </c>
      <c r="K29" s="8">
        <f t="shared" si="6"/>
        <v>25</v>
      </c>
      <c r="L29" s="8">
        <f t="shared" si="0"/>
        <v>12.5</v>
      </c>
      <c r="M29" s="8">
        <f t="shared" si="1"/>
        <v>0</v>
      </c>
      <c r="N29" s="8">
        <f t="shared" si="1"/>
        <v>0</v>
      </c>
      <c r="O29" s="9">
        <f t="shared" si="2"/>
        <v>0</v>
      </c>
      <c r="P29" s="1">
        <f t="shared" si="3"/>
        <v>100</v>
      </c>
    </row>
    <row r="30" spans="1:16" ht="18" customHeight="1" x14ac:dyDescent="0.15">
      <c r="A30" s="44" t="s">
        <v>28</v>
      </c>
      <c r="B30" s="6">
        <f t="shared" si="4"/>
        <v>26</v>
      </c>
      <c r="C30" s="61">
        <v>24</v>
      </c>
      <c r="D30" s="61">
        <v>2</v>
      </c>
      <c r="E30" s="61">
        <v>0</v>
      </c>
      <c r="F30" s="61">
        <v>0</v>
      </c>
      <c r="G30" s="61">
        <v>0</v>
      </c>
      <c r="H30" s="62">
        <v>0</v>
      </c>
      <c r="I30" s="43"/>
      <c r="J30" s="7">
        <f t="shared" si="5"/>
        <v>92.307692307692307</v>
      </c>
      <c r="K30" s="8">
        <f t="shared" si="6"/>
        <v>7.6923076923076925</v>
      </c>
      <c r="L30" s="8">
        <f t="shared" si="0"/>
        <v>0</v>
      </c>
      <c r="M30" s="8">
        <f t="shared" si="1"/>
        <v>0</v>
      </c>
      <c r="N30" s="8">
        <f t="shared" si="1"/>
        <v>0</v>
      </c>
      <c r="O30" s="9">
        <f t="shared" si="2"/>
        <v>0</v>
      </c>
      <c r="P30" s="1">
        <f t="shared" si="3"/>
        <v>100</v>
      </c>
    </row>
    <row r="31" spans="1:16" ht="18" customHeight="1" x14ac:dyDescent="0.15">
      <c r="A31" s="44" t="s">
        <v>29</v>
      </c>
      <c r="B31" s="6">
        <f t="shared" si="4"/>
        <v>38</v>
      </c>
      <c r="C31" s="61">
        <v>34</v>
      </c>
      <c r="D31" s="61">
        <v>3</v>
      </c>
      <c r="E31" s="61">
        <v>1</v>
      </c>
      <c r="F31" s="61">
        <v>0</v>
      </c>
      <c r="G31" s="61">
        <v>0</v>
      </c>
      <c r="H31" s="62">
        <v>0</v>
      </c>
      <c r="I31" s="43"/>
      <c r="J31" s="7">
        <f t="shared" si="5"/>
        <v>89.473684210526315</v>
      </c>
      <c r="K31" s="8">
        <f t="shared" si="6"/>
        <v>7.8947368421052628</v>
      </c>
      <c r="L31" s="8">
        <f t="shared" si="0"/>
        <v>2.6315789473684208</v>
      </c>
      <c r="M31" s="8">
        <f t="shared" si="1"/>
        <v>0</v>
      </c>
      <c r="N31" s="8">
        <f t="shared" si="1"/>
        <v>0</v>
      </c>
      <c r="O31" s="9">
        <f t="shared" si="2"/>
        <v>0</v>
      </c>
      <c r="P31" s="1">
        <f>SUM(J31:O31)</f>
        <v>100</v>
      </c>
    </row>
    <row r="32" spans="1:16" ht="18" customHeight="1" x14ac:dyDescent="0.15">
      <c r="A32" s="44" t="s">
        <v>30</v>
      </c>
      <c r="B32" s="6">
        <f t="shared" si="4"/>
        <v>36</v>
      </c>
      <c r="C32" s="61">
        <v>34</v>
      </c>
      <c r="D32" s="61">
        <v>1</v>
      </c>
      <c r="E32" s="61">
        <v>1</v>
      </c>
      <c r="F32" s="61">
        <v>0</v>
      </c>
      <c r="G32" s="61">
        <v>0</v>
      </c>
      <c r="H32" s="62">
        <v>0</v>
      </c>
      <c r="I32" s="43"/>
      <c r="J32" s="7">
        <f t="shared" si="5"/>
        <v>94.444444444444443</v>
      </c>
      <c r="K32" s="8">
        <f t="shared" si="6"/>
        <v>2.7777777777777777</v>
      </c>
      <c r="L32" s="8">
        <f t="shared" si="0"/>
        <v>2.7777777777777777</v>
      </c>
      <c r="M32" s="8">
        <f t="shared" si="1"/>
        <v>0</v>
      </c>
      <c r="N32" s="8">
        <f t="shared" si="1"/>
        <v>0</v>
      </c>
      <c r="O32" s="9">
        <f t="shared" si="2"/>
        <v>0</v>
      </c>
      <c r="P32" s="1">
        <f t="shared" si="3"/>
        <v>99.999999999999986</v>
      </c>
    </row>
    <row r="33" spans="1:16" ht="18" customHeight="1" thickBot="1" x14ac:dyDescent="0.2">
      <c r="A33" s="45" t="s">
        <v>23</v>
      </c>
      <c r="B33" s="10">
        <f>SUM(C33:H33)</f>
        <v>292</v>
      </c>
      <c r="C33" s="16">
        <f t="shared" ref="C33:H33" si="15">SUM(C26:C32)</f>
        <v>263</v>
      </c>
      <c r="D33" s="16">
        <f t="shared" si="15"/>
        <v>23</v>
      </c>
      <c r="E33" s="16">
        <f t="shared" si="15"/>
        <v>3</v>
      </c>
      <c r="F33" s="16">
        <f t="shared" si="15"/>
        <v>3</v>
      </c>
      <c r="G33" s="16">
        <f t="shared" si="15"/>
        <v>0</v>
      </c>
      <c r="H33" s="17">
        <f t="shared" si="15"/>
        <v>0</v>
      </c>
      <c r="I33" s="43"/>
      <c r="J33" s="13">
        <f t="shared" ref="J33:O33" si="16">C33/$B33*100</f>
        <v>90.06849315068493</v>
      </c>
      <c r="K33" s="14">
        <f t="shared" si="16"/>
        <v>7.8767123287671232</v>
      </c>
      <c r="L33" s="14">
        <f t="shared" si="16"/>
        <v>1.0273972602739725</v>
      </c>
      <c r="M33" s="14">
        <f t="shared" si="16"/>
        <v>1.0273972602739725</v>
      </c>
      <c r="N33" s="14">
        <f t="shared" si="16"/>
        <v>0</v>
      </c>
      <c r="O33" s="15">
        <f t="shared" si="16"/>
        <v>0</v>
      </c>
      <c r="P33" s="1">
        <f>SUM(J33:O33)</f>
        <v>100</v>
      </c>
    </row>
    <row r="34" spans="1:16" ht="18" customHeight="1" x14ac:dyDescent="0.15">
      <c r="A34" s="42" t="s">
        <v>32</v>
      </c>
      <c r="B34" s="2">
        <f t="shared" si="4"/>
        <v>110</v>
      </c>
      <c r="C34" s="59">
        <v>102</v>
      </c>
      <c r="D34" s="59">
        <v>8</v>
      </c>
      <c r="E34" s="59">
        <v>0</v>
      </c>
      <c r="F34" s="59">
        <v>0</v>
      </c>
      <c r="G34" s="59">
        <v>0</v>
      </c>
      <c r="H34" s="60">
        <v>0</v>
      </c>
      <c r="I34" s="43"/>
      <c r="J34" s="3">
        <f t="shared" si="5"/>
        <v>92.72727272727272</v>
      </c>
      <c r="K34" s="4">
        <f t="shared" si="6"/>
        <v>7.2727272727272725</v>
      </c>
      <c r="L34" s="4">
        <f t="shared" si="0"/>
        <v>0</v>
      </c>
      <c r="M34" s="4">
        <f t="shared" si="1"/>
        <v>0</v>
      </c>
      <c r="N34" s="4">
        <f t="shared" si="1"/>
        <v>0</v>
      </c>
      <c r="O34" s="5">
        <f t="shared" si="2"/>
        <v>0</v>
      </c>
      <c r="P34" s="1">
        <f t="shared" si="3"/>
        <v>99.999999999999986</v>
      </c>
    </row>
    <row r="35" spans="1:16" ht="18" customHeight="1" x14ac:dyDescent="0.15">
      <c r="A35" s="44" t="s">
        <v>33</v>
      </c>
      <c r="B35" s="6">
        <f t="shared" si="4"/>
        <v>83</v>
      </c>
      <c r="C35" s="61">
        <v>79</v>
      </c>
      <c r="D35" s="61">
        <v>4</v>
      </c>
      <c r="E35" s="61">
        <v>0</v>
      </c>
      <c r="F35" s="61">
        <v>0</v>
      </c>
      <c r="G35" s="61">
        <v>0</v>
      </c>
      <c r="H35" s="62">
        <v>0</v>
      </c>
      <c r="I35" s="43"/>
      <c r="J35" s="7">
        <f t="shared" ref="J35:J62" si="17">C35/$B35*100</f>
        <v>95.180722891566262</v>
      </c>
      <c r="K35" s="8">
        <f t="shared" ref="K35:K62" si="18">D35/$B35*100</f>
        <v>4.8192771084337354</v>
      </c>
      <c r="L35" s="8">
        <f t="shared" ref="L35:L62" si="19">E35/$B35*100</f>
        <v>0</v>
      </c>
      <c r="M35" s="8">
        <f t="shared" ref="M35:N62" si="20">F35/$B35*100</f>
        <v>0</v>
      </c>
      <c r="N35" s="8">
        <f t="shared" si="20"/>
        <v>0</v>
      </c>
      <c r="O35" s="9">
        <f t="shared" ref="O35:O62" si="21">H35/$B35*100</f>
        <v>0</v>
      </c>
      <c r="P35" s="1">
        <f t="shared" si="3"/>
        <v>100</v>
      </c>
    </row>
    <row r="36" spans="1:16" ht="18" customHeight="1" x14ac:dyDescent="0.15">
      <c r="A36" s="44" t="s">
        <v>34</v>
      </c>
      <c r="B36" s="6">
        <f t="shared" si="4"/>
        <v>273</v>
      </c>
      <c r="C36" s="61">
        <v>253</v>
      </c>
      <c r="D36" s="61">
        <v>19</v>
      </c>
      <c r="E36" s="61">
        <v>1</v>
      </c>
      <c r="F36" s="61">
        <v>0</v>
      </c>
      <c r="G36" s="61">
        <v>0</v>
      </c>
      <c r="H36" s="62">
        <v>0</v>
      </c>
      <c r="I36" s="43"/>
      <c r="J36" s="7">
        <f t="shared" si="17"/>
        <v>92.673992673992672</v>
      </c>
      <c r="K36" s="8">
        <f t="shared" si="18"/>
        <v>6.9597069597069599</v>
      </c>
      <c r="L36" s="8">
        <f t="shared" si="19"/>
        <v>0.36630036630036628</v>
      </c>
      <c r="M36" s="8">
        <f t="shared" si="20"/>
        <v>0</v>
      </c>
      <c r="N36" s="8">
        <f t="shared" si="20"/>
        <v>0</v>
      </c>
      <c r="O36" s="9">
        <f t="shared" si="21"/>
        <v>0</v>
      </c>
      <c r="P36" s="1">
        <f t="shared" si="3"/>
        <v>100</v>
      </c>
    </row>
    <row r="37" spans="1:16" ht="18" customHeight="1" x14ac:dyDescent="0.15">
      <c r="A37" s="44" t="s">
        <v>35</v>
      </c>
      <c r="B37" s="6">
        <f t="shared" si="4"/>
        <v>53</v>
      </c>
      <c r="C37" s="61">
        <v>50</v>
      </c>
      <c r="D37" s="61">
        <v>0</v>
      </c>
      <c r="E37" s="61">
        <v>2</v>
      </c>
      <c r="F37" s="61">
        <v>1</v>
      </c>
      <c r="G37" s="61">
        <v>0</v>
      </c>
      <c r="H37" s="62">
        <v>0</v>
      </c>
      <c r="I37" s="43"/>
      <c r="J37" s="7">
        <f t="shared" si="17"/>
        <v>94.339622641509436</v>
      </c>
      <c r="K37" s="8">
        <f t="shared" si="18"/>
        <v>0</v>
      </c>
      <c r="L37" s="8">
        <f t="shared" si="19"/>
        <v>3.7735849056603774</v>
      </c>
      <c r="M37" s="8">
        <f t="shared" si="20"/>
        <v>1.8867924528301887</v>
      </c>
      <c r="N37" s="8">
        <f t="shared" si="20"/>
        <v>0</v>
      </c>
      <c r="O37" s="9">
        <f t="shared" si="21"/>
        <v>0</v>
      </c>
      <c r="P37" s="1">
        <f t="shared" si="3"/>
        <v>100</v>
      </c>
    </row>
    <row r="38" spans="1:16" ht="18" customHeight="1" x14ac:dyDescent="0.15">
      <c r="A38" s="44" t="s">
        <v>36</v>
      </c>
      <c r="B38" s="6">
        <f t="shared" si="4"/>
        <v>50</v>
      </c>
      <c r="C38" s="61">
        <v>45</v>
      </c>
      <c r="D38" s="61">
        <v>4</v>
      </c>
      <c r="E38" s="61">
        <v>0</v>
      </c>
      <c r="F38" s="61">
        <v>1</v>
      </c>
      <c r="G38" s="61">
        <v>0</v>
      </c>
      <c r="H38" s="62">
        <v>0</v>
      </c>
      <c r="I38" s="43"/>
      <c r="J38" s="7">
        <f t="shared" si="17"/>
        <v>90</v>
      </c>
      <c r="K38" s="8">
        <f t="shared" si="18"/>
        <v>8</v>
      </c>
      <c r="L38" s="8">
        <f t="shared" si="19"/>
        <v>0</v>
      </c>
      <c r="M38" s="8">
        <f t="shared" si="20"/>
        <v>2</v>
      </c>
      <c r="N38" s="8">
        <f t="shared" si="20"/>
        <v>0</v>
      </c>
      <c r="O38" s="9">
        <f t="shared" si="21"/>
        <v>0</v>
      </c>
      <c r="P38" s="1">
        <f t="shared" si="3"/>
        <v>100</v>
      </c>
    </row>
    <row r="39" spans="1:16" ht="18" customHeight="1" thickBot="1" x14ac:dyDescent="0.2">
      <c r="A39" s="45" t="s">
        <v>31</v>
      </c>
      <c r="B39" s="10">
        <f>SUM(C39:H39)</f>
        <v>569</v>
      </c>
      <c r="C39" s="16">
        <f t="shared" ref="C39:H39" si="22">SUM(C34:C38)</f>
        <v>529</v>
      </c>
      <c r="D39" s="16">
        <f t="shared" si="22"/>
        <v>35</v>
      </c>
      <c r="E39" s="16">
        <f t="shared" si="22"/>
        <v>3</v>
      </c>
      <c r="F39" s="16">
        <f t="shared" si="22"/>
        <v>2</v>
      </c>
      <c r="G39" s="16">
        <f t="shared" si="22"/>
        <v>0</v>
      </c>
      <c r="H39" s="17">
        <f t="shared" si="22"/>
        <v>0</v>
      </c>
      <c r="I39" s="43"/>
      <c r="J39" s="13">
        <f t="shared" ref="J39:O39" si="23">C39/$B39*100</f>
        <v>92.970123022847091</v>
      </c>
      <c r="K39" s="14">
        <f t="shared" si="23"/>
        <v>6.1511423550087869</v>
      </c>
      <c r="L39" s="14">
        <f t="shared" si="23"/>
        <v>0.52724077328646746</v>
      </c>
      <c r="M39" s="14">
        <f t="shared" si="23"/>
        <v>0.35149384885764495</v>
      </c>
      <c r="N39" s="14">
        <f t="shared" si="23"/>
        <v>0</v>
      </c>
      <c r="O39" s="15">
        <f t="shared" si="23"/>
        <v>0</v>
      </c>
      <c r="P39" s="1">
        <f>SUM(J39:O39)</f>
        <v>99.999999999999986</v>
      </c>
    </row>
    <row r="40" spans="1:16" ht="18" customHeight="1" x14ac:dyDescent="0.15">
      <c r="A40" s="42" t="s">
        <v>38</v>
      </c>
      <c r="B40" s="2">
        <f t="shared" si="4"/>
        <v>723</v>
      </c>
      <c r="C40" s="59">
        <v>660</v>
      </c>
      <c r="D40" s="59">
        <v>49</v>
      </c>
      <c r="E40" s="59">
        <v>9</v>
      </c>
      <c r="F40" s="59">
        <v>4</v>
      </c>
      <c r="G40" s="59">
        <v>1</v>
      </c>
      <c r="H40" s="60">
        <v>0</v>
      </c>
      <c r="I40" s="43"/>
      <c r="J40" s="3">
        <f t="shared" si="17"/>
        <v>91.286307053941911</v>
      </c>
      <c r="K40" s="4">
        <f t="shared" si="18"/>
        <v>6.7773167358229598</v>
      </c>
      <c r="L40" s="4">
        <f t="shared" si="19"/>
        <v>1.2448132780082988</v>
      </c>
      <c r="M40" s="4">
        <f t="shared" si="20"/>
        <v>0.55325034578146615</v>
      </c>
      <c r="N40" s="4">
        <f t="shared" si="20"/>
        <v>0.13831258644536654</v>
      </c>
      <c r="O40" s="5">
        <f t="shared" si="21"/>
        <v>0</v>
      </c>
      <c r="P40" s="1">
        <f>SUM(J40:O40)</f>
        <v>100</v>
      </c>
    </row>
    <row r="41" spans="1:16" ht="18" customHeight="1" x14ac:dyDescent="0.15">
      <c r="A41" s="44" t="s">
        <v>39</v>
      </c>
      <c r="B41" s="6">
        <f t="shared" si="4"/>
        <v>40</v>
      </c>
      <c r="C41" s="61">
        <v>39</v>
      </c>
      <c r="D41" s="61">
        <v>0</v>
      </c>
      <c r="E41" s="61">
        <v>0</v>
      </c>
      <c r="F41" s="61">
        <v>1</v>
      </c>
      <c r="G41" s="61">
        <v>0</v>
      </c>
      <c r="H41" s="62">
        <v>0</v>
      </c>
      <c r="I41" s="43"/>
      <c r="J41" s="7">
        <f t="shared" si="17"/>
        <v>97.5</v>
      </c>
      <c r="K41" s="8">
        <f t="shared" si="18"/>
        <v>0</v>
      </c>
      <c r="L41" s="8">
        <f t="shared" si="19"/>
        <v>0</v>
      </c>
      <c r="M41" s="8">
        <f t="shared" si="20"/>
        <v>2.5</v>
      </c>
      <c r="N41" s="8">
        <f t="shared" si="20"/>
        <v>0</v>
      </c>
      <c r="O41" s="9">
        <f t="shared" si="21"/>
        <v>0</v>
      </c>
      <c r="P41" s="1">
        <f t="shared" si="3"/>
        <v>100</v>
      </c>
    </row>
    <row r="42" spans="1:16" ht="18" customHeight="1" thickBot="1" x14ac:dyDescent="0.2">
      <c r="A42" s="45" t="s">
        <v>37</v>
      </c>
      <c r="B42" s="10">
        <f>SUM(C42:H42)</f>
        <v>763</v>
      </c>
      <c r="C42" s="16">
        <f t="shared" ref="C42:H42" si="24">SUM(C40:C41)</f>
        <v>699</v>
      </c>
      <c r="D42" s="16">
        <f t="shared" si="24"/>
        <v>49</v>
      </c>
      <c r="E42" s="16">
        <f t="shared" si="24"/>
        <v>9</v>
      </c>
      <c r="F42" s="16">
        <f t="shared" si="24"/>
        <v>5</v>
      </c>
      <c r="G42" s="16">
        <f t="shared" si="24"/>
        <v>1</v>
      </c>
      <c r="H42" s="17">
        <f t="shared" si="24"/>
        <v>0</v>
      </c>
      <c r="I42" s="43"/>
      <c r="J42" s="13">
        <f t="shared" ref="J42:O42" si="25">C42/$B42*100</f>
        <v>91.612057667103542</v>
      </c>
      <c r="K42" s="14">
        <f t="shared" si="25"/>
        <v>6.4220183486238538</v>
      </c>
      <c r="L42" s="14">
        <f t="shared" si="25"/>
        <v>1.1795543905635648</v>
      </c>
      <c r="M42" s="14">
        <f t="shared" si="25"/>
        <v>0.65530799475753598</v>
      </c>
      <c r="N42" s="14">
        <f t="shared" si="25"/>
        <v>0.13106159895150721</v>
      </c>
      <c r="O42" s="15">
        <f t="shared" si="25"/>
        <v>0</v>
      </c>
      <c r="P42" s="1">
        <f>SUM(J42:O42)</f>
        <v>100</v>
      </c>
    </row>
    <row r="43" spans="1:16" ht="18" customHeight="1" x14ac:dyDescent="0.15">
      <c r="A43" s="42" t="s">
        <v>41</v>
      </c>
      <c r="B43" s="2">
        <f t="shared" si="4"/>
        <v>121</v>
      </c>
      <c r="C43" s="59">
        <v>118</v>
      </c>
      <c r="D43" s="59">
        <v>3</v>
      </c>
      <c r="E43" s="59">
        <v>0</v>
      </c>
      <c r="F43" s="59">
        <v>0</v>
      </c>
      <c r="G43" s="59">
        <v>0</v>
      </c>
      <c r="H43" s="60">
        <v>0</v>
      </c>
      <c r="I43" s="43"/>
      <c r="J43" s="3">
        <f t="shared" si="17"/>
        <v>97.52066115702479</v>
      </c>
      <c r="K43" s="4">
        <f t="shared" si="18"/>
        <v>2.4793388429752068</v>
      </c>
      <c r="L43" s="4">
        <f t="shared" si="19"/>
        <v>0</v>
      </c>
      <c r="M43" s="4">
        <f t="shared" si="20"/>
        <v>0</v>
      </c>
      <c r="N43" s="4">
        <f t="shared" si="20"/>
        <v>0</v>
      </c>
      <c r="O43" s="5">
        <f t="shared" si="21"/>
        <v>0</v>
      </c>
      <c r="P43" s="1">
        <f t="shared" si="3"/>
        <v>100</v>
      </c>
    </row>
    <row r="44" spans="1:16" ht="18" customHeight="1" x14ac:dyDescent="0.15">
      <c r="A44" s="44" t="s">
        <v>42</v>
      </c>
      <c r="B44" s="6">
        <f t="shared" si="4"/>
        <v>60</v>
      </c>
      <c r="C44" s="61">
        <v>55</v>
      </c>
      <c r="D44" s="61">
        <v>5</v>
      </c>
      <c r="E44" s="61">
        <v>0</v>
      </c>
      <c r="F44" s="61">
        <v>0</v>
      </c>
      <c r="G44" s="61">
        <v>0</v>
      </c>
      <c r="H44" s="62">
        <v>0</v>
      </c>
      <c r="I44" s="43"/>
      <c r="J44" s="7">
        <f t="shared" si="17"/>
        <v>91.666666666666657</v>
      </c>
      <c r="K44" s="8">
        <f t="shared" si="18"/>
        <v>8.3333333333333321</v>
      </c>
      <c r="L44" s="8">
        <f t="shared" si="19"/>
        <v>0</v>
      </c>
      <c r="M44" s="8">
        <f t="shared" si="20"/>
        <v>0</v>
      </c>
      <c r="N44" s="8">
        <f t="shared" si="20"/>
        <v>0</v>
      </c>
      <c r="O44" s="9">
        <f t="shared" si="21"/>
        <v>0</v>
      </c>
      <c r="P44" s="1">
        <f t="shared" si="3"/>
        <v>99.999999999999986</v>
      </c>
    </row>
    <row r="45" spans="1:16" ht="18" customHeight="1" x14ac:dyDescent="0.15">
      <c r="A45" s="44" t="s">
        <v>43</v>
      </c>
      <c r="B45" s="6">
        <f t="shared" si="4"/>
        <v>18</v>
      </c>
      <c r="C45" s="61">
        <v>14</v>
      </c>
      <c r="D45" s="61">
        <v>1</v>
      </c>
      <c r="E45" s="61">
        <v>2</v>
      </c>
      <c r="F45" s="61">
        <v>1</v>
      </c>
      <c r="G45" s="61">
        <v>0</v>
      </c>
      <c r="H45" s="62">
        <v>0</v>
      </c>
      <c r="I45" s="43"/>
      <c r="J45" s="7">
        <f t="shared" si="17"/>
        <v>77.777777777777786</v>
      </c>
      <c r="K45" s="8">
        <f t="shared" si="18"/>
        <v>5.5555555555555554</v>
      </c>
      <c r="L45" s="8">
        <f t="shared" si="19"/>
        <v>11.111111111111111</v>
      </c>
      <c r="M45" s="8">
        <f t="shared" si="20"/>
        <v>5.5555555555555554</v>
      </c>
      <c r="N45" s="8">
        <f t="shared" si="20"/>
        <v>0</v>
      </c>
      <c r="O45" s="9">
        <f t="shared" si="21"/>
        <v>0</v>
      </c>
      <c r="P45" s="1">
        <f t="shared" si="3"/>
        <v>100.00000000000001</v>
      </c>
    </row>
    <row r="46" spans="1:16" ht="18" customHeight="1" thickBot="1" x14ac:dyDescent="0.2">
      <c r="A46" s="45" t="s">
        <v>40</v>
      </c>
      <c r="B46" s="10">
        <f>SUM(C46:H46)</f>
        <v>199</v>
      </c>
      <c r="C46" s="16">
        <f t="shared" ref="C46:H46" si="26">SUM(C43:C45)</f>
        <v>187</v>
      </c>
      <c r="D46" s="16">
        <f t="shared" si="26"/>
        <v>9</v>
      </c>
      <c r="E46" s="16">
        <f t="shared" si="26"/>
        <v>2</v>
      </c>
      <c r="F46" s="16">
        <f t="shared" si="26"/>
        <v>1</v>
      </c>
      <c r="G46" s="16">
        <f t="shared" si="26"/>
        <v>0</v>
      </c>
      <c r="H46" s="17">
        <f t="shared" si="26"/>
        <v>0</v>
      </c>
      <c r="I46" s="43"/>
      <c r="J46" s="13">
        <f t="shared" ref="J46:O46" si="27">C46/$B46*100</f>
        <v>93.969849246231149</v>
      </c>
      <c r="K46" s="14">
        <f t="shared" si="27"/>
        <v>4.5226130653266337</v>
      </c>
      <c r="L46" s="14">
        <f t="shared" si="27"/>
        <v>1.0050251256281406</v>
      </c>
      <c r="M46" s="14">
        <f t="shared" si="27"/>
        <v>0.50251256281407031</v>
      </c>
      <c r="N46" s="14">
        <f t="shared" si="27"/>
        <v>0</v>
      </c>
      <c r="O46" s="15">
        <f t="shared" si="27"/>
        <v>0</v>
      </c>
      <c r="P46" s="1">
        <f>SUM(J46:O46)</f>
        <v>100</v>
      </c>
    </row>
    <row r="47" spans="1:16" ht="18" customHeight="1" x14ac:dyDescent="0.15">
      <c r="A47" s="42" t="s">
        <v>45</v>
      </c>
      <c r="B47" s="2">
        <f t="shared" si="4"/>
        <v>211</v>
      </c>
      <c r="C47" s="59">
        <v>160</v>
      </c>
      <c r="D47" s="59">
        <v>41</v>
      </c>
      <c r="E47" s="59">
        <v>5</v>
      </c>
      <c r="F47" s="59">
        <v>5</v>
      </c>
      <c r="G47" s="59">
        <v>0</v>
      </c>
      <c r="H47" s="60">
        <v>0</v>
      </c>
      <c r="I47" s="43"/>
      <c r="J47" s="3">
        <f t="shared" si="17"/>
        <v>75.829383886255926</v>
      </c>
      <c r="K47" s="4">
        <f t="shared" si="18"/>
        <v>19.431279620853083</v>
      </c>
      <c r="L47" s="4">
        <f t="shared" si="19"/>
        <v>2.3696682464454977</v>
      </c>
      <c r="M47" s="4">
        <f t="shared" si="20"/>
        <v>2.3696682464454977</v>
      </c>
      <c r="N47" s="4">
        <f t="shared" si="20"/>
        <v>0</v>
      </c>
      <c r="O47" s="5">
        <f t="shared" si="21"/>
        <v>0</v>
      </c>
      <c r="P47" s="1">
        <f t="shared" si="3"/>
        <v>100</v>
      </c>
    </row>
    <row r="48" spans="1:16" ht="18" customHeight="1" x14ac:dyDescent="0.15">
      <c r="A48" s="44" t="s">
        <v>46</v>
      </c>
      <c r="B48" s="6">
        <f t="shared" si="4"/>
        <v>80</v>
      </c>
      <c r="C48" s="61">
        <v>63</v>
      </c>
      <c r="D48" s="61">
        <v>17</v>
      </c>
      <c r="E48" s="61">
        <v>0</v>
      </c>
      <c r="F48" s="61">
        <v>0</v>
      </c>
      <c r="G48" s="61">
        <v>0</v>
      </c>
      <c r="H48" s="62">
        <v>0</v>
      </c>
      <c r="I48" s="43"/>
      <c r="J48" s="7">
        <f t="shared" si="17"/>
        <v>78.75</v>
      </c>
      <c r="K48" s="8">
        <f t="shared" si="18"/>
        <v>21.25</v>
      </c>
      <c r="L48" s="8">
        <f t="shared" si="19"/>
        <v>0</v>
      </c>
      <c r="M48" s="8">
        <f t="shared" si="20"/>
        <v>0</v>
      </c>
      <c r="N48" s="8">
        <f t="shared" si="20"/>
        <v>0</v>
      </c>
      <c r="O48" s="9">
        <f t="shared" si="21"/>
        <v>0</v>
      </c>
      <c r="P48" s="1">
        <f>SUM(J48:O48)</f>
        <v>100</v>
      </c>
    </row>
    <row r="49" spans="1:18" ht="18" customHeight="1" x14ac:dyDescent="0.15">
      <c r="A49" s="44" t="s">
        <v>47</v>
      </c>
      <c r="B49" s="6">
        <f t="shared" si="4"/>
        <v>70</v>
      </c>
      <c r="C49" s="61">
        <v>56</v>
      </c>
      <c r="D49" s="61">
        <v>12</v>
      </c>
      <c r="E49" s="61">
        <v>2</v>
      </c>
      <c r="F49" s="61">
        <v>0</v>
      </c>
      <c r="G49" s="61">
        <v>0</v>
      </c>
      <c r="H49" s="62">
        <v>0</v>
      </c>
      <c r="I49" s="43"/>
      <c r="J49" s="7">
        <f t="shared" si="17"/>
        <v>80</v>
      </c>
      <c r="K49" s="8">
        <f t="shared" si="18"/>
        <v>17.142857142857142</v>
      </c>
      <c r="L49" s="8">
        <f t="shared" si="19"/>
        <v>2.8571428571428572</v>
      </c>
      <c r="M49" s="8">
        <f t="shared" si="20"/>
        <v>0</v>
      </c>
      <c r="N49" s="8">
        <f t="shared" si="20"/>
        <v>0</v>
      </c>
      <c r="O49" s="9">
        <f t="shared" si="21"/>
        <v>0</v>
      </c>
      <c r="P49" s="1">
        <f t="shared" si="3"/>
        <v>100</v>
      </c>
    </row>
    <row r="50" spans="1:18" ht="18" customHeight="1" x14ac:dyDescent="0.15">
      <c r="A50" s="44" t="s">
        <v>48</v>
      </c>
      <c r="B50" s="6">
        <f t="shared" si="4"/>
        <v>47</v>
      </c>
      <c r="C50" s="61">
        <v>35</v>
      </c>
      <c r="D50" s="61">
        <v>8</v>
      </c>
      <c r="E50" s="61">
        <v>2</v>
      </c>
      <c r="F50" s="61">
        <v>2</v>
      </c>
      <c r="G50" s="61">
        <v>0</v>
      </c>
      <c r="H50" s="62">
        <v>0</v>
      </c>
      <c r="I50" s="43"/>
      <c r="J50" s="7">
        <f t="shared" si="17"/>
        <v>74.468085106382972</v>
      </c>
      <c r="K50" s="8">
        <f t="shared" si="18"/>
        <v>17.021276595744681</v>
      </c>
      <c r="L50" s="8">
        <f t="shared" si="19"/>
        <v>4.2553191489361701</v>
      </c>
      <c r="M50" s="8">
        <f t="shared" si="20"/>
        <v>4.2553191489361701</v>
      </c>
      <c r="N50" s="8">
        <f t="shared" si="20"/>
        <v>0</v>
      </c>
      <c r="O50" s="9">
        <f t="shared" si="21"/>
        <v>0</v>
      </c>
      <c r="P50" s="1">
        <f t="shared" si="3"/>
        <v>99.999999999999986</v>
      </c>
    </row>
    <row r="51" spans="1:18" ht="18" customHeight="1" x14ac:dyDescent="0.15">
      <c r="A51" s="44" t="s">
        <v>49</v>
      </c>
      <c r="B51" s="6">
        <f t="shared" si="4"/>
        <v>20</v>
      </c>
      <c r="C51" s="61">
        <v>18</v>
      </c>
      <c r="D51" s="61">
        <v>2</v>
      </c>
      <c r="E51" s="61">
        <v>0</v>
      </c>
      <c r="F51" s="61">
        <v>0</v>
      </c>
      <c r="G51" s="61">
        <v>0</v>
      </c>
      <c r="H51" s="62">
        <v>0</v>
      </c>
      <c r="I51" s="43"/>
      <c r="J51" s="7">
        <f t="shared" si="17"/>
        <v>90</v>
      </c>
      <c r="K51" s="8">
        <f t="shared" si="18"/>
        <v>10</v>
      </c>
      <c r="L51" s="8">
        <f t="shared" si="19"/>
        <v>0</v>
      </c>
      <c r="M51" s="8">
        <f t="shared" si="20"/>
        <v>0</v>
      </c>
      <c r="N51" s="8">
        <f t="shared" si="20"/>
        <v>0</v>
      </c>
      <c r="O51" s="9">
        <f t="shared" si="21"/>
        <v>0</v>
      </c>
      <c r="P51" s="1">
        <f t="shared" si="3"/>
        <v>100</v>
      </c>
    </row>
    <row r="52" spans="1:18" ht="18" customHeight="1" x14ac:dyDescent="0.15">
      <c r="A52" s="44" t="s">
        <v>50</v>
      </c>
      <c r="B52" s="6">
        <f t="shared" si="4"/>
        <v>10</v>
      </c>
      <c r="C52" s="61">
        <v>9</v>
      </c>
      <c r="D52" s="61">
        <v>1</v>
      </c>
      <c r="E52" s="61">
        <v>0</v>
      </c>
      <c r="F52" s="61">
        <v>0</v>
      </c>
      <c r="G52" s="61">
        <v>0</v>
      </c>
      <c r="H52" s="62">
        <v>0</v>
      </c>
      <c r="I52" s="43"/>
      <c r="J52" s="7">
        <f t="shared" si="17"/>
        <v>90</v>
      </c>
      <c r="K52" s="8">
        <f t="shared" si="18"/>
        <v>10</v>
      </c>
      <c r="L52" s="8">
        <f t="shared" si="19"/>
        <v>0</v>
      </c>
      <c r="M52" s="8">
        <f t="shared" si="20"/>
        <v>0</v>
      </c>
      <c r="N52" s="8">
        <f t="shared" si="20"/>
        <v>0</v>
      </c>
      <c r="O52" s="9">
        <f t="shared" si="21"/>
        <v>0</v>
      </c>
      <c r="P52" s="1">
        <f t="shared" si="3"/>
        <v>100</v>
      </c>
    </row>
    <row r="53" spans="1:18" ht="18" customHeight="1" x14ac:dyDescent="0.15">
      <c r="A53" s="44" t="s">
        <v>51</v>
      </c>
      <c r="B53" s="6">
        <f t="shared" si="4"/>
        <v>20</v>
      </c>
      <c r="C53" s="61">
        <v>16</v>
      </c>
      <c r="D53" s="61">
        <v>4</v>
      </c>
      <c r="E53" s="61">
        <v>0</v>
      </c>
      <c r="F53" s="61">
        <v>0</v>
      </c>
      <c r="G53" s="61">
        <v>0</v>
      </c>
      <c r="H53" s="62">
        <v>0</v>
      </c>
      <c r="I53" s="43"/>
      <c r="J53" s="7">
        <f t="shared" si="17"/>
        <v>80</v>
      </c>
      <c r="K53" s="8">
        <f t="shared" si="18"/>
        <v>20</v>
      </c>
      <c r="L53" s="8">
        <f t="shared" si="19"/>
        <v>0</v>
      </c>
      <c r="M53" s="8">
        <f t="shared" si="20"/>
        <v>0</v>
      </c>
      <c r="N53" s="8">
        <f t="shared" si="20"/>
        <v>0</v>
      </c>
      <c r="O53" s="9">
        <f t="shared" si="21"/>
        <v>0</v>
      </c>
      <c r="P53" s="1">
        <f t="shared" si="3"/>
        <v>100</v>
      </c>
      <c r="Q53" s="47"/>
      <c r="R53" s="48"/>
    </row>
    <row r="54" spans="1:18" ht="18" customHeight="1" x14ac:dyDescent="0.15">
      <c r="A54" s="44" t="s">
        <v>52</v>
      </c>
      <c r="B54" s="6">
        <f t="shared" si="4"/>
        <v>2</v>
      </c>
      <c r="C54" s="61">
        <v>2</v>
      </c>
      <c r="D54" s="61">
        <v>0</v>
      </c>
      <c r="E54" s="61">
        <v>0</v>
      </c>
      <c r="F54" s="61">
        <v>0</v>
      </c>
      <c r="G54" s="61">
        <v>0</v>
      </c>
      <c r="H54" s="62">
        <v>0</v>
      </c>
      <c r="I54" s="43"/>
      <c r="J54" s="7">
        <f t="shared" si="17"/>
        <v>100</v>
      </c>
      <c r="K54" s="8">
        <f t="shared" si="18"/>
        <v>0</v>
      </c>
      <c r="L54" s="8">
        <f t="shared" si="19"/>
        <v>0</v>
      </c>
      <c r="M54" s="8">
        <f t="shared" si="20"/>
        <v>0</v>
      </c>
      <c r="N54" s="8">
        <f t="shared" si="20"/>
        <v>0</v>
      </c>
      <c r="O54" s="9">
        <f t="shared" si="21"/>
        <v>0</v>
      </c>
      <c r="P54" s="1">
        <f t="shared" si="3"/>
        <v>100</v>
      </c>
      <c r="Q54" s="47"/>
      <c r="R54" s="48"/>
    </row>
    <row r="55" spans="1:18" ht="18" customHeight="1" x14ac:dyDescent="0.15">
      <c r="A55" s="44" t="s">
        <v>53</v>
      </c>
      <c r="B55" s="6">
        <f t="shared" si="4"/>
        <v>22</v>
      </c>
      <c r="C55" s="61">
        <v>21</v>
      </c>
      <c r="D55" s="61">
        <v>1</v>
      </c>
      <c r="E55" s="61">
        <v>0</v>
      </c>
      <c r="F55" s="61">
        <v>0</v>
      </c>
      <c r="G55" s="61">
        <v>0</v>
      </c>
      <c r="H55" s="62">
        <v>0</v>
      </c>
      <c r="I55" s="43"/>
      <c r="J55" s="7">
        <f t="shared" si="17"/>
        <v>95.454545454545453</v>
      </c>
      <c r="K55" s="8">
        <f t="shared" si="18"/>
        <v>4.5454545454545459</v>
      </c>
      <c r="L55" s="8">
        <f t="shared" si="19"/>
        <v>0</v>
      </c>
      <c r="M55" s="8">
        <f t="shared" si="20"/>
        <v>0</v>
      </c>
      <c r="N55" s="8">
        <f t="shared" si="20"/>
        <v>0</v>
      </c>
      <c r="O55" s="9">
        <f t="shared" si="21"/>
        <v>0</v>
      </c>
      <c r="P55" s="1">
        <f t="shared" si="3"/>
        <v>100</v>
      </c>
      <c r="Q55" s="47"/>
      <c r="R55" s="48"/>
    </row>
    <row r="56" spans="1:18" ht="18" customHeight="1" x14ac:dyDescent="0.15">
      <c r="A56" s="44" t="s">
        <v>54</v>
      </c>
      <c r="B56" s="6">
        <f t="shared" si="4"/>
        <v>10</v>
      </c>
      <c r="C56" s="61">
        <v>7</v>
      </c>
      <c r="D56" s="61">
        <v>2</v>
      </c>
      <c r="E56" s="61">
        <v>0</v>
      </c>
      <c r="F56" s="61">
        <v>0</v>
      </c>
      <c r="G56" s="61">
        <v>1</v>
      </c>
      <c r="H56" s="62">
        <v>0</v>
      </c>
      <c r="I56" s="43"/>
      <c r="J56" s="7">
        <f t="shared" si="17"/>
        <v>70</v>
      </c>
      <c r="K56" s="8">
        <f t="shared" si="18"/>
        <v>20</v>
      </c>
      <c r="L56" s="8">
        <f t="shared" si="19"/>
        <v>0</v>
      </c>
      <c r="M56" s="8">
        <f t="shared" si="20"/>
        <v>0</v>
      </c>
      <c r="N56" s="8">
        <f t="shared" si="20"/>
        <v>10</v>
      </c>
      <c r="O56" s="9">
        <f t="shared" si="21"/>
        <v>0</v>
      </c>
      <c r="P56" s="1">
        <f t="shared" si="3"/>
        <v>100</v>
      </c>
      <c r="Q56" s="47"/>
      <c r="R56" s="48"/>
    </row>
    <row r="57" spans="1:18" ht="18" customHeight="1" thickBot="1" x14ac:dyDescent="0.2">
      <c r="A57" s="49" t="s">
        <v>44</v>
      </c>
      <c r="B57" s="18">
        <f>SUM(C57:H57)</f>
        <v>492</v>
      </c>
      <c r="C57" s="19">
        <f t="shared" ref="C57:H57" si="28">SUM(C47:C56)</f>
        <v>387</v>
      </c>
      <c r="D57" s="19">
        <f t="shared" si="28"/>
        <v>88</v>
      </c>
      <c r="E57" s="19">
        <f t="shared" si="28"/>
        <v>9</v>
      </c>
      <c r="F57" s="19">
        <f t="shared" si="28"/>
        <v>7</v>
      </c>
      <c r="G57" s="19">
        <f t="shared" si="28"/>
        <v>1</v>
      </c>
      <c r="H57" s="20">
        <f t="shared" si="28"/>
        <v>0</v>
      </c>
      <c r="I57" s="43"/>
      <c r="J57" s="13">
        <f t="shared" ref="J57:O57" si="29">C57/$B57*100</f>
        <v>78.658536585365852</v>
      </c>
      <c r="K57" s="14">
        <f t="shared" si="29"/>
        <v>17.886178861788618</v>
      </c>
      <c r="L57" s="14">
        <f t="shared" si="29"/>
        <v>1.8292682926829267</v>
      </c>
      <c r="M57" s="14">
        <f t="shared" si="29"/>
        <v>1.4227642276422763</v>
      </c>
      <c r="N57" s="14">
        <f t="shared" si="29"/>
        <v>0.20325203252032523</v>
      </c>
      <c r="O57" s="15">
        <f t="shared" si="29"/>
        <v>0</v>
      </c>
      <c r="P57" s="1">
        <f>SUM(J57:O57)</f>
        <v>100</v>
      </c>
    </row>
    <row r="58" spans="1:18" ht="18" customHeight="1" x14ac:dyDescent="0.15">
      <c r="A58" s="42" t="s">
        <v>56</v>
      </c>
      <c r="B58" s="2">
        <f t="shared" si="4"/>
        <v>373</v>
      </c>
      <c r="C58" s="59">
        <v>348</v>
      </c>
      <c r="D58" s="59">
        <v>22</v>
      </c>
      <c r="E58" s="59">
        <v>1</v>
      </c>
      <c r="F58" s="59">
        <v>1</v>
      </c>
      <c r="G58" s="59">
        <v>0</v>
      </c>
      <c r="H58" s="60">
        <v>1</v>
      </c>
      <c r="I58" s="43"/>
      <c r="J58" s="3">
        <f t="shared" si="17"/>
        <v>93.297587131367294</v>
      </c>
      <c r="K58" s="4">
        <f t="shared" si="18"/>
        <v>5.8981233243967823</v>
      </c>
      <c r="L58" s="4">
        <f t="shared" si="19"/>
        <v>0.26809651474530832</v>
      </c>
      <c r="M58" s="4">
        <f t="shared" si="20"/>
        <v>0.26809651474530832</v>
      </c>
      <c r="N58" s="4">
        <f t="shared" si="20"/>
        <v>0</v>
      </c>
      <c r="O58" s="5">
        <f t="shared" si="21"/>
        <v>0.26809651474530832</v>
      </c>
      <c r="P58" s="1">
        <f t="shared" si="3"/>
        <v>100</v>
      </c>
      <c r="Q58" s="47"/>
      <c r="R58" s="48"/>
    </row>
    <row r="59" spans="1:18" ht="18" customHeight="1" x14ac:dyDescent="0.15">
      <c r="A59" s="44" t="s">
        <v>64</v>
      </c>
      <c r="B59" s="6">
        <f t="shared" si="4"/>
        <v>111</v>
      </c>
      <c r="C59" s="65">
        <v>107</v>
      </c>
      <c r="D59" s="65">
        <v>3</v>
      </c>
      <c r="E59" s="65">
        <v>1</v>
      </c>
      <c r="F59" s="65">
        <v>0</v>
      </c>
      <c r="G59" s="65">
        <v>0</v>
      </c>
      <c r="H59" s="66">
        <v>0</v>
      </c>
      <c r="I59" s="43"/>
      <c r="J59" s="7">
        <f t="shared" si="17"/>
        <v>96.396396396396398</v>
      </c>
      <c r="K59" s="8">
        <f t="shared" si="18"/>
        <v>2.7027027027027026</v>
      </c>
      <c r="L59" s="8">
        <f t="shared" si="19"/>
        <v>0.90090090090090091</v>
      </c>
      <c r="M59" s="8">
        <f t="shared" si="20"/>
        <v>0</v>
      </c>
      <c r="N59" s="8">
        <f t="shared" si="20"/>
        <v>0</v>
      </c>
      <c r="O59" s="9">
        <f t="shared" si="21"/>
        <v>0</v>
      </c>
      <c r="P59" s="1">
        <f t="shared" si="3"/>
        <v>100.00000000000001</v>
      </c>
      <c r="Q59" s="47"/>
      <c r="R59" s="48"/>
    </row>
    <row r="60" spans="1:18" ht="18" customHeight="1" x14ac:dyDescent="0.15">
      <c r="A60" s="44" t="s">
        <v>57</v>
      </c>
      <c r="B60" s="6">
        <f t="shared" si="4"/>
        <v>25</v>
      </c>
      <c r="C60" s="61">
        <v>21</v>
      </c>
      <c r="D60" s="61">
        <v>4</v>
      </c>
      <c r="E60" s="61">
        <v>0</v>
      </c>
      <c r="F60" s="61">
        <v>0</v>
      </c>
      <c r="G60" s="61">
        <v>0</v>
      </c>
      <c r="H60" s="62">
        <v>0</v>
      </c>
      <c r="I60" s="43"/>
      <c r="J60" s="7">
        <f t="shared" si="17"/>
        <v>84</v>
      </c>
      <c r="K60" s="8">
        <f t="shared" si="18"/>
        <v>16</v>
      </c>
      <c r="L60" s="8">
        <f t="shared" si="19"/>
        <v>0</v>
      </c>
      <c r="M60" s="8">
        <f t="shared" si="20"/>
        <v>0</v>
      </c>
      <c r="N60" s="8">
        <f t="shared" si="20"/>
        <v>0</v>
      </c>
      <c r="O60" s="9">
        <f t="shared" si="21"/>
        <v>0</v>
      </c>
      <c r="P60" s="1">
        <f t="shared" si="3"/>
        <v>100</v>
      </c>
    </row>
    <row r="61" spans="1:18" ht="18" customHeight="1" thickBot="1" x14ac:dyDescent="0.2">
      <c r="A61" s="45" t="s">
        <v>55</v>
      </c>
      <c r="B61" s="10">
        <f>SUM(C61:H61)</f>
        <v>509</v>
      </c>
      <c r="C61" s="11">
        <f t="shared" ref="C61:H61" si="30">SUM(C58:C60)</f>
        <v>476</v>
      </c>
      <c r="D61" s="11">
        <f t="shared" si="30"/>
        <v>29</v>
      </c>
      <c r="E61" s="11">
        <f t="shared" si="30"/>
        <v>2</v>
      </c>
      <c r="F61" s="11">
        <f t="shared" si="30"/>
        <v>1</v>
      </c>
      <c r="G61" s="11">
        <f t="shared" si="30"/>
        <v>0</v>
      </c>
      <c r="H61" s="12">
        <f t="shared" si="30"/>
        <v>1</v>
      </c>
      <c r="I61" s="43"/>
      <c r="J61" s="13">
        <f t="shared" ref="J61:O61" si="31">C61/$B61*100</f>
        <v>93.516699410609036</v>
      </c>
      <c r="K61" s="14">
        <f t="shared" si="31"/>
        <v>5.6974459724950881</v>
      </c>
      <c r="L61" s="14">
        <f t="shared" si="31"/>
        <v>0.39292730844793711</v>
      </c>
      <c r="M61" s="14">
        <f t="shared" si="31"/>
        <v>0.19646365422396855</v>
      </c>
      <c r="N61" s="14">
        <f t="shared" si="31"/>
        <v>0</v>
      </c>
      <c r="O61" s="15">
        <f t="shared" si="31"/>
        <v>0.19646365422396855</v>
      </c>
      <c r="P61" s="1">
        <f>SUM(J61:O61)</f>
        <v>99.999999999999986</v>
      </c>
      <c r="Q61" s="47"/>
      <c r="R61" s="48"/>
    </row>
    <row r="62" spans="1:18" ht="18" customHeight="1" thickBot="1" x14ac:dyDescent="0.2">
      <c r="A62" s="50" t="s">
        <v>58</v>
      </c>
      <c r="B62" s="21">
        <f t="shared" si="4"/>
        <v>6075</v>
      </c>
      <c r="C62" s="69">
        <v>5848</v>
      </c>
      <c r="D62" s="67">
        <v>181</v>
      </c>
      <c r="E62" s="67">
        <v>26</v>
      </c>
      <c r="F62" s="67">
        <v>17</v>
      </c>
      <c r="G62" s="67">
        <v>3</v>
      </c>
      <c r="H62" s="68">
        <v>0</v>
      </c>
      <c r="I62" s="43"/>
      <c r="J62" s="22">
        <f t="shared" si="17"/>
        <v>96.263374485596714</v>
      </c>
      <c r="K62" s="23">
        <f t="shared" si="18"/>
        <v>2.9794238683127574</v>
      </c>
      <c r="L62" s="23">
        <f t="shared" si="19"/>
        <v>0.4279835390946502</v>
      </c>
      <c r="M62" s="23">
        <f t="shared" si="20"/>
        <v>0.27983539094650206</v>
      </c>
      <c r="N62" s="23">
        <f t="shared" si="20"/>
        <v>4.938271604938272E-2</v>
      </c>
      <c r="O62" s="24">
        <f t="shared" si="21"/>
        <v>0</v>
      </c>
      <c r="P62" s="1">
        <f>SUM(J62:O62)</f>
        <v>100.00000000000001</v>
      </c>
    </row>
    <row r="63" spans="1:18" ht="18.75" customHeight="1" thickBot="1" x14ac:dyDescent="0.2">
      <c r="A63" s="51" t="s">
        <v>67</v>
      </c>
      <c r="B63" s="25">
        <f>SUM(B11+B18+B20+B25+B33+B39+B42+B46+B57+B61+B62)</f>
        <v>12463</v>
      </c>
      <c r="C63" s="26">
        <f>SUM(C11+C18+C20+C25+C33+C39+C42+C46+C57+C61+C62)</f>
        <v>11764</v>
      </c>
      <c r="D63" s="26">
        <f t="shared" ref="D63:H63" si="32">SUM(D11+D18+D20+D25+D33+D39+D42+D46+D57+D61+D62)</f>
        <v>553</v>
      </c>
      <c r="E63" s="26">
        <f t="shared" si="32"/>
        <v>86</v>
      </c>
      <c r="F63" s="26">
        <f t="shared" si="32"/>
        <v>53</v>
      </c>
      <c r="G63" s="26">
        <f t="shared" si="32"/>
        <v>6</v>
      </c>
      <c r="H63" s="27">
        <f t="shared" si="32"/>
        <v>1</v>
      </c>
      <c r="I63" s="43"/>
      <c r="J63" s="28">
        <f t="shared" ref="J63:O63" si="33">C63/$B63*100</f>
        <v>94.391398539677439</v>
      </c>
      <c r="K63" s="29">
        <f t="shared" si="33"/>
        <v>4.4371339163925221</v>
      </c>
      <c r="L63" s="29">
        <f t="shared" si="33"/>
        <v>0.69004252587659465</v>
      </c>
      <c r="M63" s="29">
        <f t="shared" si="33"/>
        <v>0.42525876594720374</v>
      </c>
      <c r="N63" s="29">
        <f t="shared" si="33"/>
        <v>4.8142501805343817E-2</v>
      </c>
      <c r="O63" s="30">
        <f t="shared" si="33"/>
        <v>8.0237503008906367E-3</v>
      </c>
      <c r="P63" s="1">
        <f>SUM(J63:O63)</f>
        <v>100</v>
      </c>
      <c r="Q63" s="46"/>
    </row>
    <row r="64" spans="1:18" ht="18" customHeight="1" x14ac:dyDescent="0.15">
      <c r="A64" s="52"/>
      <c r="B64" s="53"/>
      <c r="C64" s="53"/>
      <c r="D64" s="53"/>
      <c r="E64" s="54"/>
      <c r="F64" s="54"/>
      <c r="G64" s="54"/>
      <c r="H64" s="77" t="s">
        <v>65</v>
      </c>
      <c r="I64" s="78"/>
      <c r="J64" s="78"/>
      <c r="K64" s="78"/>
      <c r="L64" s="78"/>
      <c r="M64" s="78"/>
      <c r="N64" s="78"/>
      <c r="O64" s="78"/>
    </row>
    <row r="65" spans="4:14" ht="13.5" customHeight="1" x14ac:dyDescent="0.15">
      <c r="D65" s="55"/>
      <c r="E65" s="56"/>
      <c r="F65" s="56"/>
      <c r="G65" s="56"/>
      <c r="H65" s="57"/>
      <c r="J65" s="58"/>
      <c r="K65" s="56"/>
      <c r="L65" s="56"/>
      <c r="M65" s="48"/>
      <c r="N65" s="48"/>
    </row>
    <row r="66" spans="4:14" ht="13.5" customHeight="1" x14ac:dyDescent="0.15">
      <c r="D66" s="58"/>
      <c r="E66" s="56"/>
      <c r="F66" s="56"/>
      <c r="G66" s="56"/>
      <c r="H66" s="48"/>
      <c r="J66" s="58"/>
      <c r="K66" s="56"/>
      <c r="L66" s="56"/>
      <c r="M66" s="48"/>
      <c r="N66" s="48"/>
    </row>
    <row r="67" spans="4:14" ht="13.5" customHeight="1" x14ac:dyDescent="0.15">
      <c r="D67" s="58"/>
      <c r="E67" s="56"/>
      <c r="F67" s="56"/>
      <c r="G67" s="56"/>
      <c r="H67" s="48"/>
      <c r="J67" s="58"/>
      <c r="K67" s="56"/>
      <c r="L67" s="56"/>
      <c r="M67" s="48"/>
      <c r="N67" s="48"/>
    </row>
    <row r="68" spans="4:14" ht="13.5" customHeight="1" x14ac:dyDescent="0.15">
      <c r="D68" s="58"/>
      <c r="E68" s="56"/>
      <c r="F68" s="56"/>
      <c r="G68" s="56"/>
      <c r="H68" s="48"/>
      <c r="J68" s="58"/>
      <c r="K68" s="56"/>
      <c r="L68" s="56"/>
      <c r="M68" s="48"/>
      <c r="N68" s="48"/>
    </row>
    <row r="69" spans="4:14" ht="13.5" customHeight="1" x14ac:dyDescent="0.15">
      <c r="D69" s="58"/>
      <c r="E69" s="56"/>
      <c r="F69" s="56"/>
      <c r="G69" s="56"/>
      <c r="H69" s="48"/>
      <c r="J69" s="58"/>
      <c r="K69" s="56"/>
      <c r="L69" s="56"/>
      <c r="M69" s="48"/>
      <c r="N69" s="48"/>
    </row>
    <row r="70" spans="4:14" ht="13.5" customHeight="1" x14ac:dyDescent="0.15">
      <c r="D70" s="58"/>
      <c r="E70" s="56"/>
      <c r="F70" s="56"/>
      <c r="G70" s="56"/>
      <c r="H70" s="48"/>
      <c r="J70" s="58"/>
      <c r="K70" s="56"/>
      <c r="L70" s="56"/>
      <c r="M70" s="48"/>
      <c r="N70" s="48"/>
    </row>
    <row r="71" spans="4:14" ht="13.5" customHeight="1" x14ac:dyDescent="0.15">
      <c r="D71" s="58"/>
      <c r="E71" s="56"/>
      <c r="F71" s="56"/>
      <c r="G71" s="56"/>
      <c r="H71" s="48"/>
      <c r="J71" s="58"/>
      <c r="K71" s="56"/>
      <c r="L71" s="56"/>
      <c r="M71" s="48"/>
      <c r="N71" s="48"/>
    </row>
    <row r="72" spans="4:14" ht="13.5" customHeight="1" x14ac:dyDescent="0.15">
      <c r="D72" s="58"/>
      <c r="E72" s="56"/>
      <c r="F72" s="56"/>
      <c r="G72" s="56"/>
      <c r="H72" s="48"/>
      <c r="J72" s="58"/>
      <c r="K72" s="56"/>
      <c r="L72" s="56"/>
      <c r="M72" s="48"/>
      <c r="N72" s="48"/>
    </row>
    <row r="73" spans="4:14" ht="13.5" customHeight="1" x14ac:dyDescent="0.15">
      <c r="D73" s="58"/>
      <c r="E73" s="56"/>
      <c r="F73" s="56"/>
      <c r="G73" s="56"/>
      <c r="H73" s="48"/>
      <c r="J73" s="58"/>
      <c r="K73" s="56"/>
      <c r="L73" s="56"/>
      <c r="M73" s="48"/>
      <c r="N73" s="48"/>
    </row>
    <row r="74" spans="4:14" ht="13.5" customHeight="1" x14ac:dyDescent="0.15">
      <c r="D74" s="58"/>
      <c r="E74" s="56"/>
      <c r="F74" s="56"/>
      <c r="G74" s="56"/>
      <c r="H74" s="48"/>
      <c r="J74" s="58"/>
      <c r="K74" s="56"/>
      <c r="L74" s="56"/>
      <c r="M74" s="48"/>
      <c r="N74" s="48"/>
    </row>
    <row r="75" spans="4:14" ht="13.5" customHeight="1" x14ac:dyDescent="0.15">
      <c r="D75" s="58"/>
      <c r="E75" s="56"/>
      <c r="F75" s="56"/>
      <c r="G75" s="56"/>
      <c r="H75" s="48"/>
      <c r="J75" s="58"/>
      <c r="K75" s="56"/>
      <c r="L75" s="56"/>
      <c r="M75" s="48"/>
      <c r="N75" s="48"/>
    </row>
    <row r="76" spans="4:14" ht="13.5" customHeight="1" x14ac:dyDescent="0.15">
      <c r="D76" s="58"/>
      <c r="E76" s="56"/>
      <c r="F76" s="56"/>
      <c r="G76" s="56"/>
      <c r="H76" s="48"/>
      <c r="J76" s="58"/>
      <c r="K76" s="56"/>
      <c r="L76" s="56"/>
      <c r="M76" s="48"/>
      <c r="N76" s="48"/>
    </row>
    <row r="77" spans="4:14" ht="13.5" customHeight="1" x14ac:dyDescent="0.15">
      <c r="D77" s="58"/>
      <c r="E77" s="56"/>
      <c r="F77" s="56"/>
      <c r="G77" s="56"/>
      <c r="H77" s="48"/>
      <c r="J77" s="58"/>
      <c r="K77" s="56"/>
      <c r="L77" s="56"/>
      <c r="M77" s="48"/>
      <c r="N77" s="48"/>
    </row>
    <row r="78" spans="4:14" ht="13.5" customHeight="1" x14ac:dyDescent="0.15">
      <c r="D78" s="58"/>
      <c r="E78" s="56"/>
      <c r="F78" s="56"/>
      <c r="G78" s="56"/>
      <c r="H78" s="48"/>
      <c r="J78" s="58"/>
      <c r="K78" s="56"/>
      <c r="L78" s="56"/>
      <c r="M78" s="48"/>
      <c r="N78" s="48"/>
    </row>
    <row r="79" spans="4:14" ht="13.5" customHeight="1" x14ac:dyDescent="0.15">
      <c r="D79" s="58"/>
      <c r="E79" s="56"/>
      <c r="F79" s="56"/>
      <c r="G79" s="56"/>
      <c r="H79" s="48"/>
      <c r="J79" s="58"/>
      <c r="K79" s="56"/>
      <c r="L79" s="56"/>
      <c r="M79" s="48"/>
      <c r="N79" s="48"/>
    </row>
    <row r="80" spans="4:14" ht="13.5" customHeight="1" x14ac:dyDescent="0.15">
      <c r="D80" s="58"/>
      <c r="E80" s="56"/>
      <c r="F80" s="56"/>
      <c r="G80" s="56"/>
      <c r="H80" s="48"/>
      <c r="J80" s="58"/>
      <c r="K80" s="56"/>
      <c r="L80" s="56"/>
      <c r="M80" s="48"/>
      <c r="N80" s="48"/>
    </row>
    <row r="81" spans="4:14" ht="13.5" customHeight="1" x14ac:dyDescent="0.15">
      <c r="D81" s="58"/>
      <c r="E81" s="56"/>
      <c r="F81" s="56"/>
      <c r="G81" s="56"/>
      <c r="H81" s="48"/>
      <c r="J81" s="58"/>
      <c r="K81" s="56"/>
      <c r="L81" s="56"/>
      <c r="M81" s="48"/>
      <c r="N81" s="48"/>
    </row>
    <row r="82" spans="4:14" ht="13.5" customHeight="1" x14ac:dyDescent="0.15">
      <c r="D82" s="58"/>
      <c r="E82" s="56"/>
      <c r="F82" s="56"/>
      <c r="G82" s="56"/>
      <c r="H82" s="48"/>
      <c r="J82" s="58"/>
      <c r="K82" s="56"/>
      <c r="L82" s="56"/>
      <c r="M82" s="48"/>
      <c r="N82" s="48"/>
    </row>
    <row r="83" spans="4:14" ht="13.5" customHeight="1" x14ac:dyDescent="0.15">
      <c r="D83" s="58"/>
      <c r="E83" s="56"/>
      <c r="F83" s="56"/>
      <c r="G83" s="56"/>
      <c r="H83" s="48"/>
      <c r="J83" s="58"/>
      <c r="K83" s="56"/>
      <c r="L83" s="56"/>
      <c r="M83" s="48"/>
      <c r="N83" s="48"/>
    </row>
    <row r="84" spans="4:14" ht="13.5" customHeight="1" x14ac:dyDescent="0.15">
      <c r="D84" s="58"/>
      <c r="E84" s="56"/>
      <c r="F84" s="56"/>
      <c r="G84" s="56"/>
      <c r="H84" s="48"/>
      <c r="J84" s="58"/>
      <c r="K84" s="56"/>
      <c r="L84" s="56"/>
      <c r="M84" s="48"/>
      <c r="N84" s="48"/>
    </row>
    <row r="85" spans="4:14" ht="13.5" customHeight="1" x14ac:dyDescent="0.15">
      <c r="D85" s="58"/>
      <c r="E85" s="56"/>
      <c r="F85" s="56"/>
      <c r="G85" s="56"/>
      <c r="H85" s="48"/>
      <c r="J85" s="58"/>
      <c r="K85" s="56"/>
      <c r="L85" s="56"/>
      <c r="M85" s="48"/>
      <c r="N85" s="48"/>
    </row>
    <row r="86" spans="4:14" ht="13.5" customHeight="1" x14ac:dyDescent="0.15">
      <c r="D86" s="58"/>
      <c r="E86" s="56"/>
      <c r="F86" s="56"/>
      <c r="G86" s="56"/>
      <c r="H86" s="48"/>
      <c r="J86" s="58"/>
      <c r="K86" s="56"/>
      <c r="L86" s="56"/>
      <c r="M86" s="48"/>
      <c r="N86" s="48"/>
    </row>
    <row r="87" spans="4:14" ht="13.5" customHeight="1" x14ac:dyDescent="0.15">
      <c r="D87" s="58"/>
      <c r="E87" s="56"/>
      <c r="F87" s="56"/>
      <c r="G87" s="56"/>
      <c r="H87" s="48"/>
      <c r="J87" s="58"/>
      <c r="K87" s="56"/>
      <c r="L87" s="56"/>
      <c r="M87" s="48"/>
      <c r="N87" s="48"/>
    </row>
    <row r="88" spans="4:14" ht="13.5" customHeight="1" x14ac:dyDescent="0.15">
      <c r="D88" s="58"/>
      <c r="E88" s="56"/>
      <c r="F88" s="56"/>
      <c r="G88" s="56"/>
      <c r="H88" s="48"/>
    </row>
    <row r="89" spans="4:14" ht="13.5" customHeight="1" x14ac:dyDescent="0.15"/>
    <row r="90" spans="4:14" ht="13.5" customHeight="1" x14ac:dyDescent="0.15"/>
    <row r="91" spans="4:14" ht="13.5" customHeight="1" x14ac:dyDescent="0.15"/>
    <row r="92" spans="4:14" ht="13.5" customHeight="1" x14ac:dyDescent="0.15"/>
    <row r="93" spans="4:14" ht="13.5" customHeight="1" x14ac:dyDescent="0.15"/>
    <row r="94" spans="4:14" ht="13.5" customHeight="1" x14ac:dyDescent="0.15"/>
    <row r="95" spans="4:14" ht="13.5" customHeight="1" x14ac:dyDescent="0.15"/>
    <row r="96" spans="4:14" ht="13.5" customHeight="1" x14ac:dyDescent="0.15"/>
    <row r="97" ht="13.5" customHeight="1" x14ac:dyDescent="0.15"/>
  </sheetData>
  <sheetProtection selectLockedCells="1"/>
  <mergeCells count="5">
    <mergeCell ref="J6:O6"/>
    <mergeCell ref="B6:H6"/>
    <mergeCell ref="H64:O64"/>
    <mergeCell ref="A5:F5"/>
    <mergeCell ref="N5:O5"/>
  </mergeCells>
  <phoneticPr fontId="2"/>
  <pageMargins left="0.78740157480314965" right="0.78740157480314965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</vt:lpstr>
      <vt:lpstr>表1!Print_Area</vt:lpstr>
      <vt:lpstr>表1!Print_Titles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52001386</cp:lastModifiedBy>
  <cp:lastPrinted>2023-03-20T00:44:57Z</cp:lastPrinted>
  <dcterms:created xsi:type="dcterms:W3CDTF">2007-12-19T04:23:43Z</dcterms:created>
  <dcterms:modified xsi:type="dcterms:W3CDTF">2023-03-20T00:45:15Z</dcterms:modified>
</cp:coreProperties>
</file>