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入力済\"/>
    </mc:Choice>
  </mc:AlternateContent>
  <xr:revisionPtr revIDLastSave="0" documentId="13_ncr:1_{E8433FD0-9597-4AB5-A909-3BD0B2AB5ED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表6" sheetId="1" r:id="rId1"/>
  </sheets>
  <definedNames>
    <definedName name="_xlnm._FilterDatabase" localSheetId="0" hidden="1">表6!$B$3:$L$63</definedName>
    <definedName name="_xlnm.Print_Titles" localSheetId="0">表6!$4:$5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C9" i="1" l="1"/>
  <c r="H53" i="1"/>
  <c r="H6" i="1"/>
  <c r="H7" i="1"/>
  <c r="H8" i="1"/>
  <c r="C16" i="1"/>
  <c r="C23" i="1"/>
  <c r="C31" i="1"/>
  <c r="C37" i="1"/>
  <c r="C40" i="1"/>
  <c r="C44" i="1"/>
  <c r="C55" i="1"/>
  <c r="C59" i="1"/>
  <c r="D44" i="1"/>
  <c r="D55" i="1"/>
  <c r="J59" i="1"/>
  <c r="I59" i="1"/>
  <c r="J23" i="1"/>
  <c r="J55" i="1"/>
  <c r="J9" i="1"/>
  <c r="J16" i="1"/>
  <c r="J18" i="1"/>
  <c r="J31" i="1"/>
  <c r="J37" i="1"/>
  <c r="J40" i="1"/>
  <c r="J44" i="1"/>
  <c r="I37" i="1"/>
  <c r="I40" i="1"/>
  <c r="I23" i="1"/>
  <c r="I55" i="1"/>
  <c r="I9" i="1"/>
  <c r="I16" i="1"/>
  <c r="I18" i="1"/>
  <c r="I31" i="1"/>
  <c r="I44" i="1"/>
  <c r="G23" i="1"/>
  <c r="G55" i="1"/>
  <c r="G9" i="1"/>
  <c r="F9" i="1"/>
  <c r="G16" i="1"/>
  <c r="G18" i="1"/>
  <c r="G31" i="1"/>
  <c r="G37" i="1"/>
  <c r="G40" i="1"/>
  <c r="G44" i="1"/>
  <c r="G59" i="1"/>
  <c r="F23" i="1"/>
  <c r="F55" i="1"/>
  <c r="F16" i="1"/>
  <c r="F18" i="1"/>
  <c r="F31" i="1"/>
  <c r="F37" i="1"/>
  <c r="F40" i="1"/>
  <c r="F44" i="1"/>
  <c r="F59" i="1"/>
  <c r="D23" i="1"/>
  <c r="D9" i="1"/>
  <c r="D16" i="1"/>
  <c r="D31" i="1"/>
  <c r="D37" i="1"/>
  <c r="D40" i="1"/>
  <c r="D59" i="1"/>
  <c r="K7" i="1"/>
  <c r="K8" i="1"/>
  <c r="K6" i="1"/>
  <c r="E6" i="1"/>
  <c r="E7" i="1"/>
  <c r="E8" i="1"/>
  <c r="K61" i="1"/>
  <c r="H61" i="1"/>
  <c r="E61" i="1"/>
  <c r="H49" i="1"/>
  <c r="K46" i="1"/>
  <c r="H46" i="1"/>
  <c r="E46" i="1"/>
  <c r="H19" i="1"/>
  <c r="K58" i="1"/>
  <c r="K57" i="1"/>
  <c r="K52" i="1"/>
  <c r="K48" i="1"/>
  <c r="K41" i="1"/>
  <c r="K21" i="1"/>
  <c r="H20" i="1"/>
  <c r="K10" i="1"/>
  <c r="K11" i="1"/>
  <c r="K12" i="1"/>
  <c r="K13" i="1"/>
  <c r="K14" i="1"/>
  <c r="K15" i="1"/>
  <c r="K17" i="1"/>
  <c r="K19" i="1"/>
  <c r="K20" i="1"/>
  <c r="K22" i="1"/>
  <c r="K24" i="1"/>
  <c r="K25" i="1"/>
  <c r="K27" i="1"/>
  <c r="K28" i="1"/>
  <c r="K29" i="1"/>
  <c r="K26" i="1"/>
  <c r="K30" i="1"/>
  <c r="K32" i="1"/>
  <c r="K33" i="1"/>
  <c r="K34" i="1"/>
  <c r="K35" i="1"/>
  <c r="K36" i="1"/>
  <c r="K38" i="1"/>
  <c r="K39" i="1"/>
  <c r="K42" i="1"/>
  <c r="K43" i="1"/>
  <c r="K45" i="1"/>
  <c r="K47" i="1"/>
  <c r="K49" i="1"/>
  <c r="K50" i="1"/>
  <c r="K51" i="1"/>
  <c r="K53" i="1"/>
  <c r="K54" i="1"/>
  <c r="K56" i="1"/>
  <c r="H10" i="1"/>
  <c r="H11" i="1"/>
  <c r="H12" i="1"/>
  <c r="H13" i="1"/>
  <c r="H14" i="1"/>
  <c r="H15" i="1"/>
  <c r="H17" i="1"/>
  <c r="H21" i="1"/>
  <c r="H22" i="1"/>
  <c r="H24" i="1"/>
  <c r="H25" i="1"/>
  <c r="H27" i="1"/>
  <c r="H28" i="1"/>
  <c r="H29" i="1"/>
  <c r="H26" i="1"/>
  <c r="H30" i="1"/>
  <c r="H32" i="1"/>
  <c r="H33" i="1"/>
  <c r="H34" i="1"/>
  <c r="H35" i="1"/>
  <c r="H36" i="1"/>
  <c r="H38" i="1"/>
  <c r="H39" i="1"/>
  <c r="H41" i="1"/>
  <c r="H42" i="1"/>
  <c r="H43" i="1"/>
  <c r="H45" i="1"/>
  <c r="H47" i="1"/>
  <c r="H48" i="1"/>
  <c r="H50" i="1"/>
  <c r="H51" i="1"/>
  <c r="H52" i="1"/>
  <c r="H54" i="1"/>
  <c r="H56" i="1"/>
  <c r="H57" i="1"/>
  <c r="H58" i="1"/>
  <c r="E10" i="1"/>
  <c r="E11" i="1"/>
  <c r="E12" i="1"/>
  <c r="E13" i="1"/>
  <c r="E14" i="1"/>
  <c r="E15" i="1"/>
  <c r="E17" i="1"/>
  <c r="E19" i="1"/>
  <c r="E20" i="1"/>
  <c r="E21" i="1"/>
  <c r="E22" i="1"/>
  <c r="E24" i="1"/>
  <c r="E25" i="1"/>
  <c r="E27" i="1"/>
  <c r="E28" i="1"/>
  <c r="E29" i="1"/>
  <c r="E26" i="1"/>
  <c r="E30" i="1"/>
  <c r="E32" i="1"/>
  <c r="E33" i="1"/>
  <c r="E34" i="1"/>
  <c r="E35" i="1"/>
  <c r="E36" i="1"/>
  <c r="E38" i="1"/>
  <c r="E39" i="1"/>
  <c r="E41" i="1"/>
  <c r="E42" i="1"/>
  <c r="E43" i="1"/>
  <c r="E45" i="1"/>
  <c r="E47" i="1"/>
  <c r="E48" i="1"/>
  <c r="E49" i="1"/>
  <c r="E50" i="1"/>
  <c r="E51" i="1"/>
  <c r="E52" i="1"/>
  <c r="E53" i="1"/>
  <c r="E54" i="1"/>
  <c r="E56" i="1"/>
  <c r="E57" i="1"/>
  <c r="E58" i="1"/>
  <c r="K40" i="1" l="1"/>
  <c r="H18" i="1"/>
  <c r="K18" i="1"/>
  <c r="E37" i="1"/>
  <c r="K59" i="1"/>
  <c r="H59" i="1"/>
  <c r="E59" i="1"/>
  <c r="E55" i="1"/>
  <c r="K55" i="1"/>
  <c r="H55" i="1"/>
  <c r="H44" i="1"/>
  <c r="E44" i="1"/>
  <c r="K44" i="1"/>
  <c r="H40" i="1"/>
  <c r="E40" i="1"/>
  <c r="K37" i="1"/>
  <c r="H37" i="1"/>
  <c r="K31" i="1"/>
  <c r="H31" i="1"/>
  <c r="E31" i="1"/>
  <c r="H23" i="1"/>
  <c r="K23" i="1"/>
  <c r="E23" i="1"/>
  <c r="E18" i="1"/>
  <c r="H16" i="1"/>
  <c r="G60" i="1"/>
  <c r="G62" i="1" s="1"/>
  <c r="C60" i="1"/>
  <c r="C62" i="1" s="1"/>
  <c r="E16" i="1"/>
  <c r="J60" i="1"/>
  <c r="J62" i="1" s="1"/>
  <c r="K16" i="1"/>
  <c r="I60" i="1"/>
  <c r="I62" i="1" s="1"/>
  <c r="F60" i="1"/>
  <c r="D60" i="1"/>
  <c r="D62" i="1" s="1"/>
  <c r="K9" i="1"/>
  <c r="H9" i="1"/>
  <c r="E9" i="1"/>
  <c r="E62" i="1" l="1"/>
  <c r="K60" i="1"/>
  <c r="H60" i="1"/>
  <c r="E60" i="1"/>
  <c r="K62" i="1"/>
  <c r="F62" i="1"/>
  <c r="H62" i="1" s="1"/>
</calcChain>
</file>

<file path=xl/sharedStrings.xml><?xml version="1.0" encoding="utf-8"?>
<sst xmlns="http://schemas.openxmlformats.org/spreadsheetml/2006/main" count="74" uniqueCount="68">
  <si>
    <t>市町村名</t>
    <rPh sb="0" eb="3">
      <t>シチョウソン</t>
    </rPh>
    <rPh sb="3" eb="4">
      <t>メイ</t>
    </rPh>
    <phoneticPr fontId="2"/>
  </si>
  <si>
    <t>熊本市</t>
    <rPh sb="0" eb="3">
      <t>クマモトシ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</si>
  <si>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</si>
  <si>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</si>
  <si>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</si>
  <si>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</si>
  <si>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</si>
  <si>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</si>
  <si>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</si>
  <si>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</si>
  <si>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南小国町</t>
    <rPh sb="0" eb="4">
      <t>ミナミオグニマチ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</si>
  <si>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</si>
  <si>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</si>
  <si>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</si>
  <si>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</si>
  <si>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</si>
  <si>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</si>
  <si>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宇土市</t>
    <rPh sb="0" eb="3">
      <t>ウトシ</t>
    </rPh>
    <phoneticPr fontId="2"/>
  </si>
  <si>
    <t>八代市</t>
    <rPh sb="0" eb="2">
      <t>ヤツシロ</t>
    </rPh>
    <rPh sb="2" eb="3">
      <t>シ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</si>
  <si>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</si>
  <si>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</si>
  <si>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</si>
  <si>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</si>
  <si>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</si>
  <si>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</si>
  <si>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</si>
  <si>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</si>
  <si>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</si>
  <si>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</si>
  <si>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</si>
  <si>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</si>
  <si>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受診者数</t>
    <rPh sb="0" eb="3">
      <t>ジュシンシャ</t>
    </rPh>
    <rPh sb="3" eb="4">
      <t>スウ</t>
    </rPh>
    <phoneticPr fontId="2"/>
  </si>
  <si>
    <t>対象者数</t>
    <rPh sb="0" eb="3">
      <t>タイショウシャ</t>
    </rPh>
    <rPh sb="3" eb="4">
      <t>スウ</t>
    </rPh>
    <phoneticPr fontId="2"/>
  </si>
  <si>
    <t>受診率</t>
    <rPh sb="0" eb="3">
      <t>ジュシンリツ</t>
    </rPh>
    <phoneticPr fontId="2"/>
  </si>
  <si>
    <t>１歳６か月健診</t>
    <rPh sb="1" eb="2">
      <t>サイ</t>
    </rPh>
    <rPh sb="4" eb="5">
      <t>ゲツ</t>
    </rPh>
    <rPh sb="5" eb="7">
      <t>ケンシン</t>
    </rPh>
    <phoneticPr fontId="2"/>
  </si>
  <si>
    <t>３歳児健診</t>
    <rPh sb="1" eb="3">
      <t>サイジ</t>
    </rPh>
    <rPh sb="3" eb="5">
      <t>ケンシン</t>
    </rPh>
    <phoneticPr fontId="2"/>
  </si>
  <si>
    <t>あさぎり町</t>
    <rPh sb="4" eb="5">
      <t>マチ</t>
    </rPh>
    <phoneticPr fontId="2"/>
  </si>
  <si>
    <t>錦町</t>
    <rPh sb="0" eb="1">
      <t>ニシキ</t>
    </rPh>
    <rPh sb="1" eb="2">
      <t>マチ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</si>
  <si>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</si>
  <si>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和水町</t>
    <rPh sb="0" eb="3">
      <t>ナゴミマチ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</si>
  <si>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</si>
  <si>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美里町</t>
    <rPh sb="0" eb="3">
      <t>ミサトマチ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</si>
  <si>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</si>
  <si>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</si>
  <si>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阿蘇市</t>
    <rPh sb="0" eb="3">
      <t>アソシ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</si>
  <si>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</si>
  <si>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</si>
  <si>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南阿蘇村</t>
    <rPh sb="0" eb="4">
      <t>ミナミアソムラ</t>
    </rPh>
    <phoneticPr fontId="2"/>
  </si>
  <si>
    <t>山都町</t>
    <rPh sb="0" eb="3">
      <t>ヤマトマチ</t>
    </rPh>
    <phoneticPr fontId="2"/>
  </si>
  <si>
    <t>氷川町</t>
    <rPh sb="0" eb="3">
      <t>ヒカワチョウ</t>
    </rPh>
    <phoneticPr fontId="2"/>
  </si>
  <si>
    <t>天草市</t>
    <rPh sb="0" eb="3">
      <t>アマクサシ</t>
    </rPh>
    <phoneticPr fontId="2"/>
  </si>
  <si>
    <t>5　乳幼児健康診査受診率</t>
    <rPh sb="2" eb="5">
      <t>ニュウヨウジ</t>
    </rPh>
    <rPh sb="5" eb="7">
      <t>ケンコウ</t>
    </rPh>
    <rPh sb="7" eb="9">
      <t>シンサ</t>
    </rPh>
    <rPh sb="9" eb="12">
      <t>ジュシンリツ</t>
    </rPh>
    <phoneticPr fontId="2"/>
  </si>
  <si>
    <t>３～5か月健診</t>
    <rPh sb="4" eb="5">
      <t>ゲツ</t>
    </rPh>
    <rPh sb="5" eb="7">
      <t>ケンシン</t>
    </rPh>
    <phoneticPr fontId="2"/>
  </si>
  <si>
    <t>県に報告された「地域保健・健康増進事業報告」から抽出</t>
    <rPh sb="13" eb="15">
      <t>ケンコウ</t>
    </rPh>
    <rPh sb="15" eb="17">
      <t>ゾウシン</t>
    </rPh>
    <rPh sb="17" eb="19">
      <t>ジギョウ</t>
    </rPh>
    <phoneticPr fontId="2"/>
  </si>
  <si>
    <t>合　計</t>
    <rPh sb="0" eb="1">
      <t>ゴウ</t>
    </rPh>
    <rPh sb="2" eb="3">
      <t>ケイ</t>
    </rPh>
    <phoneticPr fontId="2"/>
  </si>
  <si>
    <t>熊本県</t>
    <rPh sb="0" eb="3">
      <t>クマモトケン</t>
    </rPh>
    <phoneticPr fontId="2"/>
  </si>
  <si>
    <t>表6　乳幼児健診別、受診状況別、市町村別</t>
    <rPh sb="0" eb="1">
      <t>ヒョウ</t>
    </rPh>
    <rPh sb="3" eb="6">
      <t>ニュウヨウジ</t>
    </rPh>
    <rPh sb="6" eb="8">
      <t>ケンシン</t>
    </rPh>
    <rPh sb="8" eb="9">
      <t>ベツ</t>
    </rPh>
    <rPh sb="10" eb="12">
      <t>ジュシン</t>
    </rPh>
    <rPh sb="12" eb="14">
      <t>ジョウキョウ</t>
    </rPh>
    <rPh sb="14" eb="15">
      <t>ベツ</t>
    </rPh>
    <rPh sb="16" eb="19">
      <t>シチョウソン</t>
    </rPh>
    <rPh sb="19" eb="20">
      <t>ベツ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</si>
  <si>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</si>
  <si>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</si>
  <si>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</si>
  <si>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</si>
  <si>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</si>
  <si>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</si>
  <si>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</si>
  <si>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水俣管内</t>
    <rPh sb="0" eb="2">
      <t>ミナマタ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</si>
  <si>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</si>
  <si>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</si>
  <si>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（令和３年度）</t>
    <rPh sb="1" eb="2">
      <t>レイ</t>
    </rPh>
    <rPh sb="2" eb="3">
      <t>ワ</t>
    </rPh>
    <rPh sb="4" eb="6">
      <t>ネンド</t>
    </rPh>
    <rPh sb="5" eb="6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</si>
</sst>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_ "/>
    <numFmt numFmtId="178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76" fontId="1" fillId="2" borderId="6" xfId="0" applyNumberFormat="1" applyFont="1" applyFill="1" applyBorder="1" applyAlignment="1">
      <alignment shrinkToFit="1"/>
    </xf>
    <xf numFmtId="176" fontId="1" fillId="2" borderId="7" xfId="0" applyNumberFormat="1" applyFont="1" applyFill="1" applyBorder="1" applyAlignment="1">
      <alignment shrinkToFit="1"/>
    </xf>
    <xf numFmtId="178" fontId="1" fillId="0" borderId="8" xfId="0" applyNumberFormat="1" applyFont="1" applyBorder="1" applyAlignment="1" applyProtection="1">
      <alignment shrinkToFit="1"/>
      <protection locked="0"/>
    </xf>
    <xf numFmtId="178" fontId="1" fillId="2" borderId="9" xfId="0" applyNumberFormat="1" applyFont="1" applyFill="1" applyBorder="1" applyAlignment="1">
      <alignment shrinkToFit="1"/>
    </xf>
    <xf numFmtId="178" fontId="3" fillId="2" borderId="10" xfId="0" applyNumberFormat="1" applyFont="1" applyFill="1" applyBorder="1" applyAlignment="1">
      <alignment shrinkToFit="1"/>
    </xf>
    <xf numFmtId="178" fontId="3" fillId="2" borderId="11" xfId="0" applyNumberFormat="1" applyFont="1" applyFill="1" applyBorder="1" applyAlignment="1">
      <alignment shrinkToFit="1"/>
    </xf>
    <xf numFmtId="176" fontId="3" fillId="2" borderId="12" xfId="0" applyNumberFormat="1" applyFont="1" applyFill="1" applyBorder="1" applyAlignment="1">
      <alignment shrinkToFit="1"/>
    </xf>
    <xf numFmtId="176" fontId="3" fillId="2" borderId="13" xfId="0" applyNumberFormat="1" applyFont="1" applyFill="1" applyBorder="1" applyAlignment="1">
      <alignment shrinkToFit="1"/>
    </xf>
    <xf numFmtId="178" fontId="1" fillId="0" borderId="14" xfId="0" applyNumberFormat="1" applyFont="1" applyBorder="1" applyAlignment="1" applyProtection="1">
      <alignment shrinkToFit="1"/>
      <protection locked="0"/>
    </xf>
    <xf numFmtId="178" fontId="1" fillId="0" borderId="15" xfId="0" applyNumberFormat="1" applyFont="1" applyBorder="1" applyAlignment="1" applyProtection="1">
      <alignment shrinkToFit="1"/>
      <protection locked="0"/>
    </xf>
    <xf numFmtId="178" fontId="3" fillId="2" borderId="16" xfId="0" applyNumberFormat="1" applyFont="1" applyFill="1" applyBorder="1" applyAlignment="1">
      <alignment horizontal="right" shrinkToFit="1"/>
    </xf>
    <xf numFmtId="178" fontId="3" fillId="2" borderId="16" xfId="0" applyNumberFormat="1" applyFont="1" applyFill="1" applyBorder="1" applyAlignment="1">
      <alignment shrinkToFit="1"/>
    </xf>
    <xf numFmtId="176" fontId="3" fillId="2" borderId="17" xfId="0" applyNumberFormat="1" applyFont="1" applyFill="1" applyBorder="1" applyAlignment="1">
      <alignment shrinkToFit="1"/>
    </xf>
    <xf numFmtId="177" fontId="1" fillId="2" borderId="18" xfId="0" applyNumberFormat="1" applyFont="1" applyFill="1" applyBorder="1" applyAlignment="1">
      <alignment shrinkToFit="1"/>
    </xf>
    <xf numFmtId="176" fontId="1" fillId="2" borderId="19" xfId="0" applyNumberFormat="1" applyFont="1" applyFill="1" applyBorder="1" applyAlignment="1">
      <alignment shrinkToFit="1"/>
    </xf>
    <xf numFmtId="176" fontId="1" fillId="2" borderId="18" xfId="0" applyNumberFormat="1" applyFont="1" applyFill="1" applyBorder="1" applyAlignment="1">
      <alignment shrinkToFit="1"/>
    </xf>
    <xf numFmtId="178" fontId="1" fillId="0" borderId="20" xfId="0" applyNumberFormat="1" applyFont="1" applyBorder="1" applyAlignment="1" applyProtection="1">
      <alignment shrinkToFit="1"/>
      <protection locked="0"/>
    </xf>
    <xf numFmtId="178" fontId="1" fillId="0" borderId="21" xfId="0" applyNumberFormat="1" applyFont="1" applyBorder="1" applyAlignment="1" applyProtection="1">
      <alignment shrinkToFit="1"/>
      <protection locked="0"/>
    </xf>
    <xf numFmtId="178" fontId="3" fillId="2" borderId="22" xfId="0" applyNumberFormat="1" applyFont="1" applyFill="1" applyBorder="1" applyAlignment="1">
      <alignment shrinkToFit="1"/>
    </xf>
    <xf numFmtId="178" fontId="1" fillId="2" borderId="23" xfId="0" applyNumberFormat="1" applyFont="1" applyFill="1" applyBorder="1" applyAlignment="1">
      <alignment shrinkToFit="1"/>
    </xf>
    <xf numFmtId="177" fontId="1" fillId="2" borderId="6" xfId="0" applyNumberFormat="1" applyFont="1" applyFill="1" applyBorder="1" applyAlignment="1">
      <alignment shrinkToFit="1"/>
    </xf>
    <xf numFmtId="178" fontId="1" fillId="0" borderId="24" xfId="0" applyNumberFormat="1" applyFont="1" applyBorder="1" applyAlignment="1" applyProtection="1">
      <alignment shrinkToFit="1"/>
      <protection locked="0"/>
    </xf>
    <xf numFmtId="176" fontId="1" fillId="2" borderId="25" xfId="0" applyNumberFormat="1" applyFont="1" applyFill="1" applyBorder="1" applyAlignment="1">
      <alignment shrinkToFit="1"/>
    </xf>
    <xf numFmtId="178" fontId="1" fillId="0" borderId="26" xfId="0" applyNumberFormat="1" applyFont="1" applyBorder="1" applyAlignment="1" applyProtection="1">
      <alignment shrinkToFit="1"/>
      <protection locked="0"/>
    </xf>
    <xf numFmtId="177" fontId="1" fillId="2" borderId="25" xfId="0" applyNumberFormat="1" applyFont="1" applyFill="1" applyBorder="1" applyAlignment="1">
      <alignment shrinkToFit="1"/>
    </xf>
    <xf numFmtId="178" fontId="1" fillId="0" borderId="27" xfId="0" applyNumberFormat="1" applyFont="1" applyBorder="1" applyAlignment="1" applyProtection="1">
      <alignment shrinkToFit="1"/>
      <protection locked="0"/>
    </xf>
    <xf numFmtId="178" fontId="3" fillId="2" borderId="22" xfId="0" applyNumberFormat="1" applyFont="1" applyFill="1" applyBorder="1" applyAlignment="1">
      <alignment horizontal="right" shrinkToFit="1"/>
    </xf>
    <xf numFmtId="178" fontId="3" fillId="0" borderId="33" xfId="0" applyNumberFormat="1" applyFont="1" applyBorder="1" applyAlignment="1" applyProtection="1">
      <alignment shrinkToFit="1"/>
      <protection locked="0"/>
    </xf>
    <xf numFmtId="178" fontId="3" fillId="0" borderId="34" xfId="0" applyNumberFormat="1" applyFont="1" applyBorder="1" applyAlignment="1" applyProtection="1">
      <alignment shrinkToFit="1"/>
      <protection locked="0"/>
    </xf>
    <xf numFmtId="176" fontId="3" fillId="2" borderId="35" xfId="0" applyNumberFormat="1" applyFont="1" applyFill="1" applyBorder="1" applyAlignment="1">
      <alignment shrinkToFit="1"/>
    </xf>
    <xf numFmtId="178" fontId="3" fillId="0" borderId="36" xfId="0" applyNumberFormat="1" applyFont="1" applyBorder="1" applyAlignment="1" applyProtection="1">
      <alignment shrinkToFit="1"/>
      <protection locked="0"/>
    </xf>
    <xf numFmtId="178" fontId="3" fillId="2" borderId="37" xfId="0" applyNumberFormat="1" applyFont="1" applyFill="1" applyBorder="1" applyAlignment="1">
      <alignment shrinkToFit="1"/>
    </xf>
    <xf numFmtId="177" fontId="1" fillId="2" borderId="38" xfId="0" applyNumberFormat="1" applyFont="1" applyFill="1" applyBorder="1" applyAlignment="1">
      <alignment shrinkToFit="1"/>
    </xf>
    <xf numFmtId="177" fontId="1" fillId="2" borderId="39" xfId="0" applyNumberFormat="1" applyFont="1" applyFill="1" applyBorder="1" applyAlignment="1">
      <alignment shrinkToFit="1"/>
    </xf>
    <xf numFmtId="177" fontId="1" fillId="2" borderId="40" xfId="0" applyNumberFormat="1" applyFont="1" applyFill="1" applyBorder="1" applyAlignment="1">
      <alignment shrinkToFit="1"/>
    </xf>
    <xf numFmtId="176" fontId="1" fillId="2" borderId="41" xfId="0" applyNumberFormat="1" applyFont="1" applyFill="1" applyBorder="1" applyAlignment="1">
      <alignment shrinkToFit="1"/>
    </xf>
    <xf numFmtId="176" fontId="1" fillId="2" borderId="38" xfId="0" applyNumberFormat="1" applyFont="1" applyFill="1" applyBorder="1" applyAlignment="1">
      <alignment shrinkToFit="1"/>
    </xf>
    <xf numFmtId="176" fontId="1" fillId="2" borderId="39" xfId="0" applyNumberFormat="1" applyFont="1" applyFill="1" applyBorder="1" applyAlignment="1">
      <alignment shrinkToFit="1"/>
    </xf>
    <xf numFmtId="176" fontId="1" fillId="2" borderId="40" xfId="0" applyNumberFormat="1" applyFont="1" applyFill="1" applyBorder="1" applyAlignment="1">
      <alignment shrinkToFit="1"/>
    </xf>
    <xf numFmtId="176" fontId="1" fillId="2" borderId="42" xfId="0" applyNumberFormat="1" applyFont="1" applyFill="1" applyBorder="1" applyAlignment="1">
      <alignment shrinkToFit="1"/>
    </xf>
    <xf numFmtId="176" fontId="3" fillId="2" borderId="43" xfId="0" applyNumberFormat="1" applyFont="1" applyFill="1" applyBorder="1" applyAlignment="1">
      <alignment shrinkToFit="1"/>
    </xf>
    <xf numFmtId="176" fontId="3" fillId="2" borderId="44" xfId="0" applyNumberFormat="1" applyFont="1" applyFill="1" applyBorder="1" applyAlignment="1">
      <alignment shrinkToFit="1"/>
    </xf>
    <xf numFmtId="177" fontId="1" fillId="2" borderId="19" xfId="0" applyNumberFormat="1" applyFont="1" applyFill="1" applyBorder="1" applyAlignment="1">
      <alignment shrinkToFit="1"/>
    </xf>
    <xf numFmtId="177" fontId="1" fillId="2" borderId="41" xfId="0" applyNumberFormat="1" applyFont="1" applyFill="1" applyBorder="1" applyAlignment="1">
      <alignment shrinkToFit="1"/>
    </xf>
    <xf numFmtId="0" fontId="7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1" fillId="0" borderId="4" xfId="0" applyFont="1" applyBorder="1" applyAlignment="1">
      <alignment shrinkToFit="1"/>
    </xf>
    <xf numFmtId="0" fontId="1" fillId="0" borderId="5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51" xfId="0" applyFont="1" applyBorder="1" applyAlignment="1">
      <alignment horizontal="center" shrinkToFit="1"/>
    </xf>
    <xf numFmtId="0" fontId="5" fillId="0" borderId="52" xfId="0" applyFont="1" applyBorder="1" applyAlignment="1">
      <alignment horizontal="center" shrinkToFit="1"/>
    </xf>
    <xf numFmtId="0" fontId="5" fillId="0" borderId="53" xfId="0" applyFont="1" applyBorder="1" applyAlignment="1">
      <alignment horizontal="center" shrinkToFit="1"/>
    </xf>
    <xf numFmtId="0" fontId="5" fillId="0" borderId="5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shrinkToFit="1"/>
    </xf>
    <xf numFmtId="0" fontId="5" fillId="2" borderId="29" xfId="0" applyFont="1" applyFill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2" borderId="28" xfId="0" applyFont="1" applyFill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3" fillId="0" borderId="0" xfId="0" applyFont="1"/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6" fillId="0" borderId="0" xfId="0" applyFont="1"/>
    <xf numFmtId="0" fontId="5" fillId="0" borderId="0" xfId="0" applyFont="1" applyAlignment="1">
      <alignment horizontal="right"/>
    </xf>
    <xf numFmtId="0" fontId="1" fillId="0" borderId="45" xfId="0" applyFont="1" applyBorder="1" applyAlignment="1">
      <alignment horizontal="center" shrinkToFit="1"/>
    </xf>
    <xf numFmtId="0" fontId="1" fillId="0" borderId="46" xfId="0" applyFont="1" applyBorder="1" applyAlignment="1">
      <alignment horizontal="center" shrinkToFit="1"/>
    </xf>
    <xf numFmtId="0" fontId="1" fillId="0" borderId="47" xfId="0" applyFont="1" applyBorder="1" applyAlignment="1">
      <alignment horizontal="center" shrinkToFit="1"/>
    </xf>
    <xf numFmtId="0" fontId="1" fillId="0" borderId="48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4"/>
  <sheetViews>
    <sheetView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 x14ac:dyDescent="0.15"/>
  <cols>
    <col min="1" max="1" width="2" style="66" customWidth="1"/>
    <col min="2" max="11" width="9" style="66" customWidth="1"/>
    <col min="12" max="12" width="7.75" style="66" bestFit="1" customWidth="1"/>
    <col min="13" max="16384" width="9" style="66"/>
  </cols>
  <sheetData>
    <row r="1" spans="2:11" s="46" customFormat="1" ht="21.75" customHeight="1" x14ac:dyDescent="0.15">
      <c r="B1" s="45" t="s">
        <v>51</v>
      </c>
    </row>
    <row r="2" spans="2:11" s="46" customFormat="1" ht="1.5" customHeight="1" x14ac:dyDescent="0.2">
      <c r="B2" s="47"/>
    </row>
    <row r="3" spans="2:11" s="46" customFormat="1" ht="15" customHeight="1" thickBot="1" x14ac:dyDescent="0.2">
      <c r="B3" t="s">
        <v>56</v>
      </c>
      <c r="K3" s="48" t="s">
        <v>67</v>
      </c>
    </row>
    <row r="4" spans="2:11" s="46" customFormat="1" ht="15.75" customHeight="1" x14ac:dyDescent="0.15">
      <c r="B4" s="49"/>
      <c r="C4" s="71" t="s">
        <v>52</v>
      </c>
      <c r="D4" s="72"/>
      <c r="E4" s="73"/>
      <c r="F4" s="71" t="s">
        <v>34</v>
      </c>
      <c r="G4" s="72"/>
      <c r="H4" s="73"/>
      <c r="I4" s="71" t="s">
        <v>35</v>
      </c>
      <c r="J4" s="72"/>
      <c r="K4" s="74"/>
    </row>
    <row r="5" spans="2:11" s="46" customFormat="1" ht="18" customHeight="1" thickBot="1" x14ac:dyDescent="0.2">
      <c r="B5" s="50" t="s">
        <v>0</v>
      </c>
      <c r="C5" s="51" t="s">
        <v>32</v>
      </c>
      <c r="D5" s="52" t="s">
        <v>31</v>
      </c>
      <c r="E5" s="53" t="s">
        <v>33</v>
      </c>
      <c r="F5" s="54" t="s">
        <v>32</v>
      </c>
      <c r="G5" s="52" t="s">
        <v>31</v>
      </c>
      <c r="H5" s="55" t="s">
        <v>33</v>
      </c>
      <c r="I5" s="54" t="s">
        <v>32</v>
      </c>
      <c r="J5" s="52" t="s">
        <v>31</v>
      </c>
      <c r="K5" s="56" t="s">
        <v>33</v>
      </c>
    </row>
    <row r="6" spans="2:11" s="46" customFormat="1" ht="13.5" customHeight="1" thickTop="1" x14ac:dyDescent="0.15">
      <c r="B6" s="57" t="s">
        <v>17</v>
      </c>
      <c r="C6" s="18">
        <v>259</v>
      </c>
      <c r="D6" s="10">
        <v>255</v>
      </c>
      <c r="E6" s="15">
        <f>D6/C6*100</f>
        <v>98.455598455598462</v>
      </c>
      <c r="F6" s="18">
        <v>250</v>
      </c>
      <c r="G6" s="10">
        <v>248</v>
      </c>
      <c r="H6" s="43">
        <f>G6/F6*100</f>
        <v>99.2</v>
      </c>
      <c r="I6" s="18">
        <v>276</v>
      </c>
      <c r="J6" s="10">
        <v>270</v>
      </c>
      <c r="K6" s="44">
        <f>J6/I6*100</f>
        <v>97.826086956521735</v>
      </c>
    </row>
    <row r="7" spans="2:11" s="46" customFormat="1" ht="13.5" customHeight="1" x14ac:dyDescent="0.15">
      <c r="B7" s="58" t="s">
        <v>40</v>
      </c>
      <c r="C7" s="17">
        <v>373</v>
      </c>
      <c r="D7" s="9">
        <v>363</v>
      </c>
      <c r="E7" s="16">
        <f>D7/C7*100</f>
        <v>97.31903485254692</v>
      </c>
      <c r="F7" s="17">
        <v>334</v>
      </c>
      <c r="G7" s="9">
        <v>318</v>
      </c>
      <c r="H7" s="14">
        <f>G7/F7*100</f>
        <v>95.209580838323348</v>
      </c>
      <c r="I7" s="17">
        <v>406</v>
      </c>
      <c r="J7" s="9">
        <v>389</v>
      </c>
      <c r="K7" s="33">
        <f>J7/I7*100</f>
        <v>95.812807881773395</v>
      </c>
    </row>
    <row r="8" spans="2:11" s="46" customFormat="1" ht="13.5" customHeight="1" x14ac:dyDescent="0.15">
      <c r="B8" s="59" t="s">
        <v>41</v>
      </c>
      <c r="C8" s="24">
        <v>32</v>
      </c>
      <c r="D8" s="22">
        <v>32</v>
      </c>
      <c r="E8" s="23">
        <f>D8/C8*100</f>
        <v>100</v>
      </c>
      <c r="F8" s="24">
        <v>37</v>
      </c>
      <c r="G8" s="22">
        <v>35</v>
      </c>
      <c r="H8" s="25">
        <f>G8/F8*100</f>
        <v>94.594594594594597</v>
      </c>
      <c r="I8" s="24">
        <v>29</v>
      </c>
      <c r="J8" s="22">
        <v>29</v>
      </c>
      <c r="K8" s="34">
        <f>J8/I8*100</f>
        <v>100</v>
      </c>
    </row>
    <row r="9" spans="2:11" s="46" customFormat="1" ht="13.5" customHeight="1" thickBot="1" x14ac:dyDescent="0.2">
      <c r="B9" s="60" t="s">
        <v>57</v>
      </c>
      <c r="C9" s="4">
        <f>SUM(C6:C8)</f>
        <v>664</v>
      </c>
      <c r="D9" s="20">
        <f>SUM(D6:D8)</f>
        <v>650</v>
      </c>
      <c r="E9" s="1">
        <f>D9/C9*100</f>
        <v>97.891566265060234</v>
      </c>
      <c r="F9" s="4">
        <f>SUM(F6:F8)</f>
        <v>621</v>
      </c>
      <c r="G9" s="20">
        <f>SUM(G6:G8)</f>
        <v>601</v>
      </c>
      <c r="H9" s="21">
        <f>G9/F9*100</f>
        <v>96.77938808373591</v>
      </c>
      <c r="I9" s="4">
        <f>SUM(I6:I8)</f>
        <v>711</v>
      </c>
      <c r="J9" s="20">
        <f>SUM(J6:J8)</f>
        <v>688</v>
      </c>
      <c r="K9" s="35">
        <f>J9/I9*100</f>
        <v>96.765119549929679</v>
      </c>
    </row>
    <row r="10" spans="2:11" s="46" customFormat="1" ht="13.5" customHeight="1" x14ac:dyDescent="0.15">
      <c r="B10" s="61" t="s">
        <v>2</v>
      </c>
      <c r="C10" s="18">
        <v>329</v>
      </c>
      <c r="D10" s="10">
        <v>314</v>
      </c>
      <c r="E10" s="15">
        <f t="shared" ref="E10:E43" si="0">D10/C10*100</f>
        <v>95.440729483282666</v>
      </c>
      <c r="F10" s="18">
        <v>255</v>
      </c>
      <c r="G10" s="10">
        <v>242</v>
      </c>
      <c r="H10" s="15">
        <f t="shared" ref="H10:H43" si="1">G10/F10*100</f>
        <v>94.901960784313715</v>
      </c>
      <c r="I10" s="18">
        <v>325</v>
      </c>
      <c r="J10" s="10">
        <v>289</v>
      </c>
      <c r="K10" s="36">
        <f t="shared" ref="K10:K43" si="2">J10/I10*100</f>
        <v>88.923076923076934</v>
      </c>
    </row>
    <row r="11" spans="2:11" s="46" customFormat="1" ht="13.5" customHeight="1" x14ac:dyDescent="0.15">
      <c r="B11" s="58" t="s">
        <v>3</v>
      </c>
      <c r="C11" s="17">
        <v>446</v>
      </c>
      <c r="D11" s="9">
        <v>443</v>
      </c>
      <c r="E11" s="16">
        <f t="shared" si="0"/>
        <v>99.327354260089677</v>
      </c>
      <c r="F11" s="17">
        <v>547</v>
      </c>
      <c r="G11" s="9">
        <v>537</v>
      </c>
      <c r="H11" s="16">
        <f t="shared" si="1"/>
        <v>98.171846435100548</v>
      </c>
      <c r="I11" s="17">
        <v>612</v>
      </c>
      <c r="J11" s="9">
        <v>601</v>
      </c>
      <c r="K11" s="37">
        <f t="shared" si="2"/>
        <v>98.202614379084963</v>
      </c>
    </row>
    <row r="12" spans="2:11" s="46" customFormat="1" ht="13.5" customHeight="1" x14ac:dyDescent="0.15">
      <c r="B12" s="58" t="s">
        <v>4</v>
      </c>
      <c r="C12" s="17">
        <v>34</v>
      </c>
      <c r="D12" s="9">
        <v>33</v>
      </c>
      <c r="E12" s="16">
        <f t="shared" si="0"/>
        <v>97.058823529411768</v>
      </c>
      <c r="F12" s="17">
        <v>27</v>
      </c>
      <c r="G12" s="9">
        <v>26</v>
      </c>
      <c r="H12" s="16">
        <f t="shared" si="1"/>
        <v>96.296296296296291</v>
      </c>
      <c r="I12" s="17">
        <v>46</v>
      </c>
      <c r="J12" s="9">
        <v>46</v>
      </c>
      <c r="K12" s="37">
        <f t="shared" si="2"/>
        <v>100</v>
      </c>
    </row>
    <row r="13" spans="2:11" s="46" customFormat="1" ht="13.5" customHeight="1" x14ac:dyDescent="0.15">
      <c r="B13" s="58" t="s">
        <v>39</v>
      </c>
      <c r="C13" s="17">
        <v>46</v>
      </c>
      <c r="D13" s="9">
        <v>44</v>
      </c>
      <c r="E13" s="16">
        <f t="shared" si="0"/>
        <v>95.652173913043484</v>
      </c>
      <c r="F13" s="17">
        <v>45</v>
      </c>
      <c r="G13" s="9">
        <v>44</v>
      </c>
      <c r="H13" s="16">
        <f t="shared" si="1"/>
        <v>97.777777777777771</v>
      </c>
      <c r="I13" s="17">
        <v>64</v>
      </c>
      <c r="J13" s="9">
        <v>62</v>
      </c>
      <c r="K13" s="37">
        <f t="shared" si="2"/>
        <v>96.875</v>
      </c>
    </row>
    <row r="14" spans="2:11" s="46" customFormat="1" ht="13.5" customHeight="1" x14ac:dyDescent="0.15">
      <c r="B14" s="58" t="s">
        <v>5</v>
      </c>
      <c r="C14" s="17">
        <v>45</v>
      </c>
      <c r="D14" s="9">
        <v>44</v>
      </c>
      <c r="E14" s="16">
        <f t="shared" si="0"/>
        <v>97.777777777777771</v>
      </c>
      <c r="F14" s="17">
        <v>46</v>
      </c>
      <c r="G14" s="9">
        <v>43</v>
      </c>
      <c r="H14" s="16">
        <f t="shared" si="1"/>
        <v>93.478260869565219</v>
      </c>
      <c r="I14" s="17">
        <v>71</v>
      </c>
      <c r="J14" s="9">
        <v>69</v>
      </c>
      <c r="K14" s="37">
        <f t="shared" si="2"/>
        <v>97.183098591549296</v>
      </c>
    </row>
    <row r="15" spans="2:11" s="46" customFormat="1" ht="13.5" customHeight="1" x14ac:dyDescent="0.15">
      <c r="B15" s="59" t="s">
        <v>6</v>
      </c>
      <c r="C15" s="24">
        <v>103</v>
      </c>
      <c r="D15" s="22">
        <v>100</v>
      </c>
      <c r="E15" s="23">
        <f t="shared" si="0"/>
        <v>97.087378640776706</v>
      </c>
      <c r="F15" s="24">
        <v>91</v>
      </c>
      <c r="G15" s="22">
        <v>91</v>
      </c>
      <c r="H15" s="23">
        <f t="shared" si="1"/>
        <v>100</v>
      </c>
      <c r="I15" s="24">
        <v>124</v>
      </c>
      <c r="J15" s="22">
        <v>122</v>
      </c>
      <c r="K15" s="38">
        <f t="shared" si="2"/>
        <v>98.387096774193552</v>
      </c>
    </row>
    <row r="16" spans="2:11" s="46" customFormat="1" ht="13.5" customHeight="1" thickBot="1" x14ac:dyDescent="0.2">
      <c r="B16" s="62" t="s">
        <v>58</v>
      </c>
      <c r="C16" s="4">
        <f>SUM(C10:C15)</f>
        <v>1003</v>
      </c>
      <c r="D16" s="20">
        <f>SUM(D10:D15)</f>
        <v>978</v>
      </c>
      <c r="E16" s="1">
        <f>D16/C16*100</f>
        <v>97.50747756729811</v>
      </c>
      <c r="F16" s="4">
        <f>SUM(F10:F15)</f>
        <v>1011</v>
      </c>
      <c r="G16" s="20">
        <f>SUM(G10:G15)</f>
        <v>983</v>
      </c>
      <c r="H16" s="1">
        <f>G16/F16*100</f>
        <v>97.230464886251227</v>
      </c>
      <c r="I16" s="4">
        <f>SUM(I10:I15)</f>
        <v>1242</v>
      </c>
      <c r="J16" s="20">
        <f>SUM(J10:J15)</f>
        <v>1189</v>
      </c>
      <c r="K16" s="39">
        <f>J16/I16*100</f>
        <v>95.732689210950085</v>
      </c>
    </row>
    <row r="17" spans="2:11" s="46" customFormat="1" ht="13.5" customHeight="1" x14ac:dyDescent="0.15">
      <c r="B17" s="63" t="s">
        <v>7</v>
      </c>
      <c r="C17" s="3">
        <v>318</v>
      </c>
      <c r="D17" s="26">
        <v>317</v>
      </c>
      <c r="E17" s="2">
        <f t="shared" si="0"/>
        <v>99.685534591194966</v>
      </c>
      <c r="F17" s="3">
        <v>340</v>
      </c>
      <c r="G17" s="26">
        <v>339</v>
      </c>
      <c r="H17" s="2">
        <f t="shared" si="1"/>
        <v>99.705882352941174</v>
      </c>
      <c r="I17" s="3">
        <v>357</v>
      </c>
      <c r="J17" s="26">
        <v>356</v>
      </c>
      <c r="K17" s="40">
        <f t="shared" si="2"/>
        <v>99.719887955182074</v>
      </c>
    </row>
    <row r="18" spans="2:11" s="46" customFormat="1" ht="13.5" customHeight="1" thickBot="1" x14ac:dyDescent="0.2">
      <c r="B18" s="64" t="s">
        <v>59</v>
      </c>
      <c r="C18" s="4">
        <f>SUM(C17:C17)</f>
        <v>318</v>
      </c>
      <c r="D18" s="20">
        <f>SUM(D17:D17)</f>
        <v>317</v>
      </c>
      <c r="E18" s="1">
        <f>D18/C18*100</f>
        <v>99.685534591194966</v>
      </c>
      <c r="F18" s="4">
        <f>SUM(F17:F17)</f>
        <v>340</v>
      </c>
      <c r="G18" s="20">
        <f>SUM(G17:G17)</f>
        <v>339</v>
      </c>
      <c r="H18" s="1">
        <f>G18/F18*100</f>
        <v>99.705882352941174</v>
      </c>
      <c r="I18" s="4">
        <f>SUM(I17:I17)</f>
        <v>357</v>
      </c>
      <c r="J18" s="20">
        <f>SUM(J17:J17)</f>
        <v>356</v>
      </c>
      <c r="K18" s="39">
        <f>J18/I18*100</f>
        <v>99.719887955182074</v>
      </c>
    </row>
    <row r="19" spans="2:11" s="46" customFormat="1" ht="13.5" customHeight="1" x14ac:dyDescent="0.15">
      <c r="B19" s="61" t="s">
        <v>42</v>
      </c>
      <c r="C19" s="18">
        <v>321</v>
      </c>
      <c r="D19" s="10">
        <v>307</v>
      </c>
      <c r="E19" s="15">
        <f t="shared" si="0"/>
        <v>95.638629283489095</v>
      </c>
      <c r="F19" s="18">
        <v>341</v>
      </c>
      <c r="G19" s="10">
        <v>329</v>
      </c>
      <c r="H19" s="15">
        <f t="shared" si="1"/>
        <v>96.480938416422291</v>
      </c>
      <c r="I19" s="18">
        <v>369</v>
      </c>
      <c r="J19" s="10">
        <v>343</v>
      </c>
      <c r="K19" s="36">
        <f t="shared" si="2"/>
        <v>92.953929539295387</v>
      </c>
    </row>
    <row r="20" spans="2:11" s="46" customFormat="1" ht="13.5" customHeight="1" x14ac:dyDescent="0.15">
      <c r="B20" s="58" t="s">
        <v>43</v>
      </c>
      <c r="C20" s="17">
        <v>605</v>
      </c>
      <c r="D20" s="9">
        <v>591</v>
      </c>
      <c r="E20" s="16">
        <f t="shared" si="0"/>
        <v>97.685950413223139</v>
      </c>
      <c r="F20" s="17">
        <v>698</v>
      </c>
      <c r="G20" s="9">
        <v>655</v>
      </c>
      <c r="H20" s="16">
        <f t="shared" si="1"/>
        <v>93.839541547277932</v>
      </c>
      <c r="I20" s="17">
        <v>762</v>
      </c>
      <c r="J20" s="9">
        <v>742</v>
      </c>
      <c r="K20" s="37">
        <f t="shared" si="2"/>
        <v>97.375328083989501</v>
      </c>
    </row>
    <row r="21" spans="2:11" s="46" customFormat="1" ht="13.5" customHeight="1" x14ac:dyDescent="0.15">
      <c r="B21" s="58" t="s">
        <v>8</v>
      </c>
      <c r="C21" s="17">
        <v>351</v>
      </c>
      <c r="D21" s="9">
        <v>349</v>
      </c>
      <c r="E21" s="16">
        <f t="shared" si="0"/>
        <v>99.430199430199423</v>
      </c>
      <c r="F21" s="17">
        <v>369</v>
      </c>
      <c r="G21" s="9">
        <v>361</v>
      </c>
      <c r="H21" s="16">
        <f t="shared" si="1"/>
        <v>97.831978319783204</v>
      </c>
      <c r="I21" s="17">
        <v>370</v>
      </c>
      <c r="J21" s="9">
        <v>367</v>
      </c>
      <c r="K21" s="37">
        <f t="shared" si="2"/>
        <v>99.189189189189193</v>
      </c>
    </row>
    <row r="22" spans="2:11" s="46" customFormat="1" ht="13.5" customHeight="1" x14ac:dyDescent="0.15">
      <c r="B22" s="59" t="s">
        <v>9</v>
      </c>
      <c r="C22" s="24">
        <v>475</v>
      </c>
      <c r="D22" s="22">
        <v>463</v>
      </c>
      <c r="E22" s="23">
        <f>D22/C22*100</f>
        <v>97.473684210526315</v>
      </c>
      <c r="F22" s="24">
        <v>474</v>
      </c>
      <c r="G22" s="22">
        <v>467</v>
      </c>
      <c r="H22" s="23">
        <f>G22/F22*100</f>
        <v>98.523206751054843</v>
      </c>
      <c r="I22" s="24">
        <v>499</v>
      </c>
      <c r="J22" s="22">
        <v>496</v>
      </c>
      <c r="K22" s="38">
        <f>J22/I22*100</f>
        <v>99.398797595190373</v>
      </c>
    </row>
    <row r="23" spans="2:11" s="46" customFormat="1" ht="13.5" customHeight="1" thickBot="1" x14ac:dyDescent="0.2">
      <c r="B23" s="64" t="s">
        <v>60</v>
      </c>
      <c r="C23" s="4">
        <f>SUM(C19:C22)</f>
        <v>1752</v>
      </c>
      <c r="D23" s="20">
        <f>SUM(D19:D22)</f>
        <v>1710</v>
      </c>
      <c r="E23" s="1">
        <f>D23/C23*100</f>
        <v>97.602739726027394</v>
      </c>
      <c r="F23" s="4">
        <f>SUM(F19:F22)</f>
        <v>1882</v>
      </c>
      <c r="G23" s="20">
        <f>SUM(G19:G22)</f>
        <v>1812</v>
      </c>
      <c r="H23" s="1">
        <f>G23/F23*100</f>
        <v>96.280552603613174</v>
      </c>
      <c r="I23" s="4">
        <f>SUM(I19:I22)</f>
        <v>2000</v>
      </c>
      <c r="J23" s="20">
        <f>SUM(J19:J22)</f>
        <v>1948</v>
      </c>
      <c r="K23" s="39">
        <f>J23/I23*100</f>
        <v>97.399999999999991</v>
      </c>
    </row>
    <row r="24" spans="2:11" s="46" customFormat="1" ht="13.5" customHeight="1" x14ac:dyDescent="0.15">
      <c r="B24" s="58" t="s">
        <v>44</v>
      </c>
      <c r="C24" s="18">
        <v>126</v>
      </c>
      <c r="D24" s="10">
        <v>125</v>
      </c>
      <c r="E24" s="15">
        <f t="shared" si="0"/>
        <v>99.206349206349216</v>
      </c>
      <c r="F24" s="18">
        <v>135</v>
      </c>
      <c r="G24" s="10">
        <v>134</v>
      </c>
      <c r="H24" s="15">
        <f t="shared" si="1"/>
        <v>99.259259259259252</v>
      </c>
      <c r="I24" s="18">
        <v>162</v>
      </c>
      <c r="J24" s="10">
        <v>161</v>
      </c>
      <c r="K24" s="36">
        <f t="shared" si="2"/>
        <v>99.382716049382708</v>
      </c>
    </row>
    <row r="25" spans="2:11" s="46" customFormat="1" ht="13.5" customHeight="1" x14ac:dyDescent="0.15">
      <c r="B25" s="58" t="s">
        <v>10</v>
      </c>
      <c r="C25" s="17">
        <v>22</v>
      </c>
      <c r="D25" s="9">
        <v>21</v>
      </c>
      <c r="E25" s="16">
        <f t="shared" si="0"/>
        <v>95.454545454545453</v>
      </c>
      <c r="F25" s="17">
        <v>24</v>
      </c>
      <c r="G25" s="9">
        <v>23</v>
      </c>
      <c r="H25" s="16">
        <f t="shared" si="1"/>
        <v>95.833333333333343</v>
      </c>
      <c r="I25" s="17">
        <v>29</v>
      </c>
      <c r="J25" s="9">
        <v>27</v>
      </c>
      <c r="K25" s="37">
        <f t="shared" si="2"/>
        <v>93.103448275862064</v>
      </c>
    </row>
    <row r="26" spans="2:11" s="46" customFormat="1" ht="13.5" customHeight="1" x14ac:dyDescent="0.15">
      <c r="B26" s="58" t="s">
        <v>45</v>
      </c>
      <c r="C26" s="17">
        <v>40</v>
      </c>
      <c r="D26" s="9">
        <v>40</v>
      </c>
      <c r="E26" s="16">
        <f>D26/C26*100</f>
        <v>100</v>
      </c>
      <c r="F26" s="17">
        <v>44</v>
      </c>
      <c r="G26" s="9">
        <v>44</v>
      </c>
      <c r="H26" s="16">
        <f>G26/F26*100</f>
        <v>100</v>
      </c>
      <c r="I26" s="17">
        <v>43</v>
      </c>
      <c r="J26" s="9">
        <v>43</v>
      </c>
      <c r="K26" s="37">
        <f>J26/I26*100</f>
        <v>100</v>
      </c>
    </row>
    <row r="27" spans="2:11" s="46" customFormat="1" ht="13.5" customHeight="1" x14ac:dyDescent="0.15">
      <c r="B27" s="58" t="s">
        <v>46</v>
      </c>
      <c r="C27" s="17">
        <v>11</v>
      </c>
      <c r="D27" s="9">
        <v>11</v>
      </c>
      <c r="E27" s="16">
        <f t="shared" si="0"/>
        <v>100</v>
      </c>
      <c r="F27" s="17">
        <v>5</v>
      </c>
      <c r="G27" s="9">
        <v>5</v>
      </c>
      <c r="H27" s="16">
        <f t="shared" si="1"/>
        <v>100</v>
      </c>
      <c r="I27" s="17">
        <v>3</v>
      </c>
      <c r="J27" s="9">
        <v>3</v>
      </c>
      <c r="K27" s="37">
        <f t="shared" si="2"/>
        <v>100</v>
      </c>
    </row>
    <row r="28" spans="2:11" s="46" customFormat="1" ht="13.5" customHeight="1" x14ac:dyDescent="0.15">
      <c r="B28" s="58" t="s">
        <v>11</v>
      </c>
      <c r="C28" s="17">
        <v>39</v>
      </c>
      <c r="D28" s="9">
        <v>39</v>
      </c>
      <c r="E28" s="16">
        <f t="shared" si="0"/>
        <v>100</v>
      </c>
      <c r="F28" s="17">
        <v>37</v>
      </c>
      <c r="G28" s="9">
        <v>36</v>
      </c>
      <c r="H28" s="16">
        <f t="shared" si="1"/>
        <v>97.297297297297305</v>
      </c>
      <c r="I28" s="17">
        <v>36</v>
      </c>
      <c r="J28" s="9">
        <v>35</v>
      </c>
      <c r="K28" s="37">
        <f t="shared" si="2"/>
        <v>97.222222222222214</v>
      </c>
    </row>
    <row r="29" spans="2:11" s="46" customFormat="1" ht="13.5" customHeight="1" x14ac:dyDescent="0.15">
      <c r="B29" s="58" t="s">
        <v>47</v>
      </c>
      <c r="C29" s="17">
        <v>48</v>
      </c>
      <c r="D29" s="9">
        <v>47</v>
      </c>
      <c r="E29" s="16">
        <f t="shared" si="0"/>
        <v>97.916666666666657</v>
      </c>
      <c r="F29" s="17">
        <v>41</v>
      </c>
      <c r="G29" s="9">
        <v>41</v>
      </c>
      <c r="H29" s="16">
        <f t="shared" si="1"/>
        <v>100</v>
      </c>
      <c r="I29" s="17">
        <v>55</v>
      </c>
      <c r="J29" s="9">
        <v>54</v>
      </c>
      <c r="K29" s="37">
        <f t="shared" si="2"/>
        <v>98.181818181818187</v>
      </c>
    </row>
    <row r="30" spans="2:11" s="46" customFormat="1" ht="13.5" customHeight="1" x14ac:dyDescent="0.15">
      <c r="B30" s="63" t="s">
        <v>12</v>
      </c>
      <c r="C30" s="24">
        <v>30</v>
      </c>
      <c r="D30" s="22">
        <v>27</v>
      </c>
      <c r="E30" s="23">
        <f t="shared" si="0"/>
        <v>90</v>
      </c>
      <c r="F30" s="24">
        <v>50</v>
      </c>
      <c r="G30" s="22">
        <v>46</v>
      </c>
      <c r="H30" s="23">
        <f t="shared" si="1"/>
        <v>92</v>
      </c>
      <c r="I30" s="24">
        <v>61</v>
      </c>
      <c r="J30" s="22">
        <v>56</v>
      </c>
      <c r="K30" s="38">
        <f t="shared" si="2"/>
        <v>91.803278688524586</v>
      </c>
    </row>
    <row r="31" spans="2:11" s="46" customFormat="1" ht="13.5" customHeight="1" thickBot="1" x14ac:dyDescent="0.2">
      <c r="B31" s="64" t="s">
        <v>61</v>
      </c>
      <c r="C31" s="4">
        <f>SUM(C24:C30)</f>
        <v>316</v>
      </c>
      <c r="D31" s="20">
        <f>SUM(D24:D30)</f>
        <v>310</v>
      </c>
      <c r="E31" s="1">
        <f>D31/C31*100</f>
        <v>98.101265822784811</v>
      </c>
      <c r="F31" s="4">
        <f>SUM(F24:F30)</f>
        <v>336</v>
      </c>
      <c r="G31" s="20">
        <f>SUM(G24:G30)</f>
        <v>329</v>
      </c>
      <c r="H31" s="1">
        <f>G31/F31*100</f>
        <v>97.916666666666657</v>
      </c>
      <c r="I31" s="4">
        <f>SUM(I24:I30)</f>
        <v>389</v>
      </c>
      <c r="J31" s="20">
        <f>SUM(J24:J30)</f>
        <v>379</v>
      </c>
      <c r="K31" s="39">
        <f>J31/I31*100</f>
        <v>97.429305912596391</v>
      </c>
    </row>
    <row r="32" spans="2:11" s="46" customFormat="1" ht="13.5" customHeight="1" x14ac:dyDescent="0.15">
      <c r="B32" s="61" t="s">
        <v>13</v>
      </c>
      <c r="C32" s="18">
        <v>118</v>
      </c>
      <c r="D32" s="10">
        <v>118</v>
      </c>
      <c r="E32" s="15">
        <f t="shared" si="0"/>
        <v>100</v>
      </c>
      <c r="F32" s="18">
        <v>110</v>
      </c>
      <c r="G32" s="10">
        <v>110</v>
      </c>
      <c r="H32" s="15">
        <f t="shared" si="1"/>
        <v>100</v>
      </c>
      <c r="I32" s="18">
        <v>150</v>
      </c>
      <c r="J32" s="10">
        <v>150</v>
      </c>
      <c r="K32" s="36">
        <f t="shared" si="2"/>
        <v>100</v>
      </c>
    </row>
    <row r="33" spans="2:11" s="46" customFormat="1" ht="13.5" customHeight="1" x14ac:dyDescent="0.15">
      <c r="B33" s="58" t="s">
        <v>14</v>
      </c>
      <c r="C33" s="17">
        <v>112</v>
      </c>
      <c r="D33" s="9">
        <v>113</v>
      </c>
      <c r="E33" s="16">
        <f t="shared" si="0"/>
        <v>100.89285714285714</v>
      </c>
      <c r="F33" s="17">
        <v>113</v>
      </c>
      <c r="G33" s="9">
        <v>110</v>
      </c>
      <c r="H33" s="16">
        <f t="shared" si="1"/>
        <v>97.345132743362825</v>
      </c>
      <c r="I33" s="17">
        <v>149</v>
      </c>
      <c r="J33" s="9">
        <v>143</v>
      </c>
      <c r="K33" s="37">
        <f t="shared" si="2"/>
        <v>95.973154362416096</v>
      </c>
    </row>
    <row r="34" spans="2:11" s="46" customFormat="1" ht="13.5" customHeight="1" x14ac:dyDescent="0.15">
      <c r="B34" s="58" t="s">
        <v>15</v>
      </c>
      <c r="C34" s="17">
        <v>274</v>
      </c>
      <c r="D34" s="9">
        <v>281</v>
      </c>
      <c r="E34" s="16">
        <f t="shared" si="0"/>
        <v>102.55474452554745</v>
      </c>
      <c r="F34" s="17">
        <v>337</v>
      </c>
      <c r="G34" s="9">
        <v>332</v>
      </c>
      <c r="H34" s="16">
        <f t="shared" si="1"/>
        <v>98.516320474777459</v>
      </c>
      <c r="I34" s="17">
        <v>305</v>
      </c>
      <c r="J34" s="9">
        <v>282</v>
      </c>
      <c r="K34" s="37">
        <f t="shared" si="2"/>
        <v>92.459016393442624</v>
      </c>
    </row>
    <row r="35" spans="2:11" s="46" customFormat="1" ht="13.5" customHeight="1" x14ac:dyDescent="0.15">
      <c r="B35" s="58" t="s">
        <v>16</v>
      </c>
      <c r="C35" s="17">
        <v>59</v>
      </c>
      <c r="D35" s="9">
        <v>59</v>
      </c>
      <c r="E35" s="16">
        <f t="shared" si="0"/>
        <v>100</v>
      </c>
      <c r="F35" s="17">
        <v>58</v>
      </c>
      <c r="G35" s="9">
        <v>56</v>
      </c>
      <c r="H35" s="16">
        <f t="shared" si="1"/>
        <v>96.551724137931032</v>
      </c>
      <c r="I35" s="17">
        <v>72</v>
      </c>
      <c r="J35" s="9">
        <v>66</v>
      </c>
      <c r="K35" s="37">
        <f t="shared" si="2"/>
        <v>91.666666666666657</v>
      </c>
    </row>
    <row r="36" spans="2:11" s="46" customFormat="1" ht="13.5" customHeight="1" x14ac:dyDescent="0.15">
      <c r="B36" s="63" t="s">
        <v>48</v>
      </c>
      <c r="C36" s="24">
        <v>50</v>
      </c>
      <c r="D36" s="22">
        <v>49</v>
      </c>
      <c r="E36" s="23">
        <f t="shared" si="0"/>
        <v>98</v>
      </c>
      <c r="F36" s="24">
        <v>63</v>
      </c>
      <c r="G36" s="22">
        <v>63</v>
      </c>
      <c r="H36" s="23">
        <f t="shared" si="1"/>
        <v>100</v>
      </c>
      <c r="I36" s="24">
        <v>71</v>
      </c>
      <c r="J36" s="22">
        <v>71</v>
      </c>
      <c r="K36" s="38">
        <f t="shared" si="2"/>
        <v>100</v>
      </c>
    </row>
    <row r="37" spans="2:11" s="46" customFormat="1" ht="13.5" customHeight="1" thickBot="1" x14ac:dyDescent="0.2">
      <c r="B37" s="64" t="s">
        <v>62</v>
      </c>
      <c r="C37" s="4">
        <f>SUM(C32:C36)</f>
        <v>613</v>
      </c>
      <c r="D37" s="20">
        <f>SUM(D32:D36)</f>
        <v>620</v>
      </c>
      <c r="E37" s="1">
        <f>D37/C37*100</f>
        <v>101.14192495921696</v>
      </c>
      <c r="F37" s="4">
        <f>SUM(F32:F36)</f>
        <v>681</v>
      </c>
      <c r="G37" s="20">
        <f>SUM(G32:G36)</f>
        <v>671</v>
      </c>
      <c r="H37" s="1">
        <f>G37/F37*100</f>
        <v>98.531571218795889</v>
      </c>
      <c r="I37" s="4">
        <f>SUM(I32:I36)</f>
        <v>747</v>
      </c>
      <c r="J37" s="20">
        <f>SUM(J32:J36)</f>
        <v>712</v>
      </c>
      <c r="K37" s="39">
        <f>J37/I37*100</f>
        <v>95.31459170013386</v>
      </c>
    </row>
    <row r="38" spans="2:11" s="46" customFormat="1" ht="13.5" customHeight="1" x14ac:dyDescent="0.15">
      <c r="B38" s="61" t="s">
        <v>18</v>
      </c>
      <c r="C38" s="18">
        <v>761</v>
      </c>
      <c r="D38" s="10">
        <v>758</v>
      </c>
      <c r="E38" s="15">
        <f t="shared" si="0"/>
        <v>99.605781865965838</v>
      </c>
      <c r="F38" s="18">
        <v>806</v>
      </c>
      <c r="G38" s="10">
        <v>805</v>
      </c>
      <c r="H38" s="15">
        <f t="shared" si="1"/>
        <v>99.875930521091817</v>
      </c>
      <c r="I38" s="18">
        <v>926</v>
      </c>
      <c r="J38" s="10">
        <v>918</v>
      </c>
      <c r="K38" s="36">
        <f t="shared" si="2"/>
        <v>99.136069114470843</v>
      </c>
    </row>
    <row r="39" spans="2:11" s="46" customFormat="1" ht="13.5" customHeight="1" x14ac:dyDescent="0.15">
      <c r="B39" s="63" t="s">
        <v>49</v>
      </c>
      <c r="C39" s="24">
        <v>49</v>
      </c>
      <c r="D39" s="22">
        <v>48</v>
      </c>
      <c r="E39" s="23">
        <f t="shared" si="0"/>
        <v>97.959183673469383</v>
      </c>
      <c r="F39" s="24">
        <v>55</v>
      </c>
      <c r="G39" s="22">
        <v>55</v>
      </c>
      <c r="H39" s="23">
        <f t="shared" si="1"/>
        <v>100</v>
      </c>
      <c r="I39" s="24">
        <v>67</v>
      </c>
      <c r="J39" s="22">
        <v>66</v>
      </c>
      <c r="K39" s="38">
        <f t="shared" si="2"/>
        <v>98.507462686567166</v>
      </c>
    </row>
    <row r="40" spans="2:11" s="46" customFormat="1" ht="13.5" customHeight="1" thickBot="1" x14ac:dyDescent="0.2">
      <c r="B40" s="64" t="s">
        <v>63</v>
      </c>
      <c r="C40" s="4">
        <f>SUM(C38:C39)</f>
        <v>810</v>
      </c>
      <c r="D40" s="20">
        <f>SUM(D38:D39)</f>
        <v>806</v>
      </c>
      <c r="E40" s="1">
        <f>D40/C40*100</f>
        <v>99.506172839506164</v>
      </c>
      <c r="F40" s="4">
        <f>SUM(F38:F39)</f>
        <v>861</v>
      </c>
      <c r="G40" s="20">
        <f>SUM(G38:G39)</f>
        <v>860</v>
      </c>
      <c r="H40" s="1">
        <f>G40/F40*100</f>
        <v>99.883855981416957</v>
      </c>
      <c r="I40" s="4">
        <f>SUM(I38:I39)</f>
        <v>993</v>
      </c>
      <c r="J40" s="20">
        <f>SUM(J38:J39)</f>
        <v>984</v>
      </c>
      <c r="K40" s="39">
        <f>J40/I40*100</f>
        <v>99.09365558912387</v>
      </c>
    </row>
    <row r="41" spans="2:11" s="46" customFormat="1" ht="13.5" customHeight="1" x14ac:dyDescent="0.15">
      <c r="B41" s="58" t="s">
        <v>19</v>
      </c>
      <c r="C41" s="18">
        <v>116</v>
      </c>
      <c r="D41" s="10">
        <v>104</v>
      </c>
      <c r="E41" s="15">
        <f t="shared" si="0"/>
        <v>89.65517241379311</v>
      </c>
      <c r="F41" s="18">
        <v>136</v>
      </c>
      <c r="G41" s="10">
        <v>99</v>
      </c>
      <c r="H41" s="15">
        <f t="shared" si="1"/>
        <v>72.794117647058826</v>
      </c>
      <c r="I41" s="18">
        <v>136</v>
      </c>
      <c r="J41" s="10">
        <v>118</v>
      </c>
      <c r="K41" s="36">
        <f t="shared" si="2"/>
        <v>86.764705882352942</v>
      </c>
    </row>
    <row r="42" spans="2:11" s="46" customFormat="1" ht="13.5" customHeight="1" x14ac:dyDescent="0.15">
      <c r="B42" s="58" t="s">
        <v>20</v>
      </c>
      <c r="C42" s="17">
        <v>65</v>
      </c>
      <c r="D42" s="9">
        <v>64</v>
      </c>
      <c r="E42" s="16">
        <f t="shared" si="0"/>
        <v>98.461538461538467</v>
      </c>
      <c r="F42" s="17">
        <v>75</v>
      </c>
      <c r="G42" s="9">
        <v>74</v>
      </c>
      <c r="H42" s="16">
        <f t="shared" si="1"/>
        <v>98.666666666666671</v>
      </c>
      <c r="I42" s="17">
        <v>83</v>
      </c>
      <c r="J42" s="9">
        <v>82</v>
      </c>
      <c r="K42" s="37">
        <f t="shared" si="2"/>
        <v>98.795180722891558</v>
      </c>
    </row>
    <row r="43" spans="2:11" s="46" customFormat="1" ht="13.5" customHeight="1" x14ac:dyDescent="0.15">
      <c r="B43" s="59" t="s">
        <v>21</v>
      </c>
      <c r="C43" s="24">
        <v>24</v>
      </c>
      <c r="D43" s="22">
        <v>23</v>
      </c>
      <c r="E43" s="23">
        <f t="shared" si="0"/>
        <v>95.833333333333343</v>
      </c>
      <c r="F43" s="24">
        <v>25</v>
      </c>
      <c r="G43" s="22">
        <v>19</v>
      </c>
      <c r="H43" s="23">
        <f t="shared" si="1"/>
        <v>76</v>
      </c>
      <c r="I43" s="24">
        <v>16</v>
      </c>
      <c r="J43" s="22">
        <v>16</v>
      </c>
      <c r="K43" s="38">
        <f t="shared" si="2"/>
        <v>100</v>
      </c>
    </row>
    <row r="44" spans="2:11" s="46" customFormat="1" ht="13.5" customHeight="1" thickBot="1" x14ac:dyDescent="0.2">
      <c r="B44" s="62" t="s">
        <v>64</v>
      </c>
      <c r="C44" s="4">
        <f>SUM(C41:C43)</f>
        <v>205</v>
      </c>
      <c r="D44" s="20">
        <f>SUM(D41:D43)</f>
        <v>191</v>
      </c>
      <c r="E44" s="1">
        <f>D44/C44*100</f>
        <v>93.170731707317074</v>
      </c>
      <c r="F44" s="4">
        <f>SUM(F41:F43)</f>
        <v>236</v>
      </c>
      <c r="G44" s="20">
        <f>SUM(G41:G43)</f>
        <v>192</v>
      </c>
      <c r="H44" s="1">
        <f>G44/F44*100</f>
        <v>81.355932203389841</v>
      </c>
      <c r="I44" s="4">
        <f>SUM(I41:I43)</f>
        <v>235</v>
      </c>
      <c r="J44" s="20">
        <f>SUM(J41:J43)</f>
        <v>216</v>
      </c>
      <c r="K44" s="39">
        <f>J44/I44*100</f>
        <v>91.914893617021278</v>
      </c>
    </row>
    <row r="45" spans="2:11" s="46" customFormat="1" ht="13.5" customHeight="1" x14ac:dyDescent="0.15">
      <c r="B45" s="61" t="s">
        <v>22</v>
      </c>
      <c r="C45" s="18">
        <v>159</v>
      </c>
      <c r="D45" s="10">
        <v>155</v>
      </c>
      <c r="E45" s="15">
        <f t="shared" ref="E45:E58" si="3">D45/C45*100</f>
        <v>97.484276729559753</v>
      </c>
      <c r="F45" s="18">
        <v>170</v>
      </c>
      <c r="G45" s="10">
        <v>167</v>
      </c>
      <c r="H45" s="15">
        <f t="shared" ref="H45:H58" si="4">G45/F45*100</f>
        <v>98.235294117647058</v>
      </c>
      <c r="I45" s="18">
        <v>232</v>
      </c>
      <c r="J45" s="10">
        <v>227</v>
      </c>
      <c r="K45" s="36">
        <f t="shared" ref="K45:K58" si="5">J45/I45*100</f>
        <v>97.84482758620689</v>
      </c>
    </row>
    <row r="46" spans="2:11" s="46" customFormat="1" ht="13.5" customHeight="1" x14ac:dyDescent="0.15">
      <c r="B46" s="58" t="s">
        <v>37</v>
      </c>
      <c r="C46" s="17">
        <v>65</v>
      </c>
      <c r="D46" s="9">
        <v>63</v>
      </c>
      <c r="E46" s="16">
        <f>D46/C46*100</f>
        <v>96.92307692307692</v>
      </c>
      <c r="F46" s="17">
        <v>75</v>
      </c>
      <c r="G46" s="9">
        <v>75</v>
      </c>
      <c r="H46" s="16">
        <f>G46/F46*100</f>
        <v>100</v>
      </c>
      <c r="I46" s="17">
        <v>95</v>
      </c>
      <c r="J46" s="9">
        <v>95</v>
      </c>
      <c r="K46" s="37">
        <f>J46/I46*100</f>
        <v>100</v>
      </c>
    </row>
    <row r="47" spans="2:11" s="46" customFormat="1" ht="13.5" customHeight="1" x14ac:dyDescent="0.15">
      <c r="B47" s="58" t="s">
        <v>36</v>
      </c>
      <c r="C47" s="17">
        <v>80</v>
      </c>
      <c r="D47" s="9">
        <v>80</v>
      </c>
      <c r="E47" s="16">
        <f t="shared" si="3"/>
        <v>100</v>
      </c>
      <c r="F47" s="17">
        <v>81</v>
      </c>
      <c r="G47" s="9">
        <v>80</v>
      </c>
      <c r="H47" s="16">
        <f t="shared" si="4"/>
        <v>98.76543209876543</v>
      </c>
      <c r="I47" s="17">
        <v>108</v>
      </c>
      <c r="J47" s="9">
        <v>104</v>
      </c>
      <c r="K47" s="37">
        <f t="shared" si="5"/>
        <v>96.296296296296291</v>
      </c>
    </row>
    <row r="48" spans="2:11" s="46" customFormat="1" ht="13.5" customHeight="1" x14ac:dyDescent="0.15">
      <c r="B48" s="58" t="s">
        <v>23</v>
      </c>
      <c r="C48" s="17">
        <v>37</v>
      </c>
      <c r="D48" s="9">
        <v>37</v>
      </c>
      <c r="E48" s="16">
        <f t="shared" si="3"/>
        <v>100</v>
      </c>
      <c r="F48" s="17">
        <v>45</v>
      </c>
      <c r="G48" s="9">
        <v>44</v>
      </c>
      <c r="H48" s="16">
        <f t="shared" si="4"/>
        <v>97.777777777777771</v>
      </c>
      <c r="I48" s="17">
        <v>50</v>
      </c>
      <c r="J48" s="9">
        <v>48</v>
      </c>
      <c r="K48" s="37">
        <f t="shared" si="5"/>
        <v>96</v>
      </c>
    </row>
    <row r="49" spans="2:11" s="46" customFormat="1" ht="13.5" customHeight="1" x14ac:dyDescent="0.15">
      <c r="B49" s="58" t="s">
        <v>24</v>
      </c>
      <c r="C49" s="17">
        <v>21</v>
      </c>
      <c r="D49" s="9">
        <v>21</v>
      </c>
      <c r="E49" s="16">
        <f t="shared" si="3"/>
        <v>100</v>
      </c>
      <c r="F49" s="17">
        <v>21</v>
      </c>
      <c r="G49" s="9">
        <v>20</v>
      </c>
      <c r="H49" s="16">
        <f t="shared" si="4"/>
        <v>95.238095238095227</v>
      </c>
      <c r="I49" s="17">
        <v>13</v>
      </c>
      <c r="J49" s="9">
        <v>13</v>
      </c>
      <c r="K49" s="37">
        <f t="shared" si="5"/>
        <v>100</v>
      </c>
    </row>
    <row r="50" spans="2:11" s="46" customFormat="1" ht="13.5" customHeight="1" x14ac:dyDescent="0.15">
      <c r="B50" s="58" t="s">
        <v>25</v>
      </c>
      <c r="C50" s="17">
        <v>7</v>
      </c>
      <c r="D50" s="9">
        <v>7</v>
      </c>
      <c r="E50" s="16">
        <f t="shared" si="3"/>
        <v>100</v>
      </c>
      <c r="F50" s="17">
        <v>13</v>
      </c>
      <c r="G50" s="9">
        <v>13</v>
      </c>
      <c r="H50" s="16">
        <f t="shared" si="4"/>
        <v>100</v>
      </c>
      <c r="I50" s="17">
        <v>15</v>
      </c>
      <c r="J50" s="9">
        <v>15</v>
      </c>
      <c r="K50" s="37">
        <f t="shared" si="5"/>
        <v>100</v>
      </c>
    </row>
    <row r="51" spans="2:11" s="46" customFormat="1" ht="13.5" customHeight="1" x14ac:dyDescent="0.15">
      <c r="B51" s="58" t="s">
        <v>26</v>
      </c>
      <c r="C51" s="17">
        <v>22</v>
      </c>
      <c r="D51" s="9">
        <v>22</v>
      </c>
      <c r="E51" s="16">
        <f t="shared" si="3"/>
        <v>100</v>
      </c>
      <c r="F51" s="17">
        <v>26</v>
      </c>
      <c r="G51" s="9">
        <v>25</v>
      </c>
      <c r="H51" s="16">
        <f t="shared" si="4"/>
        <v>96.15384615384616</v>
      </c>
      <c r="I51" s="17">
        <v>35</v>
      </c>
      <c r="J51" s="9">
        <v>33</v>
      </c>
      <c r="K51" s="37">
        <f t="shared" si="5"/>
        <v>94.285714285714278</v>
      </c>
    </row>
    <row r="52" spans="2:11" s="46" customFormat="1" ht="13.5" customHeight="1" x14ac:dyDescent="0.15">
      <c r="B52" s="58" t="s">
        <v>27</v>
      </c>
      <c r="C52" s="17">
        <v>4</v>
      </c>
      <c r="D52" s="9">
        <v>4</v>
      </c>
      <c r="E52" s="16">
        <f t="shared" si="3"/>
        <v>100</v>
      </c>
      <c r="F52" s="17">
        <v>3</v>
      </c>
      <c r="G52" s="9">
        <v>3</v>
      </c>
      <c r="H52" s="16">
        <f t="shared" si="4"/>
        <v>100</v>
      </c>
      <c r="I52" s="17">
        <v>5</v>
      </c>
      <c r="J52" s="9">
        <v>5</v>
      </c>
      <c r="K52" s="37">
        <f t="shared" si="5"/>
        <v>100</v>
      </c>
    </row>
    <row r="53" spans="2:11" s="46" customFormat="1" ht="13.5" customHeight="1" x14ac:dyDescent="0.15">
      <c r="B53" s="58" t="s">
        <v>28</v>
      </c>
      <c r="C53" s="17">
        <v>20</v>
      </c>
      <c r="D53" s="9">
        <v>19</v>
      </c>
      <c r="E53" s="16">
        <f t="shared" si="3"/>
        <v>95</v>
      </c>
      <c r="F53" s="17">
        <v>28</v>
      </c>
      <c r="G53" s="9">
        <v>27</v>
      </c>
      <c r="H53" s="16">
        <f t="shared" si="4"/>
        <v>96.428571428571431</v>
      </c>
      <c r="I53" s="17">
        <v>31</v>
      </c>
      <c r="J53" s="9">
        <v>30</v>
      </c>
      <c r="K53" s="37">
        <f t="shared" si="5"/>
        <v>96.774193548387103</v>
      </c>
    </row>
    <row r="54" spans="2:11" s="46" customFormat="1" ht="13.5" customHeight="1" x14ac:dyDescent="0.15">
      <c r="B54" s="59" t="s">
        <v>29</v>
      </c>
      <c r="C54" s="24">
        <v>9</v>
      </c>
      <c r="D54" s="22">
        <v>9</v>
      </c>
      <c r="E54" s="23">
        <f t="shared" si="3"/>
        <v>100</v>
      </c>
      <c r="F54" s="24">
        <v>13</v>
      </c>
      <c r="G54" s="22">
        <v>13</v>
      </c>
      <c r="H54" s="23">
        <f t="shared" si="4"/>
        <v>100</v>
      </c>
      <c r="I54" s="24">
        <v>15</v>
      </c>
      <c r="J54" s="22">
        <v>15</v>
      </c>
      <c r="K54" s="38">
        <f t="shared" si="5"/>
        <v>100</v>
      </c>
    </row>
    <row r="55" spans="2:11" s="46" customFormat="1" ht="13.5" customHeight="1" thickBot="1" x14ac:dyDescent="0.2">
      <c r="B55" s="62" t="s">
        <v>65</v>
      </c>
      <c r="C55" s="4">
        <f>SUM(C45:C54)</f>
        <v>424</v>
      </c>
      <c r="D55" s="20">
        <f>SUM(D45:D54)</f>
        <v>417</v>
      </c>
      <c r="E55" s="1">
        <f>D55/C55*100</f>
        <v>98.34905660377359</v>
      </c>
      <c r="F55" s="4">
        <f>SUM(F45:F54)</f>
        <v>475</v>
      </c>
      <c r="G55" s="20">
        <f>SUM(G45:G54)</f>
        <v>467</v>
      </c>
      <c r="H55" s="1">
        <f>G55/F55*100</f>
        <v>98.315789473684205</v>
      </c>
      <c r="I55" s="4">
        <f>SUM(I45:I54)</f>
        <v>599</v>
      </c>
      <c r="J55" s="20">
        <f>SUM(J45:J54)</f>
        <v>585</v>
      </c>
      <c r="K55" s="39">
        <f>J55/I55*100</f>
        <v>97.662771285475785</v>
      </c>
    </row>
    <row r="56" spans="2:11" s="46" customFormat="1" ht="13.5" customHeight="1" x14ac:dyDescent="0.15">
      <c r="B56" s="58" t="s">
        <v>50</v>
      </c>
      <c r="C56" s="18">
        <v>401</v>
      </c>
      <c r="D56" s="10">
        <v>383</v>
      </c>
      <c r="E56" s="15">
        <f t="shared" si="3"/>
        <v>95.511221945137166</v>
      </c>
      <c r="F56" s="18">
        <v>439</v>
      </c>
      <c r="G56" s="10">
        <v>392</v>
      </c>
      <c r="H56" s="15">
        <f t="shared" si="4"/>
        <v>89.293849658314343</v>
      </c>
      <c r="I56" s="18">
        <v>507</v>
      </c>
      <c r="J56" s="10">
        <v>435</v>
      </c>
      <c r="K56" s="36">
        <f t="shared" si="5"/>
        <v>85.798816568047343</v>
      </c>
    </row>
    <row r="57" spans="2:11" s="46" customFormat="1" ht="13.5" customHeight="1" x14ac:dyDescent="0.15">
      <c r="B57" s="58" t="s">
        <v>38</v>
      </c>
      <c r="C57" s="17">
        <v>128</v>
      </c>
      <c r="D57" s="9">
        <v>124</v>
      </c>
      <c r="E57" s="16">
        <f t="shared" si="3"/>
        <v>96.875</v>
      </c>
      <c r="F57" s="17">
        <v>133</v>
      </c>
      <c r="G57" s="9">
        <v>112</v>
      </c>
      <c r="H57" s="16">
        <f t="shared" si="4"/>
        <v>84.210526315789465</v>
      </c>
      <c r="I57" s="17">
        <v>146</v>
      </c>
      <c r="J57" s="9">
        <v>143</v>
      </c>
      <c r="K57" s="37">
        <f t="shared" si="5"/>
        <v>97.945205479452056</v>
      </c>
    </row>
    <row r="58" spans="2:11" s="46" customFormat="1" ht="13.5" customHeight="1" x14ac:dyDescent="0.15">
      <c r="B58" s="59" t="s">
        <v>30</v>
      </c>
      <c r="C58" s="24">
        <v>23</v>
      </c>
      <c r="D58" s="22">
        <v>23</v>
      </c>
      <c r="E58" s="23">
        <f t="shared" si="3"/>
        <v>100</v>
      </c>
      <c r="F58" s="24">
        <v>22</v>
      </c>
      <c r="G58" s="22">
        <v>21</v>
      </c>
      <c r="H58" s="23">
        <f t="shared" si="4"/>
        <v>95.454545454545453</v>
      </c>
      <c r="I58" s="24">
        <v>32</v>
      </c>
      <c r="J58" s="22">
        <v>32</v>
      </c>
      <c r="K58" s="38">
        <f t="shared" si="5"/>
        <v>100</v>
      </c>
    </row>
    <row r="59" spans="2:11" s="46" customFormat="1" ht="13.5" customHeight="1" thickBot="1" x14ac:dyDescent="0.2">
      <c r="B59" s="62" t="s">
        <v>66</v>
      </c>
      <c r="C59" s="4">
        <f>SUM(C56:C58)</f>
        <v>552</v>
      </c>
      <c r="D59" s="20">
        <f>SUM(D56:D58)</f>
        <v>530</v>
      </c>
      <c r="E59" s="1">
        <f>D59/C59*100</f>
        <v>96.014492753623188</v>
      </c>
      <c r="F59" s="4">
        <f>SUM(F56:F58)</f>
        <v>594</v>
      </c>
      <c r="G59" s="20">
        <f>SUM(G56:G58)</f>
        <v>525</v>
      </c>
      <c r="H59" s="1">
        <f>G59/F59*100</f>
        <v>88.383838383838381</v>
      </c>
      <c r="I59" s="4">
        <f>SUM(I56:I58)</f>
        <v>685</v>
      </c>
      <c r="J59" s="20">
        <f>SUM(J56:J58)</f>
        <v>610</v>
      </c>
      <c r="K59" s="39">
        <f>J59/I59*100</f>
        <v>89.051094890510953</v>
      </c>
    </row>
    <row r="60" spans="2:11" ht="13.5" customHeight="1" thickBot="1" x14ac:dyDescent="0.2">
      <c r="B60" s="65" t="s">
        <v>54</v>
      </c>
      <c r="C60" s="27">
        <f>C9+C16+C18+C23+C31+C37+C40+C44+C55+C59</f>
        <v>6657</v>
      </c>
      <c r="D60" s="11">
        <f>D9+D16+D18+D23+D31+D37+D40+D44+D55+D59</f>
        <v>6529</v>
      </c>
      <c r="E60" s="13">
        <f>D60/C60*100</f>
        <v>98.077211957338136</v>
      </c>
      <c r="F60" s="19">
        <f>F9+F16+F18+F23+F31+F37+F40+F44+F55+F59</f>
        <v>7037</v>
      </c>
      <c r="G60" s="12">
        <f>G9+G16+G18+G23+G31+G37+G40+G44+G55+G59</f>
        <v>6779</v>
      </c>
      <c r="H60" s="13">
        <f>G60/F60*100</f>
        <v>96.33366491402586</v>
      </c>
      <c r="I60" s="19">
        <f>I9+I16+I18+I23+I31+I37+I40+I44+I55+I59</f>
        <v>7958</v>
      </c>
      <c r="J60" s="12">
        <f>J9+J16+J18+J23+J31+J37+J40+J44+J55+J59</f>
        <v>7667</v>
      </c>
      <c r="K60" s="41">
        <f>J60/I60*100</f>
        <v>96.343302337270671</v>
      </c>
    </row>
    <row r="61" spans="2:11" ht="13.5" customHeight="1" thickBot="1" x14ac:dyDescent="0.2">
      <c r="B61" s="67" t="s">
        <v>1</v>
      </c>
      <c r="C61" s="28">
        <v>6085</v>
      </c>
      <c r="D61" s="29">
        <v>5943</v>
      </c>
      <c r="E61" s="30">
        <f>D61/C61*100</f>
        <v>97.666392769104363</v>
      </c>
      <c r="F61" s="31">
        <v>5818</v>
      </c>
      <c r="G61" s="29">
        <v>5659</v>
      </c>
      <c r="H61" s="30">
        <f>G61/F61*100</f>
        <v>97.267102096940533</v>
      </c>
      <c r="I61" s="31">
        <v>6223</v>
      </c>
      <c r="J61" s="29">
        <v>5995</v>
      </c>
      <c r="K61" s="42">
        <f>J61/I61*100</f>
        <v>96.336172264181258</v>
      </c>
    </row>
    <row r="62" spans="2:11" ht="13.5" customHeight="1" thickTop="1" thickBot="1" x14ac:dyDescent="0.2">
      <c r="B62" s="68" t="s">
        <v>55</v>
      </c>
      <c r="C62" s="5">
        <f>SUM(C60:C61)</f>
        <v>12742</v>
      </c>
      <c r="D62" s="32">
        <f>SUM(D60:D61)</f>
        <v>12472</v>
      </c>
      <c r="E62" s="7">
        <f>D62/C62*100</f>
        <v>97.881023387223351</v>
      </c>
      <c r="F62" s="6">
        <f>SUM(F60:F61)</f>
        <v>12855</v>
      </c>
      <c r="G62" s="32">
        <f>SUM(G60:G61)</f>
        <v>12438</v>
      </c>
      <c r="H62" s="7">
        <f>G62/F62*100</f>
        <v>96.756126021003496</v>
      </c>
      <c r="I62" s="6">
        <f>SUM(I60:I61)</f>
        <v>14181</v>
      </c>
      <c r="J62" s="32">
        <f>SUM(J60:J61)</f>
        <v>13662</v>
      </c>
      <c r="K62" s="8">
        <f>J62/I62*100</f>
        <v>96.340173471546436</v>
      </c>
    </row>
    <row r="63" spans="2:11" ht="14.25" thickTop="1" x14ac:dyDescent="0.15">
      <c r="B63" s="69"/>
      <c r="K63" s="70" t="s">
        <v>53</v>
      </c>
    </row>
    <row r="64" spans="2:11" x14ac:dyDescent="0.15">
      <c r="C64" s="46"/>
    </row>
  </sheetData>
  <sheetProtection selectLockedCells="1"/>
  <mergeCells count="3">
    <mergeCell ref="C4:E4"/>
    <mergeCell ref="F4:H4"/>
    <mergeCell ref="I4:K4"/>
  </mergeCells>
  <phoneticPr fontId="2"/>
  <printOptions horizontalCentered="1"/>
  <pageMargins left="0.78740157480314965" right="0.74803149606299213" top="0.78740157480314965" bottom="0.59055118110236227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表6</vt:lpstr>
      <vt:lpstr>表6!Print_Titles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2021-01-04T09:39:49Z</cp:lastPrinted>
  <dcterms:created xsi:type="dcterms:W3CDTF">2003-12-01T07:40:14Z</dcterms:created>
  <dcterms:modified xsi:type="dcterms:W3CDTF">2023-02-14T04:09:06Z</dcterms:modified>
</cp:coreProperties>
</file>