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94\disk1\R4年度　子ども未来課\04 母子保健班\06　事業別フォルダ\22 母子保健の各種統計（「熊本県の母子保健」含む\「熊本県の母子保健」\R4冊子作製\第３章　市町村\"/>
    </mc:Choice>
  </mc:AlternateContent>
  <bookViews>
    <workbookView xWindow="0" yWindow="0" windowWidth="15345" windowHeight="9225"/>
  </bookViews>
  <sheets>
    <sheet name="表9" sheetId="9" r:id="rId1"/>
  </sheets>
  <definedNames>
    <definedName name="_xlnm._FilterDatabase" localSheetId="0" hidden="1">表9!$A$1:$M$76</definedName>
    <definedName name="_xlnm.Print_Area" localSheetId="0">表9!$A$1:$L$77</definedName>
    <definedName name="_xlnm.Print_Titles" localSheetId="0">表9!$5:$6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" i="9" l="1"/>
  <c r="L69" i="9" l="1"/>
  <c r="K69" i="9"/>
  <c r="J69" i="9"/>
  <c r="L64" i="9"/>
  <c r="K64" i="9"/>
  <c r="L52" i="9"/>
  <c r="K52" i="9"/>
  <c r="J52" i="9"/>
  <c r="L47" i="9"/>
  <c r="K47" i="9"/>
  <c r="J47" i="9"/>
  <c r="L43" i="9"/>
  <c r="K43" i="9"/>
  <c r="J43" i="9"/>
  <c r="L36" i="9"/>
  <c r="K36" i="9"/>
  <c r="J36" i="9"/>
  <c r="L27" i="9"/>
  <c r="K27" i="9"/>
  <c r="J27" i="9"/>
  <c r="L21" i="9"/>
  <c r="K21" i="9"/>
  <c r="J21" i="9"/>
  <c r="L18" i="9"/>
  <c r="K18" i="9"/>
  <c r="J18" i="9"/>
  <c r="L10" i="9"/>
  <c r="K10" i="9"/>
  <c r="J10" i="9"/>
  <c r="H73" i="9"/>
  <c r="H68" i="9"/>
  <c r="H67" i="9"/>
  <c r="H66" i="9"/>
  <c r="I66" i="9" s="1"/>
  <c r="H63" i="9"/>
  <c r="I63" i="9" s="1"/>
  <c r="H62" i="9"/>
  <c r="H61" i="9"/>
  <c r="H60" i="9"/>
  <c r="H59" i="9"/>
  <c r="H58" i="9"/>
  <c r="H57" i="9"/>
  <c r="I57" i="9" s="1"/>
  <c r="H56" i="9"/>
  <c r="H55" i="9"/>
  <c r="H54" i="9"/>
  <c r="I54" i="9" s="1"/>
  <c r="H51" i="9"/>
  <c r="H50" i="9"/>
  <c r="H49" i="9"/>
  <c r="H46" i="9"/>
  <c r="I46" i="9" s="1"/>
  <c r="H45" i="9"/>
  <c r="H42" i="9"/>
  <c r="H41" i="9"/>
  <c r="H40" i="9"/>
  <c r="H39" i="9"/>
  <c r="H38" i="9"/>
  <c r="H35" i="9"/>
  <c r="H34" i="9"/>
  <c r="H33" i="9"/>
  <c r="H32" i="9"/>
  <c r="H31" i="9"/>
  <c r="H30" i="9"/>
  <c r="H29" i="9"/>
  <c r="H26" i="9"/>
  <c r="H25" i="9"/>
  <c r="H24" i="9"/>
  <c r="H23" i="9"/>
  <c r="H20" i="9"/>
  <c r="H17" i="9"/>
  <c r="H16" i="9"/>
  <c r="H15" i="9"/>
  <c r="H14" i="9"/>
  <c r="H13" i="9"/>
  <c r="I13" i="9" s="1"/>
  <c r="H12" i="9"/>
  <c r="H9" i="9"/>
  <c r="I9" i="9" s="1"/>
  <c r="H8" i="9"/>
  <c r="H7" i="9"/>
  <c r="I7" i="9" s="1"/>
  <c r="J71" i="9" l="1"/>
  <c r="J75" i="9" s="1"/>
  <c r="K71" i="9"/>
  <c r="L71" i="9"/>
  <c r="H21" i="9"/>
  <c r="H36" i="9"/>
  <c r="H47" i="9"/>
  <c r="K48" i="9" s="1"/>
  <c r="H64" i="9"/>
  <c r="L65" i="9" s="1"/>
  <c r="H10" i="9"/>
  <c r="L11" i="9" s="1"/>
  <c r="H27" i="9"/>
  <c r="H69" i="9"/>
  <c r="J70" i="9" s="1"/>
  <c r="H18" i="9"/>
  <c r="H52" i="9"/>
  <c r="H43" i="9"/>
  <c r="J65" i="9" l="1"/>
  <c r="K65" i="9"/>
  <c r="J48" i="9"/>
  <c r="L48" i="9"/>
  <c r="H71" i="9"/>
  <c r="J72" i="9" s="1"/>
  <c r="L75" i="9"/>
  <c r="K11" i="9"/>
  <c r="J11" i="9"/>
  <c r="L19" i="9"/>
  <c r="J19" i="9"/>
  <c r="K75" i="9"/>
  <c r="L70" i="9"/>
  <c r="K19" i="9"/>
  <c r="K70" i="9"/>
  <c r="K72" i="9" l="1"/>
  <c r="H75" i="9"/>
  <c r="K76" i="9" s="1"/>
  <c r="L72" i="9"/>
  <c r="L76" i="9" l="1"/>
  <c r="J76" i="9"/>
  <c r="B18" i="9"/>
  <c r="C18" i="9"/>
  <c r="D18" i="9"/>
  <c r="G69" i="9"/>
  <c r="I69" i="9" s="1"/>
  <c r="G64" i="9"/>
  <c r="G43" i="9"/>
  <c r="G36" i="9"/>
  <c r="G27" i="9"/>
  <c r="G21" i="9"/>
  <c r="G18" i="9"/>
  <c r="I18" i="9" s="1"/>
  <c r="G52" i="9"/>
  <c r="B10" i="9"/>
  <c r="C10" i="9"/>
  <c r="D10" i="9"/>
  <c r="E10" i="9"/>
  <c r="F10" i="9"/>
  <c r="G10" i="9"/>
  <c r="E18" i="9"/>
  <c r="F18" i="9"/>
  <c r="B21" i="9"/>
  <c r="C21" i="9"/>
  <c r="D21" i="9"/>
  <c r="E21" i="9"/>
  <c r="F21" i="9"/>
  <c r="B27" i="9"/>
  <c r="C27" i="9"/>
  <c r="D27" i="9"/>
  <c r="E27" i="9"/>
  <c r="F27" i="9"/>
  <c r="B36" i="9"/>
  <c r="C36" i="9"/>
  <c r="D36" i="9"/>
  <c r="E36" i="9"/>
  <c r="F36" i="9"/>
  <c r="B43" i="9"/>
  <c r="C43" i="9"/>
  <c r="D43" i="9"/>
  <c r="E43" i="9"/>
  <c r="F43" i="9"/>
  <c r="B47" i="9"/>
  <c r="C47" i="9"/>
  <c r="D47" i="9"/>
  <c r="E47" i="9"/>
  <c r="F47" i="9"/>
  <c r="G47" i="9"/>
  <c r="I47" i="9" s="1"/>
  <c r="B52" i="9"/>
  <c r="C52" i="9"/>
  <c r="D52" i="9"/>
  <c r="E52" i="9"/>
  <c r="F52" i="9"/>
  <c r="B64" i="9"/>
  <c r="C64" i="9"/>
  <c r="D64" i="9"/>
  <c r="E64" i="9"/>
  <c r="F64" i="9"/>
  <c r="B69" i="9"/>
  <c r="C69" i="9"/>
  <c r="D69" i="9"/>
  <c r="E69" i="9"/>
  <c r="F69" i="9"/>
  <c r="C74" i="9"/>
  <c r="D74" i="9"/>
  <c r="E74" i="9"/>
  <c r="F74" i="9"/>
  <c r="G74" i="9"/>
  <c r="F70" i="9" l="1"/>
  <c r="F65" i="9"/>
  <c r="F53" i="9"/>
  <c r="C48" i="9"/>
  <c r="F48" i="9"/>
  <c r="C44" i="9"/>
  <c r="F44" i="9"/>
  <c r="F37" i="9"/>
  <c r="F28" i="9"/>
  <c r="C28" i="9"/>
  <c r="E28" i="9"/>
  <c r="F22" i="9"/>
  <c r="F71" i="9"/>
  <c r="D71" i="9"/>
  <c r="B71" i="9"/>
  <c r="B75" i="9" s="1"/>
  <c r="E71" i="9"/>
  <c r="C71" i="9"/>
  <c r="E19" i="9"/>
  <c r="I10" i="9"/>
  <c r="G71" i="9"/>
  <c r="I71" i="9" s="1"/>
  <c r="F11" i="9"/>
  <c r="C70" i="9"/>
  <c r="E65" i="9"/>
  <c r="C53" i="9"/>
  <c r="E44" i="9"/>
  <c r="C37" i="9"/>
  <c r="E22" i="9"/>
  <c r="E11" i="9"/>
  <c r="D44" i="9"/>
  <c r="D22" i="9"/>
  <c r="D11" i="9"/>
  <c r="C65" i="9"/>
  <c r="C22" i="9"/>
  <c r="C11" i="9"/>
  <c r="G65" i="9"/>
  <c r="I64" i="9"/>
  <c r="D28" i="9"/>
  <c r="D37" i="9"/>
  <c r="E37" i="9"/>
  <c r="D48" i="9"/>
  <c r="E48" i="9"/>
  <c r="E53" i="9"/>
  <c r="D53" i="9"/>
  <c r="G70" i="9"/>
  <c r="C19" i="9"/>
  <c r="D19" i="9"/>
  <c r="G44" i="9"/>
  <c r="D65" i="9"/>
  <c r="G11" i="9"/>
  <c r="G22" i="9"/>
  <c r="G28" i="9"/>
  <c r="D70" i="9"/>
  <c r="F19" i="9"/>
  <c r="G48" i="9"/>
  <c r="G19" i="9"/>
  <c r="E70" i="9"/>
  <c r="G53" i="9"/>
  <c r="G37" i="9"/>
  <c r="E72" i="9" l="1"/>
  <c r="F72" i="9"/>
  <c r="D72" i="9"/>
  <c r="C72" i="9"/>
  <c r="G72" i="9"/>
  <c r="C75" i="9"/>
  <c r="C76" i="9" s="1"/>
  <c r="E75" i="9"/>
  <c r="E76" i="9" s="1"/>
  <c r="F75" i="9"/>
  <c r="F76" i="9" s="1"/>
  <c r="D75" i="9"/>
  <c r="D76" i="9" s="1"/>
  <c r="G75" i="9"/>
  <c r="I75" i="9" s="1"/>
  <c r="G76" i="9" l="1"/>
  <c r="M76" i="9" l="1"/>
</calcChain>
</file>

<file path=xl/sharedStrings.xml><?xml version="1.0" encoding="utf-8"?>
<sst xmlns="http://schemas.openxmlformats.org/spreadsheetml/2006/main" count="149" uniqueCount="77">
  <si>
    <t>市町村名</t>
    <rPh sb="0" eb="3">
      <t>シチョウソン</t>
    </rPh>
    <rPh sb="3" eb="4">
      <t>メイ</t>
    </rPh>
    <phoneticPr fontId="2"/>
  </si>
  <si>
    <t>荒尾市</t>
    <rPh sb="0" eb="3">
      <t>アラオシ</t>
    </rPh>
    <phoneticPr fontId="2"/>
  </si>
  <si>
    <t>玉名市</t>
    <rPh sb="0" eb="2">
      <t>タマナ</t>
    </rPh>
    <rPh sb="2" eb="3">
      <t>シ</t>
    </rPh>
    <phoneticPr fontId="2"/>
  </si>
  <si>
    <t>玉東町</t>
    <rPh sb="0" eb="3">
      <t>ギョクトウマチ</t>
    </rPh>
    <phoneticPr fontId="2"/>
  </si>
  <si>
    <t>南関町</t>
    <rPh sb="0" eb="3">
      <t>ナンカンマチ</t>
    </rPh>
    <phoneticPr fontId="2"/>
  </si>
  <si>
    <t>長洲町</t>
    <rPh sb="0" eb="3">
      <t>ナガスマチ</t>
    </rPh>
    <phoneticPr fontId="2"/>
  </si>
  <si>
    <t>山鹿市</t>
    <rPh sb="0" eb="3">
      <t>ヤマガシ</t>
    </rPh>
    <phoneticPr fontId="2"/>
  </si>
  <si>
    <t>大津町</t>
    <rPh sb="0" eb="3">
      <t>オオツマチ</t>
    </rPh>
    <phoneticPr fontId="2"/>
  </si>
  <si>
    <t>菊陽町</t>
    <rPh sb="0" eb="3">
      <t>キクヨウマチ</t>
    </rPh>
    <phoneticPr fontId="2"/>
  </si>
  <si>
    <t>南小国町</t>
    <rPh sb="0" eb="4">
      <t>ミナミオグニマチ</t>
    </rPh>
    <phoneticPr fontId="2"/>
  </si>
  <si>
    <t>高森町</t>
    <rPh sb="0" eb="3">
      <t>タカモリマチ</t>
    </rPh>
    <phoneticPr fontId="2"/>
  </si>
  <si>
    <t>西原村</t>
    <rPh sb="0" eb="3">
      <t>ニシハラムラ</t>
    </rPh>
    <phoneticPr fontId="2"/>
  </si>
  <si>
    <t>御船町</t>
    <rPh sb="0" eb="3">
      <t>ミフネマチ</t>
    </rPh>
    <phoneticPr fontId="2"/>
  </si>
  <si>
    <t>嘉島町</t>
    <rPh sb="0" eb="3">
      <t>カシママチ</t>
    </rPh>
    <phoneticPr fontId="2"/>
  </si>
  <si>
    <t>益城町</t>
    <rPh sb="0" eb="3">
      <t>マシキマチ</t>
    </rPh>
    <phoneticPr fontId="2"/>
  </si>
  <si>
    <t>甲佐町</t>
    <rPh sb="0" eb="3">
      <t>コウサマチ</t>
    </rPh>
    <phoneticPr fontId="2"/>
  </si>
  <si>
    <t>宇土市</t>
    <rPh sb="0" eb="3">
      <t>ウトシ</t>
    </rPh>
    <phoneticPr fontId="2"/>
  </si>
  <si>
    <t>水俣市</t>
    <rPh sb="0" eb="2">
      <t>ミナマタ</t>
    </rPh>
    <rPh sb="2" eb="3">
      <t>シ</t>
    </rPh>
    <phoneticPr fontId="2"/>
  </si>
  <si>
    <t>芦北町</t>
    <rPh sb="0" eb="3">
      <t>アシキタマチ</t>
    </rPh>
    <phoneticPr fontId="2"/>
  </si>
  <si>
    <t>津奈木町</t>
    <rPh sb="0" eb="4">
      <t>ツナギマチ</t>
    </rPh>
    <phoneticPr fontId="2"/>
  </si>
  <si>
    <t>人吉市</t>
    <rPh sb="0" eb="3">
      <t>ヒトヨシシ</t>
    </rPh>
    <phoneticPr fontId="2"/>
  </si>
  <si>
    <t>錦町</t>
    <rPh sb="0" eb="2">
      <t>ニシキマチ</t>
    </rPh>
    <phoneticPr fontId="2"/>
  </si>
  <si>
    <t>多良木町</t>
    <rPh sb="0" eb="4">
      <t>タラギマチ</t>
    </rPh>
    <phoneticPr fontId="2"/>
  </si>
  <si>
    <t>湯前町</t>
    <rPh sb="0" eb="3">
      <t>ユノマエマチ</t>
    </rPh>
    <phoneticPr fontId="2"/>
  </si>
  <si>
    <t>水上村</t>
    <rPh sb="0" eb="3">
      <t>ミズカミムラ</t>
    </rPh>
    <phoneticPr fontId="2"/>
  </si>
  <si>
    <t>相良村</t>
    <rPh sb="0" eb="3">
      <t>サガラムラ</t>
    </rPh>
    <phoneticPr fontId="2"/>
  </si>
  <si>
    <t>五木村</t>
    <rPh sb="0" eb="3">
      <t>イツキムラ</t>
    </rPh>
    <phoneticPr fontId="2"/>
  </si>
  <si>
    <t>山江村</t>
    <rPh sb="0" eb="3">
      <t>ヤマエムラ</t>
    </rPh>
    <phoneticPr fontId="2"/>
  </si>
  <si>
    <t>球磨村</t>
    <rPh sb="0" eb="3">
      <t>クマムラ</t>
    </rPh>
    <phoneticPr fontId="2"/>
  </si>
  <si>
    <t>苓北町</t>
    <rPh sb="0" eb="3">
      <t>レイホクマチ</t>
    </rPh>
    <phoneticPr fontId="2"/>
  </si>
  <si>
    <t>熊本市</t>
    <rPh sb="0" eb="3">
      <t>クマモトシ</t>
    </rPh>
    <phoneticPr fontId="2"/>
  </si>
  <si>
    <t>異常なし</t>
    <rPh sb="0" eb="2">
      <t>イジョウ</t>
    </rPh>
    <phoneticPr fontId="2"/>
  </si>
  <si>
    <t>率</t>
    <rPh sb="0" eb="1">
      <t>リツ</t>
    </rPh>
    <phoneticPr fontId="2"/>
  </si>
  <si>
    <t>指導区分別人員</t>
    <rPh sb="0" eb="2">
      <t>シドウ</t>
    </rPh>
    <rPh sb="2" eb="4">
      <t>クブン</t>
    </rPh>
    <rPh sb="4" eb="5">
      <t>ベツ</t>
    </rPh>
    <rPh sb="5" eb="7">
      <t>ジンイン</t>
    </rPh>
    <phoneticPr fontId="2"/>
  </si>
  <si>
    <t>要観察</t>
    <rPh sb="0" eb="1">
      <t>ヨウ</t>
    </rPh>
    <rPh sb="1" eb="3">
      <t>カンサツ</t>
    </rPh>
    <phoneticPr fontId="2"/>
  </si>
  <si>
    <t>八代市</t>
    <rPh sb="0" eb="3">
      <t>ヤツシロシ</t>
    </rPh>
    <phoneticPr fontId="2"/>
  </si>
  <si>
    <t>あさぎり町</t>
    <rPh sb="4" eb="5">
      <t>マチ</t>
    </rPh>
    <phoneticPr fontId="2"/>
  </si>
  <si>
    <t>上天草市</t>
    <rPh sb="0" eb="1">
      <t>カミ</t>
    </rPh>
    <rPh sb="1" eb="3">
      <t>アマクサ</t>
    </rPh>
    <rPh sb="3" eb="4">
      <t>シ</t>
    </rPh>
    <phoneticPr fontId="2"/>
  </si>
  <si>
    <t>美里町</t>
    <rPh sb="0" eb="3">
      <t>ミサトマチ</t>
    </rPh>
    <phoneticPr fontId="2"/>
  </si>
  <si>
    <t>和水町</t>
    <rPh sb="0" eb="3">
      <t>ナゴミマチ</t>
    </rPh>
    <phoneticPr fontId="2"/>
  </si>
  <si>
    <t>菊池市</t>
    <rPh sb="0" eb="3">
      <t>キクチシ</t>
    </rPh>
    <phoneticPr fontId="2"/>
  </si>
  <si>
    <t>合志市</t>
    <rPh sb="0" eb="2">
      <t>ゴウシ</t>
    </rPh>
    <rPh sb="2" eb="3">
      <t>シ</t>
    </rPh>
    <phoneticPr fontId="2"/>
  </si>
  <si>
    <t>阿蘇市</t>
    <rPh sb="0" eb="3">
      <t>アソシ</t>
    </rPh>
    <phoneticPr fontId="2"/>
  </si>
  <si>
    <t>小国町</t>
    <rPh sb="0" eb="3">
      <t>オグニマチ</t>
    </rPh>
    <phoneticPr fontId="2"/>
  </si>
  <si>
    <t>産山村</t>
    <rPh sb="0" eb="3">
      <t>ウブヤマムラ</t>
    </rPh>
    <phoneticPr fontId="2"/>
  </si>
  <si>
    <t>南阿蘇村</t>
    <rPh sb="0" eb="4">
      <t>ミナミアソムラ</t>
    </rPh>
    <phoneticPr fontId="2"/>
  </si>
  <si>
    <t>山都町</t>
    <rPh sb="0" eb="3">
      <t>ヤマトマチ</t>
    </rPh>
    <phoneticPr fontId="2"/>
  </si>
  <si>
    <t>宇城市</t>
    <rPh sb="0" eb="1">
      <t>ウ</t>
    </rPh>
    <rPh sb="1" eb="2">
      <t>シロ</t>
    </rPh>
    <rPh sb="2" eb="3">
      <t>シ</t>
    </rPh>
    <phoneticPr fontId="2"/>
  </si>
  <si>
    <t>氷川町</t>
    <rPh sb="0" eb="2">
      <t>ヒカワ</t>
    </rPh>
    <rPh sb="2" eb="3">
      <t>マチ</t>
    </rPh>
    <phoneticPr fontId="2"/>
  </si>
  <si>
    <t>天草市</t>
    <rPh sb="0" eb="3">
      <t>アマクサシ</t>
    </rPh>
    <phoneticPr fontId="2"/>
  </si>
  <si>
    <t>受診率</t>
    <rPh sb="0" eb="3">
      <t>ジュシンリツ</t>
    </rPh>
    <phoneticPr fontId="2"/>
  </si>
  <si>
    <t>精密検査</t>
    <rPh sb="0" eb="2">
      <t>セイミツ</t>
    </rPh>
    <rPh sb="2" eb="4">
      <t>ケンサ</t>
    </rPh>
    <phoneticPr fontId="2"/>
  </si>
  <si>
    <t>既医療</t>
    <rPh sb="0" eb="1">
      <t>キ</t>
    </rPh>
    <rPh sb="1" eb="3">
      <t>イリョウ</t>
    </rPh>
    <phoneticPr fontId="2"/>
  </si>
  <si>
    <t>要精密</t>
    <rPh sb="0" eb="1">
      <t>ヨウ</t>
    </rPh>
    <rPh sb="1" eb="3">
      <t>セイミツ</t>
    </rPh>
    <phoneticPr fontId="2"/>
  </si>
  <si>
    <t>7-2　1歳６か月児健康診査（精神発達面）結果</t>
    <rPh sb="5" eb="6">
      <t>サイ</t>
    </rPh>
    <rPh sb="8" eb="9">
      <t>ゲツ</t>
    </rPh>
    <rPh sb="9" eb="10">
      <t>ジ</t>
    </rPh>
    <rPh sb="10" eb="12">
      <t>ケンコウ</t>
    </rPh>
    <rPh sb="12" eb="14">
      <t>シンサ</t>
    </rPh>
    <rPh sb="15" eb="17">
      <t>セイシン</t>
    </rPh>
    <rPh sb="17" eb="19">
      <t>ハッタツ</t>
    </rPh>
    <rPh sb="19" eb="20">
      <t>メン</t>
    </rPh>
    <rPh sb="21" eb="23">
      <t>ケッカ</t>
    </rPh>
    <phoneticPr fontId="2"/>
  </si>
  <si>
    <t>熊本県</t>
    <rPh sb="0" eb="3">
      <t>クマモトケン</t>
    </rPh>
    <phoneticPr fontId="2"/>
  </si>
  <si>
    <t>受診者数</t>
    <rPh sb="0" eb="2">
      <t>ジュシン</t>
    </rPh>
    <rPh sb="2" eb="3">
      <t>シャ</t>
    </rPh>
    <rPh sb="3" eb="4">
      <t>カズ</t>
    </rPh>
    <phoneticPr fontId="2"/>
  </si>
  <si>
    <t>表9　精神発達に関する状況（受診児健診結果、指導区分別、精密受診状況別、精密健診結果別、市町村別）</t>
    <rPh sb="0" eb="1">
      <t>ヒョウ</t>
    </rPh>
    <rPh sb="11" eb="13">
      <t>ジョウキョウ</t>
    </rPh>
    <rPh sb="14" eb="16">
      <t>ジュシン</t>
    </rPh>
    <rPh sb="16" eb="17">
      <t>ジ</t>
    </rPh>
    <rPh sb="17" eb="19">
      <t>ケンシン</t>
    </rPh>
    <rPh sb="19" eb="21">
      <t>ケッカ</t>
    </rPh>
    <rPh sb="22" eb="24">
      <t>シドウ</t>
    </rPh>
    <rPh sb="24" eb="26">
      <t>クブン</t>
    </rPh>
    <rPh sb="26" eb="27">
      <t>ベツ</t>
    </rPh>
    <rPh sb="28" eb="30">
      <t>セイミツ</t>
    </rPh>
    <rPh sb="30" eb="32">
      <t>ジュシン</t>
    </rPh>
    <rPh sb="32" eb="34">
      <t>ジョウキョウ</t>
    </rPh>
    <rPh sb="34" eb="35">
      <t>ベツ</t>
    </rPh>
    <rPh sb="36" eb="38">
      <t>セイミツ</t>
    </rPh>
    <rPh sb="38" eb="40">
      <t>ケンシン</t>
    </rPh>
    <rPh sb="40" eb="42">
      <t>ケッカ</t>
    </rPh>
    <rPh sb="42" eb="43">
      <t>ベツ</t>
    </rPh>
    <rPh sb="44" eb="47">
      <t>シチョウソン</t>
    </rPh>
    <rPh sb="47" eb="48">
      <t>ベツ</t>
    </rPh>
    <phoneticPr fontId="2"/>
  </si>
  <si>
    <t>精密検査受診者数</t>
    <rPh sb="0" eb="2">
      <t>セイミツ</t>
    </rPh>
    <rPh sb="2" eb="4">
      <t>ケンサ</t>
    </rPh>
    <rPh sb="4" eb="7">
      <t>ジュシンシャ</t>
    </rPh>
    <rPh sb="7" eb="8">
      <t>スウ</t>
    </rPh>
    <phoneticPr fontId="2"/>
  </si>
  <si>
    <t>精密検査結果</t>
    <rPh sb="0" eb="2">
      <t>セイミツ</t>
    </rPh>
    <rPh sb="2" eb="4">
      <t>ケンサ</t>
    </rPh>
    <rPh sb="4" eb="6">
      <t>ケッカ</t>
    </rPh>
    <phoneticPr fontId="2"/>
  </si>
  <si>
    <t>子ども未来課調べ</t>
    <rPh sb="0" eb="1">
      <t>コ</t>
    </rPh>
    <rPh sb="3" eb="5">
      <t>ミライ</t>
    </rPh>
    <rPh sb="5" eb="6">
      <t>カ</t>
    </rPh>
    <rPh sb="6" eb="7">
      <t>シラ</t>
    </rPh>
    <phoneticPr fontId="2"/>
  </si>
  <si>
    <t>宇城管内</t>
    <rPh sb="0" eb="2">
      <t>ウキ</t>
    </rPh>
    <rPh sb="2" eb="4">
      <t>カンナイ</t>
    </rPh>
    <phoneticPr fontId="2"/>
  </si>
  <si>
    <t>有明管内</t>
    <rPh sb="0" eb="2">
      <t>アリアケ</t>
    </rPh>
    <rPh sb="2" eb="4">
      <t>カンナイ</t>
    </rPh>
    <phoneticPr fontId="2"/>
  </si>
  <si>
    <t>山鹿管内</t>
    <rPh sb="0" eb="2">
      <t>ヤマガ</t>
    </rPh>
    <rPh sb="2" eb="4">
      <t>カンナイ</t>
    </rPh>
    <phoneticPr fontId="2"/>
  </si>
  <si>
    <t>菊池管内</t>
    <rPh sb="0" eb="2">
      <t>キクチ</t>
    </rPh>
    <rPh sb="2" eb="4">
      <t>カンナイ</t>
    </rPh>
    <phoneticPr fontId="2"/>
  </si>
  <si>
    <t>阿蘇管内</t>
    <rPh sb="0" eb="2">
      <t>アソ</t>
    </rPh>
    <rPh sb="2" eb="4">
      <t>カンナイ</t>
    </rPh>
    <phoneticPr fontId="2"/>
  </si>
  <si>
    <t>御船管内</t>
    <rPh sb="0" eb="2">
      <t>ミフネ</t>
    </rPh>
    <rPh sb="2" eb="4">
      <t>カンナイ</t>
    </rPh>
    <phoneticPr fontId="2"/>
  </si>
  <si>
    <t>八代管内</t>
    <rPh sb="0" eb="2">
      <t>ヤツシロ</t>
    </rPh>
    <rPh sb="2" eb="4">
      <t>カンナイ</t>
    </rPh>
    <phoneticPr fontId="2"/>
  </si>
  <si>
    <t>芦北管内</t>
    <rPh sb="0" eb="2">
      <t>アシキタ</t>
    </rPh>
    <rPh sb="2" eb="4">
      <t>カンナイ</t>
    </rPh>
    <phoneticPr fontId="2"/>
  </si>
  <si>
    <t>人吉管内</t>
    <rPh sb="0" eb="2">
      <t>ヒトヨシ</t>
    </rPh>
    <rPh sb="2" eb="4">
      <t>カンナイ</t>
    </rPh>
    <phoneticPr fontId="2"/>
  </si>
  <si>
    <t>天草管内</t>
    <rPh sb="0" eb="2">
      <t>アマクサ</t>
    </rPh>
    <rPh sb="2" eb="4">
      <t>カンナイ</t>
    </rPh>
    <phoneticPr fontId="2"/>
  </si>
  <si>
    <t>　合計
（熊本市を除く）</t>
    <rPh sb="1" eb="2">
      <t>ゴウ</t>
    </rPh>
    <rPh sb="2" eb="3">
      <t>ケイ</t>
    </rPh>
    <rPh sb="5" eb="8">
      <t>クマモトシ</t>
    </rPh>
    <rPh sb="9" eb="10">
      <t>ノゾ</t>
    </rPh>
    <phoneticPr fontId="2"/>
  </si>
  <si>
    <t>要治療</t>
  </si>
  <si>
    <t>（令和３年度）</t>
    <rPh sb="1" eb="2">
      <t>レイ</t>
    </rPh>
    <rPh sb="2" eb="3">
      <t>ワ</t>
    </rPh>
    <rPh sb="4" eb="6">
      <t>ネンド</t>
    </rPh>
    <phoneticPr fontId="2"/>
  </si>
  <si>
    <t>-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</si>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</sst>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_ "/>
    <numFmt numFmtId="177" formatCode="#,##0.0_);[Red]\(#,##0.0\)"/>
    <numFmt numFmtId="178" formatCode="0.0_ "/>
    <numFmt numFmtId="179" formatCode="0_);[Red]\(0\)"/>
    <numFmt numFmtId="180" formatCode="#,##0_);[Red]\(#,##0\)"/>
    <numFmt numFmtId="181" formatCode="0.0_);[Red]\(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 diagonalUp="1"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 diagonalUp="1">
      <left style="medium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 diagonalUp="1"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43">
    <xf numFmtId="0" fontId="0" fillId="0" borderId="0" xfId="0"/>
    <xf numFmtId="178" fontId="0" fillId="0" borderId="0" xfId="0" applyNumberFormat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47" xfId="0" applyBorder="1" applyAlignment="1">
      <alignment horizontal="center" shrinkToFit="1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shrinkToFit="1"/>
    </xf>
    <xf numFmtId="0" fontId="0" fillId="0" borderId="49" xfId="0" applyBorder="1" applyAlignment="1">
      <alignment horizontal="center" shrinkToFit="1"/>
    </xf>
    <xf numFmtId="0" fontId="4" fillId="0" borderId="5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shrinkToFit="1"/>
    </xf>
    <xf numFmtId="0" fontId="1" fillId="3" borderId="11" xfId="0" applyFont="1" applyFill="1" applyBorder="1" applyAlignment="1">
      <alignment horizont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0" fillId="3" borderId="16" xfId="0" applyFill="1" applyBorder="1" applyAlignment="1">
      <alignment horizontal="center" shrinkToFit="1"/>
    </xf>
    <xf numFmtId="177" fontId="0" fillId="2" borderId="1" xfId="0" applyNumberFormat="1" applyFill="1" applyBorder="1" applyAlignment="1">
      <alignment horizontal="center" shrinkToFit="1"/>
    </xf>
    <xf numFmtId="0" fontId="0" fillId="3" borderId="18" xfId="0" applyFill="1" applyBorder="1" applyAlignment="1">
      <alignment horizontal="center" shrinkToFit="1"/>
    </xf>
    <xf numFmtId="0" fontId="0" fillId="3" borderId="11" xfId="0" applyFill="1" applyBorder="1" applyAlignment="1">
      <alignment horizontal="center" shrinkToFit="1"/>
    </xf>
    <xf numFmtId="0" fontId="0" fillId="2" borderId="2" xfId="0" applyFill="1" applyBorder="1" applyAlignment="1">
      <alignment horizontal="center" shrinkToFit="1"/>
    </xf>
    <xf numFmtId="0" fontId="1" fillId="3" borderId="18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shrinkToFit="1"/>
    </xf>
    <xf numFmtId="176" fontId="0" fillId="2" borderId="1" xfId="0" applyNumberFormat="1" applyFill="1" applyBorder="1" applyAlignment="1">
      <alignment horizontal="center" shrinkToFit="1"/>
    </xf>
    <xf numFmtId="0" fontId="1" fillId="3" borderId="16" xfId="0" applyFont="1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1" fillId="3" borderId="18" xfId="0" applyFont="1" applyFill="1" applyBorder="1" applyAlignment="1">
      <alignment horizontal="center" shrinkToFit="1"/>
    </xf>
    <xf numFmtId="0" fontId="8" fillId="3" borderId="22" xfId="0" applyFont="1" applyFill="1" applyBorder="1" applyAlignment="1">
      <alignment horizontal="center" wrapText="1" shrinkToFit="1"/>
    </xf>
    <xf numFmtId="0" fontId="1" fillId="2" borderId="1" xfId="0" applyFont="1" applyFill="1" applyBorder="1" applyAlignment="1">
      <alignment horizontal="center" shrinkToFit="1"/>
    </xf>
    <xf numFmtId="0" fontId="0" fillId="3" borderId="22" xfId="0" applyFill="1" applyBorder="1" applyAlignment="1">
      <alignment horizontal="center" shrinkToFit="1"/>
    </xf>
    <xf numFmtId="0" fontId="3" fillId="3" borderId="22" xfId="0" applyFont="1" applyFill="1" applyBorder="1" applyAlignment="1">
      <alignment horizontal="center" shrinkToFit="1"/>
    </xf>
    <xf numFmtId="0" fontId="1" fillId="0" borderId="0" xfId="0" applyFont="1"/>
    <xf numFmtId="0" fontId="4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180" fontId="0" fillId="0" borderId="7" xfId="1" applyNumberFormat="1" applyFont="1" applyBorder="1" applyAlignment="1" applyProtection="1">
      <alignment shrinkToFit="1"/>
      <protection locked="0"/>
    </xf>
    <xf numFmtId="180" fontId="0" fillId="0" borderId="8" xfId="1" applyNumberFormat="1" applyFont="1" applyBorder="1" applyAlignment="1" applyProtection="1">
      <alignment shrinkToFit="1"/>
      <protection locked="0"/>
    </xf>
    <xf numFmtId="180" fontId="0" fillId="3" borderId="8" xfId="1" applyNumberFormat="1" applyFont="1" applyFill="1" applyBorder="1" applyAlignment="1" applyProtection="1">
      <alignment shrinkToFit="1"/>
      <protection locked="0"/>
    </xf>
    <xf numFmtId="179" fontId="0" fillId="4" borderId="29" xfId="0" applyNumberFormat="1" applyFill="1" applyBorder="1" applyAlignment="1">
      <alignment horizontal="right" shrinkToFit="1"/>
    </xf>
    <xf numFmtId="181" fontId="0" fillId="4" borderId="10" xfId="0" applyNumberFormat="1" applyFill="1" applyBorder="1" applyAlignment="1">
      <alignment shrinkToFit="1"/>
    </xf>
    <xf numFmtId="180" fontId="0" fillId="0" borderId="9" xfId="1" applyNumberFormat="1" applyFont="1" applyBorder="1" applyAlignment="1" applyProtection="1">
      <alignment horizontal="right" shrinkToFit="1"/>
      <protection locked="0"/>
    </xf>
    <xf numFmtId="180" fontId="0" fillId="0" borderId="8" xfId="1" applyNumberFormat="1" applyFont="1" applyBorder="1" applyAlignment="1" applyProtection="1">
      <alignment horizontal="right" shrinkToFit="1"/>
      <protection locked="0"/>
    </xf>
    <xf numFmtId="180" fontId="0" fillId="3" borderId="10" xfId="1" applyNumberFormat="1" applyFont="1" applyFill="1" applyBorder="1" applyAlignment="1" applyProtection="1">
      <alignment horizontal="right" shrinkToFit="1"/>
      <protection locked="0"/>
    </xf>
    <xf numFmtId="180" fontId="0" fillId="0" borderId="12" xfId="1" applyNumberFormat="1" applyFont="1" applyFill="1" applyBorder="1" applyAlignment="1" applyProtection="1">
      <alignment shrinkToFit="1"/>
      <protection locked="0"/>
    </xf>
    <xf numFmtId="180" fontId="0" fillId="0" borderId="13" xfId="1" applyNumberFormat="1" applyFont="1" applyFill="1" applyBorder="1" applyAlignment="1" applyProtection="1">
      <alignment shrinkToFit="1"/>
      <protection locked="0"/>
    </xf>
    <xf numFmtId="180" fontId="0" fillId="3" borderId="13" xfId="1" applyNumberFormat="1" applyFont="1" applyFill="1" applyBorder="1" applyAlignment="1" applyProtection="1">
      <alignment shrinkToFit="1"/>
      <protection locked="0"/>
    </xf>
    <xf numFmtId="179" fontId="0" fillId="4" borderId="12" xfId="0" applyNumberFormat="1" applyFill="1" applyBorder="1" applyAlignment="1">
      <alignment horizontal="right" shrinkToFit="1"/>
    </xf>
    <xf numFmtId="180" fontId="0" fillId="0" borderId="14" xfId="1" applyNumberFormat="1" applyFont="1" applyBorder="1" applyAlignment="1" applyProtection="1">
      <alignment horizontal="right" shrinkToFit="1"/>
      <protection locked="0"/>
    </xf>
    <xf numFmtId="180" fontId="0" fillId="0" borderId="13" xfId="1" applyNumberFormat="1" applyFont="1" applyBorder="1" applyAlignment="1" applyProtection="1">
      <alignment horizontal="right" shrinkToFit="1"/>
      <protection locked="0"/>
    </xf>
    <xf numFmtId="180" fontId="0" fillId="3" borderId="15" xfId="1" applyNumberFormat="1" applyFont="1" applyFill="1" applyBorder="1" applyAlignment="1" applyProtection="1">
      <alignment horizontal="right" shrinkToFit="1"/>
      <protection locked="0"/>
    </xf>
    <xf numFmtId="180" fontId="0" fillId="0" borderId="12" xfId="1" applyNumberFormat="1" applyFont="1" applyBorder="1" applyAlignment="1" applyProtection="1">
      <alignment shrinkToFit="1"/>
      <protection locked="0"/>
    </xf>
    <xf numFmtId="180" fontId="0" fillId="0" borderId="13" xfId="1" applyNumberFormat="1" applyFont="1" applyBorder="1" applyAlignment="1" applyProtection="1">
      <alignment shrinkToFit="1"/>
      <protection locked="0"/>
    </xf>
    <xf numFmtId="181" fontId="0" fillId="4" borderId="15" xfId="0" applyNumberFormat="1" applyFill="1" applyBorder="1" applyAlignment="1">
      <alignment shrinkToFit="1"/>
    </xf>
    <xf numFmtId="180" fontId="0" fillId="4" borderId="25" xfId="0" applyNumberFormat="1" applyFill="1" applyBorder="1" applyAlignment="1">
      <alignment shrinkToFit="1"/>
    </xf>
    <xf numFmtId="180" fontId="0" fillId="4" borderId="26" xfId="0" applyNumberFormat="1" applyFill="1" applyBorder="1" applyAlignment="1">
      <alignment shrinkToFit="1"/>
    </xf>
    <xf numFmtId="180" fontId="0" fillId="4" borderId="12" xfId="0" applyNumberFormat="1" applyFill="1" applyBorder="1" applyAlignment="1">
      <alignment horizontal="right" shrinkToFit="1"/>
    </xf>
    <xf numFmtId="180" fontId="0" fillId="4" borderId="27" xfId="0" applyNumberFormat="1" applyFill="1" applyBorder="1" applyAlignment="1">
      <alignment horizontal="right" shrinkToFit="1"/>
    </xf>
    <xf numFmtId="180" fontId="0" fillId="4" borderId="26" xfId="0" applyNumberFormat="1" applyFill="1" applyBorder="1" applyAlignment="1">
      <alignment horizontal="right" shrinkToFit="1"/>
    </xf>
    <xf numFmtId="180" fontId="0" fillId="4" borderId="28" xfId="0" applyNumberFormat="1" applyFill="1" applyBorder="1" applyAlignment="1">
      <alignment horizontal="right" shrinkToFit="1"/>
    </xf>
    <xf numFmtId="178" fontId="0" fillId="0" borderId="17" xfId="0" applyNumberFormat="1" applyBorder="1" applyAlignment="1">
      <alignment shrinkToFit="1"/>
    </xf>
    <xf numFmtId="181" fontId="0" fillId="4" borderId="31" xfId="0" applyNumberFormat="1" applyFill="1" applyBorder="1" applyAlignment="1">
      <alignment shrinkToFit="1"/>
    </xf>
    <xf numFmtId="181" fontId="0" fillId="3" borderId="54" xfId="0" applyNumberFormat="1" applyFill="1" applyBorder="1" applyAlignment="1">
      <alignment shrinkToFit="1"/>
    </xf>
    <xf numFmtId="181" fontId="0" fillId="0" borderId="55" xfId="0" applyNumberFormat="1" applyBorder="1" applyAlignment="1">
      <alignment shrinkToFit="1"/>
    </xf>
    <xf numFmtId="181" fontId="0" fillId="4" borderId="32" xfId="0" applyNumberFormat="1" applyFill="1" applyBorder="1" applyAlignment="1">
      <alignment shrinkToFit="1"/>
    </xf>
    <xf numFmtId="181" fontId="0" fillId="4" borderId="33" xfId="0" applyNumberFormat="1" applyFill="1" applyBorder="1" applyAlignment="1">
      <alignment shrinkToFit="1"/>
    </xf>
    <xf numFmtId="180" fontId="0" fillId="0" borderId="19" xfId="1" applyNumberFormat="1" applyFont="1" applyBorder="1" applyAlignment="1" applyProtection="1">
      <alignment shrinkToFit="1"/>
      <protection locked="0"/>
    </xf>
    <xf numFmtId="180" fontId="0" fillId="0" borderId="19" xfId="1" applyNumberFormat="1" applyFont="1" applyFill="1" applyBorder="1" applyAlignment="1" applyProtection="1">
      <alignment shrinkToFit="1"/>
      <protection locked="0"/>
    </xf>
    <xf numFmtId="180" fontId="0" fillId="3" borderId="19" xfId="1" applyNumberFormat="1" applyFont="1" applyFill="1" applyBorder="1" applyAlignment="1" applyProtection="1">
      <alignment shrinkToFit="1"/>
      <protection locked="0"/>
    </xf>
    <xf numFmtId="179" fontId="0" fillId="4" borderId="44" xfId="0" applyNumberFormat="1" applyFill="1" applyBorder="1" applyAlignment="1">
      <alignment horizontal="right" shrinkToFit="1"/>
    </xf>
    <xf numFmtId="181" fontId="0" fillId="4" borderId="48" xfId="0" applyNumberFormat="1" applyFill="1" applyBorder="1" applyAlignment="1">
      <alignment shrinkToFit="1"/>
    </xf>
    <xf numFmtId="180" fontId="0" fillId="0" borderId="20" xfId="1" applyNumberFormat="1" applyFont="1" applyBorder="1" applyAlignment="1" applyProtection="1">
      <alignment horizontal="right" shrinkToFit="1"/>
      <protection locked="0"/>
    </xf>
    <xf numFmtId="180" fontId="0" fillId="0" borderId="19" xfId="1" applyNumberFormat="1" applyFont="1" applyBorder="1" applyAlignment="1" applyProtection="1">
      <alignment horizontal="right" shrinkToFit="1"/>
      <protection locked="0"/>
    </xf>
    <xf numFmtId="180" fontId="0" fillId="3" borderId="21" xfId="1" applyNumberFormat="1" applyFont="1" applyFill="1" applyBorder="1" applyAlignment="1" applyProtection="1">
      <alignment horizontal="right" shrinkToFit="1"/>
      <protection locked="0"/>
    </xf>
    <xf numFmtId="179" fontId="0" fillId="4" borderId="30" xfId="0" applyNumberFormat="1" applyFill="1" applyBorder="1" applyAlignment="1">
      <alignment horizontal="right" shrinkToFit="1"/>
    </xf>
    <xf numFmtId="181" fontId="0" fillId="4" borderId="56" xfId="0" applyNumberFormat="1" applyFill="1" applyBorder="1" applyAlignment="1">
      <alignment shrinkToFit="1"/>
    </xf>
    <xf numFmtId="180" fontId="0" fillId="3" borderId="15" xfId="1" applyNumberFormat="1" applyFont="1" applyFill="1" applyBorder="1" applyAlignment="1" applyProtection="1">
      <alignment shrinkToFit="1"/>
      <protection locked="0"/>
    </xf>
    <xf numFmtId="180" fontId="0" fillId="3" borderId="56" xfId="1" applyNumberFormat="1" applyFont="1" applyFill="1" applyBorder="1" applyAlignment="1" applyProtection="1">
      <alignment horizontal="right" shrinkToFit="1"/>
      <protection locked="0"/>
    </xf>
    <xf numFmtId="180" fontId="0" fillId="4" borderId="28" xfId="0" applyNumberFormat="1" applyFill="1" applyBorder="1" applyAlignment="1">
      <alignment shrinkToFit="1"/>
    </xf>
    <xf numFmtId="180" fontId="0" fillId="4" borderId="27" xfId="0" applyNumberFormat="1" applyFill="1" applyBorder="1" applyAlignment="1">
      <alignment shrinkToFit="1"/>
    </xf>
    <xf numFmtId="181" fontId="0" fillId="0" borderId="59" xfId="0" applyNumberFormat="1" applyBorder="1" applyAlignment="1">
      <alignment shrinkToFit="1"/>
    </xf>
    <xf numFmtId="179" fontId="0" fillId="4" borderId="34" xfId="0" applyNumberFormat="1" applyFill="1" applyBorder="1" applyAlignment="1">
      <alignment horizontal="right" shrinkToFit="1"/>
    </xf>
    <xf numFmtId="180" fontId="0" fillId="0" borderId="20" xfId="1" applyNumberFormat="1" applyFont="1" applyFill="1" applyBorder="1" applyAlignment="1" applyProtection="1">
      <alignment shrinkToFit="1"/>
      <protection locked="0"/>
    </xf>
    <xf numFmtId="180" fontId="0" fillId="3" borderId="48" xfId="1" applyNumberFormat="1" applyFont="1" applyFill="1" applyBorder="1" applyAlignment="1" applyProtection="1">
      <alignment shrinkToFit="1"/>
      <protection locked="0"/>
    </xf>
    <xf numFmtId="180" fontId="0" fillId="4" borderId="62" xfId="0" applyNumberFormat="1" applyFill="1" applyBorder="1" applyAlignment="1">
      <alignment shrinkToFit="1"/>
    </xf>
    <xf numFmtId="181" fontId="0" fillId="0" borderId="57" xfId="0" applyNumberFormat="1" applyBorder="1" applyAlignment="1">
      <alignment shrinkToFit="1"/>
    </xf>
    <xf numFmtId="180" fontId="0" fillId="3" borderId="48" xfId="1" applyNumberFormat="1" applyFont="1" applyFill="1" applyBorder="1" applyAlignment="1" applyProtection="1">
      <alignment horizontal="right" shrinkToFit="1"/>
      <protection locked="0"/>
    </xf>
    <xf numFmtId="181" fontId="0" fillId="0" borderId="58" xfId="0" applyNumberFormat="1" applyBorder="1" applyAlignment="1">
      <alignment shrinkToFit="1"/>
    </xf>
    <xf numFmtId="180" fontId="1" fillId="3" borderId="19" xfId="1" applyNumberFormat="1" applyFont="1" applyFill="1" applyBorder="1" applyAlignment="1" applyProtection="1">
      <alignment shrinkToFit="1"/>
      <protection locked="0"/>
    </xf>
    <xf numFmtId="180" fontId="0" fillId="3" borderId="64" xfId="1" applyNumberFormat="1" applyFont="1" applyFill="1" applyBorder="1" applyAlignment="1" applyProtection="1">
      <alignment shrinkToFit="1"/>
      <protection locked="0"/>
    </xf>
    <xf numFmtId="180" fontId="1" fillId="0" borderId="14" xfId="1" applyNumberFormat="1" applyFont="1" applyBorder="1" applyAlignment="1" applyProtection="1">
      <alignment horizontal="right" shrinkToFit="1"/>
      <protection locked="0"/>
    </xf>
    <xf numFmtId="180" fontId="1" fillId="3" borderId="15" xfId="1" applyNumberFormat="1" applyFont="1" applyFill="1" applyBorder="1" applyAlignment="1" applyProtection="1">
      <alignment horizontal="right" shrinkToFit="1"/>
      <protection locked="0"/>
    </xf>
    <xf numFmtId="179" fontId="0" fillId="4" borderId="35" xfId="0" applyNumberFormat="1" applyFill="1" applyBorder="1" applyAlignment="1">
      <alignment horizontal="right" shrinkToFit="1"/>
    </xf>
    <xf numFmtId="180" fontId="0" fillId="0" borderId="20" xfId="1" applyNumberFormat="1" applyFont="1" applyBorder="1" applyAlignment="1" applyProtection="1">
      <alignment shrinkToFit="1"/>
      <protection locked="0"/>
    </xf>
    <xf numFmtId="181" fontId="0" fillId="4" borderId="39" xfId="0" applyNumberFormat="1" applyFill="1" applyBorder="1" applyAlignment="1">
      <alignment shrinkToFit="1"/>
    </xf>
    <xf numFmtId="180" fontId="0" fillId="0" borderId="14" xfId="1" applyNumberFormat="1" applyFont="1" applyBorder="1" applyAlignment="1" applyProtection="1">
      <alignment shrinkToFit="1"/>
      <protection locked="0"/>
    </xf>
    <xf numFmtId="180" fontId="0" fillId="3" borderId="56" xfId="1" applyNumberFormat="1" applyFont="1" applyFill="1" applyBorder="1" applyAlignment="1" applyProtection="1">
      <alignment shrinkToFit="1"/>
      <protection locked="0"/>
    </xf>
    <xf numFmtId="181" fontId="0" fillId="3" borderId="17" xfId="0" applyNumberFormat="1" applyFill="1" applyBorder="1" applyAlignment="1">
      <alignment shrinkToFit="1"/>
    </xf>
    <xf numFmtId="181" fontId="0" fillId="4" borderId="52" xfId="0" applyNumberFormat="1" applyFill="1" applyBorder="1" applyAlignment="1">
      <alignment shrinkToFit="1"/>
    </xf>
    <xf numFmtId="181" fontId="0" fillId="4" borderId="40" xfId="0" applyNumberFormat="1" applyFill="1" applyBorder="1" applyAlignment="1">
      <alignment horizontal="right" shrinkToFit="1"/>
    </xf>
    <xf numFmtId="181" fontId="0" fillId="4" borderId="15" xfId="0" applyNumberFormat="1" applyFill="1" applyBorder="1" applyAlignment="1">
      <alignment horizontal="right" shrinkToFit="1"/>
    </xf>
    <xf numFmtId="181" fontId="0" fillId="4" borderId="53" xfId="0" applyNumberFormat="1" applyFill="1" applyBorder="1" applyAlignment="1">
      <alignment shrinkToFit="1"/>
    </xf>
    <xf numFmtId="180" fontId="0" fillId="4" borderId="23" xfId="0" applyNumberFormat="1" applyFill="1" applyBorder="1" applyAlignment="1">
      <alignment shrinkToFit="1"/>
    </xf>
    <xf numFmtId="180" fontId="0" fillId="4" borderId="34" xfId="0" applyNumberFormat="1" applyFill="1" applyBorder="1" applyAlignment="1">
      <alignment horizontal="right" shrinkToFit="1"/>
    </xf>
    <xf numFmtId="181" fontId="0" fillId="4" borderId="60" xfId="0" applyNumberFormat="1" applyFill="1" applyBorder="1" applyAlignment="1">
      <alignment shrinkToFit="1"/>
    </xf>
    <xf numFmtId="180" fontId="0" fillId="4" borderId="24" xfId="0" applyNumberFormat="1" applyFill="1" applyBorder="1" applyAlignment="1">
      <alignment shrinkToFit="1"/>
    </xf>
    <xf numFmtId="180" fontId="0" fillId="4" borderId="60" xfId="0" applyNumberFormat="1" applyFill="1" applyBorder="1" applyAlignment="1">
      <alignment shrinkToFit="1"/>
    </xf>
    <xf numFmtId="181" fontId="0" fillId="0" borderId="61" xfId="0" applyNumberFormat="1" applyBorder="1" applyAlignment="1">
      <alignment shrinkToFit="1"/>
    </xf>
    <xf numFmtId="181" fontId="0" fillId="4" borderId="63" xfId="0" applyNumberFormat="1" applyFill="1" applyBorder="1" applyAlignment="1">
      <alignment shrinkToFit="1"/>
    </xf>
    <xf numFmtId="180" fontId="0" fillId="0" borderId="23" xfId="1" applyNumberFormat="1" applyFont="1" applyBorder="1" applyAlignment="1" applyProtection="1">
      <alignment shrinkToFit="1"/>
      <protection locked="0"/>
    </xf>
    <xf numFmtId="180" fontId="0" fillId="3" borderId="23" xfId="1" applyNumberFormat="1" applyFont="1" applyFill="1" applyBorder="1" applyAlignment="1" applyProtection="1">
      <alignment shrinkToFit="1"/>
      <protection locked="0"/>
    </xf>
    <xf numFmtId="180" fontId="0" fillId="0" borderId="24" xfId="1" applyNumberFormat="1" applyFont="1" applyBorder="1" applyAlignment="1" applyProtection="1">
      <alignment shrinkToFit="1"/>
      <protection locked="0"/>
    </xf>
    <xf numFmtId="180" fontId="0" fillId="3" borderId="60" xfId="1" applyNumberFormat="1" applyFont="1" applyFill="1" applyBorder="1" applyAlignment="1" applyProtection="1">
      <alignment shrinkToFit="1"/>
      <protection locked="0"/>
    </xf>
    <xf numFmtId="179" fontId="0" fillId="4" borderId="31" xfId="0" applyNumberFormat="1" applyFill="1" applyBorder="1" applyAlignment="1">
      <alignment shrinkToFit="1"/>
    </xf>
    <xf numFmtId="178" fontId="0" fillId="3" borderId="54" xfId="0" applyNumberFormat="1" applyFill="1" applyBorder="1" applyAlignment="1">
      <alignment shrinkToFit="1"/>
    </xf>
    <xf numFmtId="180" fontId="0" fillId="4" borderId="36" xfId="0" applyNumberFormat="1" applyFill="1" applyBorder="1" applyAlignment="1">
      <alignment shrinkToFit="1"/>
    </xf>
    <xf numFmtId="181" fontId="0" fillId="4" borderId="37" xfId="0" applyNumberFormat="1" applyFill="1" applyBorder="1" applyAlignment="1">
      <alignment shrinkToFit="1"/>
    </xf>
    <xf numFmtId="181" fontId="0" fillId="4" borderId="48" xfId="0" applyNumberFormat="1" applyFill="1" applyBorder="1" applyAlignment="1">
      <alignment horizontal="right" shrinkToFit="1"/>
    </xf>
    <xf numFmtId="181" fontId="0" fillId="4" borderId="56" xfId="0" applyNumberFormat="1" applyFill="1" applyBorder="1" applyAlignment="1">
      <alignment horizontal="right" shrinkToFit="1"/>
    </xf>
    <xf numFmtId="181" fontId="0" fillId="4" borderId="32" xfId="0" applyNumberFormat="1" applyFill="1" applyBorder="1" applyAlignment="1">
      <alignment horizontal="right" shrinkToFit="1"/>
    </xf>
    <xf numFmtId="181" fontId="0" fillId="4" borderId="31" xfId="0" applyNumberFormat="1" applyFill="1" applyBorder="1" applyAlignment="1">
      <alignment horizontal="right" shrinkToFit="1"/>
    </xf>
    <xf numFmtId="181" fontId="0" fillId="4" borderId="33" xfId="0" applyNumberFormat="1" applyFill="1" applyBorder="1" applyAlignment="1">
      <alignment horizontal="right" shrinkToFit="1"/>
    </xf>
    <xf numFmtId="181" fontId="0" fillId="4" borderId="38" xfId="0" applyNumberFormat="1" applyFill="1" applyBorder="1" applyAlignment="1">
      <alignment horizontal="right" shrinkToFit="1"/>
    </xf>
    <xf numFmtId="181" fontId="0" fillId="4" borderId="21" xfId="0" applyNumberFormat="1" applyFont="1" applyFill="1" applyBorder="1" applyAlignment="1">
      <alignment horizontal="right" shrinkToFit="1"/>
    </xf>
    <xf numFmtId="181" fontId="0" fillId="4" borderId="38" xfId="0" applyNumberFormat="1" applyFont="1" applyFill="1" applyBorder="1" applyAlignment="1">
      <alignment horizontal="right" shrinkToFit="1"/>
    </xf>
    <xf numFmtId="181" fontId="0" fillId="4" borderId="56" xfId="0" applyNumberFormat="1" applyFont="1" applyFill="1" applyBorder="1" applyAlignment="1">
      <alignment horizontal="right" shrinkToFit="1"/>
    </xf>
    <xf numFmtId="181" fontId="0" fillId="4" borderId="21" xfId="0" applyNumberFormat="1" applyFill="1" applyBorder="1" applyAlignment="1">
      <alignment horizontal="right" shrinkToFit="1"/>
    </xf>
    <xf numFmtId="181" fontId="0" fillId="4" borderId="51" xfId="0" applyNumberFormat="1" applyFill="1" applyBorder="1" applyAlignment="1">
      <alignment horizontal="right" shrinkToFit="1"/>
    </xf>
    <xf numFmtId="181" fontId="0" fillId="4" borderId="60" xfId="0" applyNumberFormat="1" applyFill="1" applyBorder="1" applyAlignment="1">
      <alignment horizontal="right" shrinkToFit="1"/>
    </xf>
    <xf numFmtId="178" fontId="0" fillId="4" borderId="32" xfId="0" applyNumberFormat="1" applyFill="1" applyBorder="1" applyAlignment="1">
      <alignment horizontal="right" shrinkToFit="1"/>
    </xf>
    <xf numFmtId="178" fontId="0" fillId="4" borderId="31" xfId="0" applyNumberFormat="1" applyFill="1" applyBorder="1" applyAlignment="1">
      <alignment horizontal="right" shrinkToFit="1"/>
    </xf>
    <xf numFmtId="178" fontId="0" fillId="4" borderId="63" xfId="0" applyNumberFormat="1" applyFill="1" applyBorder="1" applyAlignment="1">
      <alignment horizontal="right" shrinkToFit="1"/>
    </xf>
    <xf numFmtId="0" fontId="0" fillId="3" borderId="41" xfId="0" applyFill="1" applyBorder="1" applyAlignment="1">
      <alignment horizontal="center" vertical="center" shrinkToFit="1"/>
    </xf>
    <xf numFmtId="0" fontId="0" fillId="3" borderId="42" xfId="0" applyFill="1" applyBorder="1" applyAlignment="1">
      <alignment horizontal="center" vertical="center" shrinkToFit="1"/>
    </xf>
    <xf numFmtId="0" fontId="0" fillId="0" borderId="43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3" borderId="44" xfId="0" applyFill="1" applyBorder="1" applyAlignment="1">
      <alignment horizontal="center" vertical="center" shrinkToFit="1"/>
    </xf>
    <xf numFmtId="0" fontId="0" fillId="3" borderId="45" xfId="0" applyFill="1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wrapText="1"/>
    </xf>
    <xf numFmtId="0" fontId="6" fillId="3" borderId="45" xfId="0" applyFont="1" applyFill="1" applyBorder="1" applyAlignment="1">
      <alignment horizontal="center" wrapText="1"/>
    </xf>
    <xf numFmtId="0" fontId="0" fillId="3" borderId="46" xfId="0" applyFill="1" applyBorder="1" applyAlignment="1">
      <alignment horizontal="center"/>
    </xf>
    <xf numFmtId="0" fontId="0" fillId="3" borderId="43" xfId="0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tabSelected="1" zoomScaleNormal="100" workbookViewId="0">
      <pane ySplit="6" topLeftCell="A52" activePane="bottomLeft" state="frozen"/>
      <selection pane="bottomLeft" activeCell="C62" sqref="C62"/>
    </sheetView>
  </sheetViews>
  <sheetFormatPr defaultRowHeight="13.5" x14ac:dyDescent="0.15"/>
  <cols>
    <col min="1" max="1" width="9.375" style="36" customWidth="1"/>
    <col min="2" max="9" width="7.625" customWidth="1"/>
    <col min="10" max="11" width="7" customWidth="1"/>
    <col min="12" max="12" width="7.125" customWidth="1"/>
  </cols>
  <sheetData>
    <row r="1" spans="1:14" ht="14.25" x14ac:dyDescent="0.15">
      <c r="A1" s="2" t="s">
        <v>54</v>
      </c>
      <c r="H1" s="3"/>
      <c r="I1" s="3"/>
      <c r="J1" s="3"/>
      <c r="K1" s="3"/>
      <c r="L1" s="3"/>
      <c r="M1" s="3"/>
    </row>
    <row r="2" spans="1:14" ht="9" customHeight="1" x14ac:dyDescent="0.15">
      <c r="A2" s="2"/>
      <c r="H2" s="3"/>
      <c r="I2" s="3"/>
      <c r="J2" s="3"/>
      <c r="K2" s="3"/>
      <c r="L2" s="3"/>
      <c r="M2" s="3"/>
    </row>
    <row r="3" spans="1:14" ht="12.75" customHeight="1" x14ac:dyDescent="0.15">
      <c r="A3" s="4" t="s">
        <v>57</v>
      </c>
    </row>
    <row r="4" spans="1:14" ht="12.75" customHeight="1" thickBot="1" x14ac:dyDescent="0.2">
      <c r="A4" s="4"/>
      <c r="L4" s="5" t="s">
        <v>73</v>
      </c>
    </row>
    <row r="5" spans="1:14" ht="13.5" customHeight="1" x14ac:dyDescent="0.15">
      <c r="A5" s="133" t="s">
        <v>0</v>
      </c>
      <c r="B5" s="137" t="s">
        <v>56</v>
      </c>
      <c r="C5" s="141" t="s">
        <v>33</v>
      </c>
      <c r="D5" s="142"/>
      <c r="E5" s="142"/>
      <c r="F5" s="142"/>
      <c r="G5" s="142"/>
      <c r="H5" s="139" t="s">
        <v>58</v>
      </c>
      <c r="I5" s="6" t="s">
        <v>51</v>
      </c>
      <c r="J5" s="135" t="s">
        <v>59</v>
      </c>
      <c r="K5" s="135"/>
      <c r="L5" s="136"/>
    </row>
    <row r="6" spans="1:14" ht="14.25" thickBot="1" x14ac:dyDescent="0.2">
      <c r="A6" s="134"/>
      <c r="B6" s="138"/>
      <c r="C6" s="7" t="s">
        <v>31</v>
      </c>
      <c r="D6" s="7" t="s">
        <v>52</v>
      </c>
      <c r="E6" s="7" t="s">
        <v>34</v>
      </c>
      <c r="F6" s="7" t="s">
        <v>72</v>
      </c>
      <c r="G6" s="8" t="s">
        <v>53</v>
      </c>
      <c r="H6" s="140"/>
      <c r="I6" s="9" t="s">
        <v>50</v>
      </c>
      <c r="J6" s="10" t="s">
        <v>31</v>
      </c>
      <c r="K6" s="11" t="s">
        <v>34</v>
      </c>
      <c r="L6" s="12" t="s">
        <v>72</v>
      </c>
    </row>
    <row r="7" spans="1:14" ht="18" customHeight="1" thickTop="1" x14ac:dyDescent="0.15">
      <c r="A7" s="13" t="s">
        <v>16</v>
      </c>
      <c r="B7" s="37">
        <v>248</v>
      </c>
      <c r="C7" s="38">
        <v>242</v>
      </c>
      <c r="D7" s="38">
        <v>0</v>
      </c>
      <c r="E7" s="38">
        <v>1</v>
      </c>
      <c r="F7" s="38">
        <v>0</v>
      </c>
      <c r="G7" s="39">
        <v>5</v>
      </c>
      <c r="H7" s="40">
        <f>SUM(J7:L7)</f>
        <v>4</v>
      </c>
      <c r="I7" s="41">
        <f>H7/G7*100</f>
        <v>80</v>
      </c>
      <c r="J7" s="42">
        <v>0</v>
      </c>
      <c r="K7" s="43">
        <v>1</v>
      </c>
      <c r="L7" s="44">
        <v>3</v>
      </c>
    </row>
    <row r="8" spans="1:14" ht="18" customHeight="1" x14ac:dyDescent="0.15">
      <c r="A8" s="14" t="s">
        <v>47</v>
      </c>
      <c r="B8" s="45">
        <v>318</v>
      </c>
      <c r="C8" s="46">
        <v>245</v>
      </c>
      <c r="D8" s="46">
        <v>2</v>
      </c>
      <c r="E8" s="46">
        <v>71</v>
      </c>
      <c r="F8" s="46">
        <v>0</v>
      </c>
      <c r="G8" s="47">
        <v>0</v>
      </c>
      <c r="H8" s="48">
        <f>SUM(J8:L8)</f>
        <v>0</v>
      </c>
      <c r="I8" s="100" t="s">
        <v>74</v>
      </c>
      <c r="J8" s="49">
        <v>0</v>
      </c>
      <c r="K8" s="50">
        <v>0</v>
      </c>
      <c r="L8" s="51">
        <v>0</v>
      </c>
    </row>
    <row r="9" spans="1:14" ht="18" customHeight="1" x14ac:dyDescent="0.15">
      <c r="A9" s="15" t="s">
        <v>38</v>
      </c>
      <c r="B9" s="52">
        <v>35</v>
      </c>
      <c r="C9" s="53">
        <v>31</v>
      </c>
      <c r="D9" s="53">
        <v>0</v>
      </c>
      <c r="E9" s="53">
        <v>2</v>
      </c>
      <c r="F9" s="53">
        <v>0</v>
      </c>
      <c r="G9" s="47">
        <v>2</v>
      </c>
      <c r="H9" s="48">
        <f>SUM(J9:L9)</f>
        <v>2</v>
      </c>
      <c r="I9" s="54">
        <f>H9/G9*100</f>
        <v>100</v>
      </c>
      <c r="J9" s="49">
        <v>0</v>
      </c>
      <c r="K9" s="50">
        <v>2</v>
      </c>
      <c r="L9" s="51">
        <v>0</v>
      </c>
    </row>
    <row r="10" spans="1:14" ht="18" customHeight="1" x14ac:dyDescent="0.15">
      <c r="A10" s="16" t="s">
        <v>61</v>
      </c>
      <c r="B10" s="55">
        <f t="shared" ref="B10:G10" si="0">SUM(B7:B9)</f>
        <v>601</v>
      </c>
      <c r="C10" s="56">
        <f t="shared" si="0"/>
        <v>518</v>
      </c>
      <c r="D10" s="56">
        <f t="shared" si="0"/>
        <v>2</v>
      </c>
      <c r="E10" s="56">
        <f t="shared" si="0"/>
        <v>74</v>
      </c>
      <c r="F10" s="56">
        <f t="shared" si="0"/>
        <v>0</v>
      </c>
      <c r="G10" s="56">
        <f t="shared" si="0"/>
        <v>7</v>
      </c>
      <c r="H10" s="57">
        <f>SUM(J10:L10)</f>
        <v>6</v>
      </c>
      <c r="I10" s="54">
        <f>H10/G10*100</f>
        <v>85.714285714285708</v>
      </c>
      <c r="J10" s="58">
        <f>SUM(J7:J9)</f>
        <v>0</v>
      </c>
      <c r="K10" s="59">
        <f>SUM(K7:K9)</f>
        <v>3</v>
      </c>
      <c r="L10" s="60">
        <f>SUM(L7:L9)</f>
        <v>3</v>
      </c>
    </row>
    <row r="11" spans="1:14" ht="18" customHeight="1" thickBot="1" x14ac:dyDescent="0.2">
      <c r="A11" s="17" t="s">
        <v>32</v>
      </c>
      <c r="B11" s="61"/>
      <c r="C11" s="62">
        <f>ROUND(C10/B10*100,1)</f>
        <v>86.2</v>
      </c>
      <c r="D11" s="62">
        <f>ROUND(D10/B10*100,1)</f>
        <v>0.3</v>
      </c>
      <c r="E11" s="62">
        <f>ROUND(E10/B10*100,1)</f>
        <v>12.3</v>
      </c>
      <c r="F11" s="62">
        <f>ROUND(F10/B10*100,1)</f>
        <v>0</v>
      </c>
      <c r="G11" s="62">
        <f>ROUND(G10/B10*100,1)</f>
        <v>1.2</v>
      </c>
      <c r="H11" s="63"/>
      <c r="I11" s="64"/>
      <c r="J11" s="65">
        <f>J10/$H10*100</f>
        <v>0</v>
      </c>
      <c r="K11" s="62">
        <f>K10/$H10*100</f>
        <v>50</v>
      </c>
      <c r="L11" s="66">
        <f>L10/$H10*100</f>
        <v>50</v>
      </c>
      <c r="N11" s="1"/>
    </row>
    <row r="12" spans="1:14" ht="18" customHeight="1" x14ac:dyDescent="0.15">
      <c r="A12" s="18" t="s">
        <v>1</v>
      </c>
      <c r="B12" s="67">
        <v>242</v>
      </c>
      <c r="C12" s="68">
        <v>241</v>
      </c>
      <c r="D12" s="68">
        <v>0</v>
      </c>
      <c r="E12" s="68">
        <v>1</v>
      </c>
      <c r="F12" s="68">
        <v>0</v>
      </c>
      <c r="G12" s="69">
        <v>0</v>
      </c>
      <c r="H12" s="70">
        <f t="shared" ref="H12:H18" si="1">SUM(J12:L12)</f>
        <v>0</v>
      </c>
      <c r="I12" s="118" t="s">
        <v>74</v>
      </c>
      <c r="J12" s="72">
        <v>0</v>
      </c>
      <c r="K12" s="73">
        <v>0</v>
      </c>
      <c r="L12" s="74">
        <v>0</v>
      </c>
    </row>
    <row r="13" spans="1:14" ht="18" customHeight="1" x14ac:dyDescent="0.15">
      <c r="A13" s="19" t="s">
        <v>2</v>
      </c>
      <c r="B13" s="53">
        <v>537</v>
      </c>
      <c r="C13" s="46">
        <v>392</v>
      </c>
      <c r="D13" s="46">
        <v>1</v>
      </c>
      <c r="E13" s="46">
        <v>142</v>
      </c>
      <c r="F13" s="46">
        <v>0</v>
      </c>
      <c r="G13" s="47">
        <v>2</v>
      </c>
      <c r="H13" s="75">
        <f t="shared" si="1"/>
        <v>1</v>
      </c>
      <c r="I13" s="76">
        <f t="shared" ref="I13:I18" si="2">H13/G13*100</f>
        <v>50</v>
      </c>
      <c r="J13" s="49">
        <v>0</v>
      </c>
      <c r="K13" s="50">
        <v>1</v>
      </c>
      <c r="L13" s="51">
        <v>0</v>
      </c>
    </row>
    <row r="14" spans="1:14" ht="18" customHeight="1" x14ac:dyDescent="0.15">
      <c r="A14" s="19" t="s">
        <v>3</v>
      </c>
      <c r="B14" s="53">
        <v>26</v>
      </c>
      <c r="C14" s="46">
        <v>26</v>
      </c>
      <c r="D14" s="46">
        <v>0</v>
      </c>
      <c r="E14" s="46">
        <v>0</v>
      </c>
      <c r="F14" s="46">
        <v>0</v>
      </c>
      <c r="G14" s="47">
        <v>0</v>
      </c>
      <c r="H14" s="48">
        <f t="shared" si="1"/>
        <v>0</v>
      </c>
      <c r="I14" s="119" t="s">
        <v>75</v>
      </c>
      <c r="J14" s="49">
        <v>0</v>
      </c>
      <c r="K14" s="50">
        <v>0</v>
      </c>
      <c r="L14" s="51">
        <v>0</v>
      </c>
    </row>
    <row r="15" spans="1:14" ht="18" customHeight="1" x14ac:dyDescent="0.15">
      <c r="A15" s="19" t="s">
        <v>39</v>
      </c>
      <c r="B15" s="53">
        <v>50</v>
      </c>
      <c r="C15" s="46">
        <v>50</v>
      </c>
      <c r="D15" s="46">
        <v>0</v>
      </c>
      <c r="E15" s="46">
        <v>0</v>
      </c>
      <c r="F15" s="46">
        <v>0</v>
      </c>
      <c r="G15" s="47">
        <v>0</v>
      </c>
      <c r="H15" s="48">
        <f t="shared" si="1"/>
        <v>0</v>
      </c>
      <c r="I15" s="119" t="s">
        <v>76</v>
      </c>
      <c r="J15" s="49">
        <v>0</v>
      </c>
      <c r="K15" s="50">
        <v>0</v>
      </c>
      <c r="L15" s="51">
        <v>0</v>
      </c>
    </row>
    <row r="16" spans="1:14" ht="18" customHeight="1" x14ac:dyDescent="0.15">
      <c r="A16" s="19" t="s">
        <v>4</v>
      </c>
      <c r="B16" s="53">
        <v>43</v>
      </c>
      <c r="C16" s="46">
        <v>43</v>
      </c>
      <c r="D16" s="46">
        <v>0</v>
      </c>
      <c r="E16" s="46">
        <v>0</v>
      </c>
      <c r="F16" s="46">
        <v>0</v>
      </c>
      <c r="G16" s="47">
        <v>0</v>
      </c>
      <c r="H16" s="48">
        <f t="shared" si="1"/>
        <v>0</v>
      </c>
      <c r="I16" s="119" t="s">
        <v>74</v>
      </c>
      <c r="J16" s="49">
        <v>0</v>
      </c>
      <c r="K16" s="49">
        <v>0</v>
      </c>
      <c r="L16" s="51">
        <v>0</v>
      </c>
      <c r="N16" s="1"/>
    </row>
    <row r="17" spans="1:12" ht="18" customHeight="1" x14ac:dyDescent="0.15">
      <c r="A17" s="19" t="s">
        <v>5</v>
      </c>
      <c r="B17" s="53">
        <v>91</v>
      </c>
      <c r="C17" s="46">
        <v>91</v>
      </c>
      <c r="D17" s="46">
        <v>0</v>
      </c>
      <c r="E17" s="46">
        <v>0</v>
      </c>
      <c r="F17" s="46">
        <v>0</v>
      </c>
      <c r="G17" s="77">
        <v>0</v>
      </c>
      <c r="H17" s="48">
        <f t="shared" si="1"/>
        <v>0</v>
      </c>
      <c r="I17" s="119" t="s">
        <v>74</v>
      </c>
      <c r="J17" s="49">
        <v>0</v>
      </c>
      <c r="K17" s="50">
        <v>0</v>
      </c>
      <c r="L17" s="78">
        <v>0</v>
      </c>
    </row>
    <row r="18" spans="1:12" ht="18" customHeight="1" x14ac:dyDescent="0.15">
      <c r="A18" s="16" t="s">
        <v>62</v>
      </c>
      <c r="B18" s="56">
        <f t="shared" ref="B18:G18" si="3">SUM(B12:B17)</f>
        <v>989</v>
      </c>
      <c r="C18" s="56">
        <f t="shared" si="3"/>
        <v>843</v>
      </c>
      <c r="D18" s="56">
        <f t="shared" si="3"/>
        <v>1</v>
      </c>
      <c r="E18" s="56">
        <f t="shared" si="3"/>
        <v>143</v>
      </c>
      <c r="F18" s="56">
        <f t="shared" si="3"/>
        <v>0</v>
      </c>
      <c r="G18" s="79">
        <f t="shared" si="3"/>
        <v>2</v>
      </c>
      <c r="H18" s="57">
        <f t="shared" si="1"/>
        <v>1</v>
      </c>
      <c r="I18" s="76">
        <f t="shared" si="2"/>
        <v>50</v>
      </c>
      <c r="J18" s="80">
        <f>SUM(J12:J17)</f>
        <v>0</v>
      </c>
      <c r="K18" s="80">
        <f>SUM(K12:K17)</f>
        <v>1</v>
      </c>
      <c r="L18" s="79">
        <f>SUM(L12:L17)</f>
        <v>0</v>
      </c>
    </row>
    <row r="19" spans="1:12" ht="18" customHeight="1" thickBot="1" x14ac:dyDescent="0.2">
      <c r="A19" s="17" t="s">
        <v>32</v>
      </c>
      <c r="B19" s="61"/>
      <c r="C19" s="62">
        <f>ROUND(C18/B18*100,1)</f>
        <v>85.2</v>
      </c>
      <c r="D19" s="62">
        <f>ROUND(D18/B18*100,1)</f>
        <v>0.1</v>
      </c>
      <c r="E19" s="62">
        <f>ROUND(E18/B18*100,1)</f>
        <v>14.5</v>
      </c>
      <c r="F19" s="62">
        <f>ROUND(F18/B18*100,1)</f>
        <v>0</v>
      </c>
      <c r="G19" s="62">
        <f>ROUND(G18/B18*100,1)</f>
        <v>0.2</v>
      </c>
      <c r="H19" s="63"/>
      <c r="I19" s="81"/>
      <c r="J19" s="65">
        <f>J18/$H18*100</f>
        <v>0</v>
      </c>
      <c r="K19" s="62">
        <f>K18/$H18*100</f>
        <v>100</v>
      </c>
      <c r="L19" s="66">
        <f>L18/$H18*100</f>
        <v>0</v>
      </c>
    </row>
    <row r="20" spans="1:12" ht="18" customHeight="1" x14ac:dyDescent="0.15">
      <c r="A20" s="18" t="s">
        <v>6</v>
      </c>
      <c r="B20" s="67">
        <v>339</v>
      </c>
      <c r="C20" s="68">
        <v>336</v>
      </c>
      <c r="D20" s="68">
        <v>0</v>
      </c>
      <c r="E20" s="68">
        <v>3</v>
      </c>
      <c r="F20" s="68">
        <v>0</v>
      </c>
      <c r="G20" s="69">
        <v>0</v>
      </c>
      <c r="H20" s="82">
        <f>SUM(J20:L20)</f>
        <v>0</v>
      </c>
      <c r="I20" s="118" t="s">
        <v>75</v>
      </c>
      <c r="J20" s="83">
        <v>0</v>
      </c>
      <c r="K20" s="68">
        <v>0</v>
      </c>
      <c r="L20" s="84">
        <v>0</v>
      </c>
    </row>
    <row r="21" spans="1:12" ht="18" customHeight="1" x14ac:dyDescent="0.15">
      <c r="A21" s="16" t="s">
        <v>63</v>
      </c>
      <c r="B21" s="56">
        <f t="shared" ref="B21:G21" si="4">SUM(B20:B20)</f>
        <v>339</v>
      </c>
      <c r="C21" s="56">
        <f t="shared" si="4"/>
        <v>336</v>
      </c>
      <c r="D21" s="56">
        <f t="shared" si="4"/>
        <v>0</v>
      </c>
      <c r="E21" s="56">
        <f t="shared" si="4"/>
        <v>3</v>
      </c>
      <c r="F21" s="56">
        <f t="shared" si="4"/>
        <v>0</v>
      </c>
      <c r="G21" s="56">
        <f t="shared" si="4"/>
        <v>0</v>
      </c>
      <c r="H21" s="57">
        <f>SUM(J21:L21)</f>
        <v>0</v>
      </c>
      <c r="I21" s="119" t="s">
        <v>74</v>
      </c>
      <c r="J21" s="55">
        <f>SUM(J20:J20)</f>
        <v>0</v>
      </c>
      <c r="K21" s="56">
        <f>SUM(K20:K20)</f>
        <v>0</v>
      </c>
      <c r="L21" s="85">
        <f>SUM(L20:L20)</f>
        <v>0</v>
      </c>
    </row>
    <row r="22" spans="1:12" ht="18" customHeight="1" thickBot="1" x14ac:dyDescent="0.2">
      <c r="A22" s="20" t="s">
        <v>32</v>
      </c>
      <c r="B22" s="61"/>
      <c r="C22" s="62">
        <f>ROUND(C21/B21*100,1)</f>
        <v>99.1</v>
      </c>
      <c r="D22" s="62">
        <f>ROUND(D21/B21*100,1)</f>
        <v>0</v>
      </c>
      <c r="E22" s="62">
        <f>ROUND(E21/B21*100,1)</f>
        <v>0.9</v>
      </c>
      <c r="F22" s="62">
        <f>ROUND(F21/B21*100,1)</f>
        <v>0</v>
      </c>
      <c r="G22" s="62">
        <f>ROUND(G21/B21*100,1)</f>
        <v>0</v>
      </c>
      <c r="H22" s="63"/>
      <c r="I22" s="86"/>
      <c r="J22" s="120" t="s">
        <v>76</v>
      </c>
      <c r="K22" s="121" t="s">
        <v>75</v>
      </c>
      <c r="L22" s="122" t="s">
        <v>74</v>
      </c>
    </row>
    <row r="23" spans="1:12" ht="18" customHeight="1" x14ac:dyDescent="0.15">
      <c r="A23" s="21" t="s">
        <v>40</v>
      </c>
      <c r="B23" s="67">
        <v>329</v>
      </c>
      <c r="C23" s="67">
        <v>210</v>
      </c>
      <c r="D23" s="67">
        <v>0</v>
      </c>
      <c r="E23" s="67">
        <v>119</v>
      </c>
      <c r="F23" s="67">
        <v>0</v>
      </c>
      <c r="G23" s="69">
        <v>0</v>
      </c>
      <c r="H23" s="70">
        <f>SUM(J23:L23)</f>
        <v>0</v>
      </c>
      <c r="I23" s="118" t="s">
        <v>76</v>
      </c>
      <c r="J23" s="72">
        <v>0</v>
      </c>
      <c r="K23" s="73">
        <v>0</v>
      </c>
      <c r="L23" s="87">
        <v>0</v>
      </c>
    </row>
    <row r="24" spans="1:12" ht="18" customHeight="1" x14ac:dyDescent="0.15">
      <c r="A24" s="15" t="s">
        <v>41</v>
      </c>
      <c r="B24" s="53">
        <v>686</v>
      </c>
      <c r="C24" s="53">
        <v>622</v>
      </c>
      <c r="D24" s="53">
        <v>1</v>
      </c>
      <c r="E24" s="53">
        <v>63</v>
      </c>
      <c r="F24" s="53">
        <v>0</v>
      </c>
      <c r="G24" s="47">
        <v>0</v>
      </c>
      <c r="H24" s="75">
        <f>SUM(J24:L24)</f>
        <v>0</v>
      </c>
      <c r="I24" s="123" t="s">
        <v>74</v>
      </c>
      <c r="J24" s="49">
        <v>0</v>
      </c>
      <c r="K24" s="50">
        <v>0</v>
      </c>
      <c r="L24" s="78">
        <v>0</v>
      </c>
    </row>
    <row r="25" spans="1:12" ht="18" customHeight="1" x14ac:dyDescent="0.15">
      <c r="A25" s="15" t="s">
        <v>7</v>
      </c>
      <c r="B25" s="53">
        <v>361</v>
      </c>
      <c r="C25" s="53">
        <v>212</v>
      </c>
      <c r="D25" s="53">
        <v>0</v>
      </c>
      <c r="E25" s="53">
        <v>149</v>
      </c>
      <c r="F25" s="53">
        <v>0</v>
      </c>
      <c r="G25" s="47">
        <v>0</v>
      </c>
      <c r="H25" s="75">
        <f>SUM(J25:L25)</f>
        <v>0</v>
      </c>
      <c r="I25" s="123" t="s">
        <v>74</v>
      </c>
      <c r="J25" s="49">
        <v>0</v>
      </c>
      <c r="K25" s="50">
        <v>0</v>
      </c>
      <c r="L25" s="78">
        <v>0</v>
      </c>
    </row>
    <row r="26" spans="1:12" ht="18" customHeight="1" x14ac:dyDescent="0.15">
      <c r="A26" s="15" t="s">
        <v>8</v>
      </c>
      <c r="B26" s="53">
        <v>467</v>
      </c>
      <c r="C26" s="53">
        <v>467</v>
      </c>
      <c r="D26" s="53">
        <v>0</v>
      </c>
      <c r="E26" s="53">
        <v>0</v>
      </c>
      <c r="F26" s="53">
        <v>0</v>
      </c>
      <c r="G26" s="47">
        <v>0</v>
      </c>
      <c r="H26" s="75">
        <f>SUM(J26:L26)</f>
        <v>0</v>
      </c>
      <c r="I26" s="123" t="s">
        <v>74</v>
      </c>
      <c r="J26" s="49">
        <v>0</v>
      </c>
      <c r="K26" s="50">
        <v>0</v>
      </c>
      <c r="L26" s="78">
        <v>0</v>
      </c>
    </row>
    <row r="27" spans="1:12" ht="18" customHeight="1" x14ac:dyDescent="0.15">
      <c r="A27" s="16" t="s">
        <v>64</v>
      </c>
      <c r="B27" s="56">
        <f t="shared" ref="B27:G27" si="5">SUM(B23:B26)</f>
        <v>1843</v>
      </c>
      <c r="C27" s="56">
        <f t="shared" si="5"/>
        <v>1511</v>
      </c>
      <c r="D27" s="56">
        <f t="shared" si="5"/>
        <v>1</v>
      </c>
      <c r="E27" s="56">
        <f t="shared" si="5"/>
        <v>331</v>
      </c>
      <c r="F27" s="56">
        <f t="shared" si="5"/>
        <v>0</v>
      </c>
      <c r="G27" s="56">
        <f t="shared" si="5"/>
        <v>0</v>
      </c>
      <c r="H27" s="57">
        <f>SUM(J27:L27)</f>
        <v>0</v>
      </c>
      <c r="I27" s="123" t="s">
        <v>74</v>
      </c>
      <c r="J27" s="80">
        <f>SUM(J23:J26)</f>
        <v>0</v>
      </c>
      <c r="K27" s="56">
        <f>SUM(K23:K26)</f>
        <v>0</v>
      </c>
      <c r="L27" s="85">
        <f>SUM(L23:L26)</f>
        <v>0</v>
      </c>
    </row>
    <row r="28" spans="1:12" ht="18" customHeight="1" thickBot="1" x14ac:dyDescent="0.2">
      <c r="A28" s="22" t="s">
        <v>32</v>
      </c>
      <c r="B28" s="61"/>
      <c r="C28" s="62">
        <f>ROUND(C27/B27*100,1)</f>
        <v>82</v>
      </c>
      <c r="D28" s="62">
        <f>ROUND(D27/B27*100,1)</f>
        <v>0.1</v>
      </c>
      <c r="E28" s="62">
        <f>ROUND(E27/B27*100,1)</f>
        <v>18</v>
      </c>
      <c r="F28" s="62">
        <f>ROUND(F27/B27*100,1)</f>
        <v>0</v>
      </c>
      <c r="G28" s="62">
        <f>ROUND(G27/B27*100,1)</f>
        <v>0</v>
      </c>
      <c r="H28" s="63"/>
      <c r="I28" s="88"/>
      <c r="J28" s="120" t="s">
        <v>76</v>
      </c>
      <c r="K28" s="121" t="s">
        <v>74</v>
      </c>
      <c r="L28" s="122" t="s">
        <v>74</v>
      </c>
    </row>
    <row r="29" spans="1:12" ht="18" customHeight="1" x14ac:dyDescent="0.15">
      <c r="A29" s="21" t="s">
        <v>42</v>
      </c>
      <c r="B29" s="67">
        <v>134</v>
      </c>
      <c r="C29" s="67">
        <v>51</v>
      </c>
      <c r="D29" s="67">
        <v>0</v>
      </c>
      <c r="E29" s="67">
        <v>83</v>
      </c>
      <c r="F29" s="67">
        <v>0</v>
      </c>
      <c r="G29" s="89">
        <v>0</v>
      </c>
      <c r="H29" s="70">
        <f t="shared" ref="H29:H36" si="6">SUM(J29:L29)</f>
        <v>0</v>
      </c>
      <c r="I29" s="124" t="s">
        <v>74</v>
      </c>
      <c r="J29" s="72">
        <v>0</v>
      </c>
      <c r="K29" s="73">
        <v>0</v>
      </c>
      <c r="L29" s="74">
        <v>0</v>
      </c>
    </row>
    <row r="30" spans="1:12" ht="18" customHeight="1" x14ac:dyDescent="0.15">
      <c r="A30" s="15" t="s">
        <v>9</v>
      </c>
      <c r="B30" s="53">
        <v>23</v>
      </c>
      <c r="C30" s="53">
        <v>14</v>
      </c>
      <c r="D30" s="53">
        <v>0</v>
      </c>
      <c r="E30" s="53">
        <v>9</v>
      </c>
      <c r="F30" s="53">
        <v>0</v>
      </c>
      <c r="G30" s="47">
        <v>0</v>
      </c>
      <c r="H30" s="75">
        <f t="shared" si="6"/>
        <v>0</v>
      </c>
      <c r="I30" s="125" t="s">
        <v>74</v>
      </c>
      <c r="J30" s="49">
        <v>0</v>
      </c>
      <c r="K30" s="50">
        <v>0</v>
      </c>
      <c r="L30" s="51">
        <v>0</v>
      </c>
    </row>
    <row r="31" spans="1:12" ht="18" customHeight="1" x14ac:dyDescent="0.15">
      <c r="A31" s="15" t="s">
        <v>43</v>
      </c>
      <c r="B31" s="53">
        <v>44</v>
      </c>
      <c r="C31" s="53">
        <v>44</v>
      </c>
      <c r="D31" s="53">
        <v>0</v>
      </c>
      <c r="E31" s="53">
        <v>0</v>
      </c>
      <c r="F31" s="53">
        <v>0</v>
      </c>
      <c r="G31" s="47">
        <v>0</v>
      </c>
      <c r="H31" s="48">
        <f t="shared" si="6"/>
        <v>0</v>
      </c>
      <c r="I31" s="126" t="s">
        <v>74</v>
      </c>
      <c r="J31" s="49">
        <v>0</v>
      </c>
      <c r="K31" s="50">
        <v>0</v>
      </c>
      <c r="L31" s="51">
        <v>0</v>
      </c>
    </row>
    <row r="32" spans="1:12" ht="18" customHeight="1" x14ac:dyDescent="0.15">
      <c r="A32" s="15" t="s">
        <v>44</v>
      </c>
      <c r="B32" s="53">
        <v>5</v>
      </c>
      <c r="C32" s="53">
        <v>5</v>
      </c>
      <c r="D32" s="53">
        <v>0</v>
      </c>
      <c r="E32" s="53">
        <v>0</v>
      </c>
      <c r="F32" s="53">
        <v>0</v>
      </c>
      <c r="G32" s="90">
        <v>0</v>
      </c>
      <c r="H32" s="48">
        <f t="shared" si="6"/>
        <v>0</v>
      </c>
      <c r="I32" s="126" t="s">
        <v>74</v>
      </c>
      <c r="J32" s="91">
        <v>0</v>
      </c>
      <c r="K32" s="91">
        <v>0</v>
      </c>
      <c r="L32" s="92">
        <v>0</v>
      </c>
    </row>
    <row r="33" spans="1:12" ht="18" customHeight="1" x14ac:dyDescent="0.15">
      <c r="A33" s="15" t="s">
        <v>10</v>
      </c>
      <c r="B33" s="53">
        <v>36</v>
      </c>
      <c r="C33" s="53">
        <v>36</v>
      </c>
      <c r="D33" s="53">
        <v>0</v>
      </c>
      <c r="E33" s="53">
        <v>2</v>
      </c>
      <c r="F33" s="53">
        <v>0</v>
      </c>
      <c r="G33" s="47">
        <v>0</v>
      </c>
      <c r="H33" s="93">
        <f t="shared" si="6"/>
        <v>0</v>
      </c>
      <c r="I33" s="126" t="s">
        <v>76</v>
      </c>
      <c r="J33" s="49">
        <v>0</v>
      </c>
      <c r="K33" s="50">
        <v>0</v>
      </c>
      <c r="L33" s="51">
        <v>0</v>
      </c>
    </row>
    <row r="34" spans="1:12" ht="18" customHeight="1" x14ac:dyDescent="0.15">
      <c r="A34" s="15" t="s">
        <v>45</v>
      </c>
      <c r="B34" s="53">
        <v>41</v>
      </c>
      <c r="C34" s="53">
        <v>41</v>
      </c>
      <c r="D34" s="53">
        <v>0</v>
      </c>
      <c r="E34" s="53">
        <v>0</v>
      </c>
      <c r="F34" s="53">
        <v>0</v>
      </c>
      <c r="G34" s="47">
        <v>0</v>
      </c>
      <c r="H34" s="75">
        <f t="shared" si="6"/>
        <v>0</v>
      </c>
      <c r="I34" s="126" t="s">
        <v>76</v>
      </c>
      <c r="J34" s="49">
        <v>0</v>
      </c>
      <c r="K34" s="50">
        <v>0</v>
      </c>
      <c r="L34" s="51">
        <v>0</v>
      </c>
    </row>
    <row r="35" spans="1:12" ht="18" customHeight="1" x14ac:dyDescent="0.15">
      <c r="A35" s="15" t="s">
        <v>11</v>
      </c>
      <c r="B35" s="53">
        <v>46</v>
      </c>
      <c r="C35" s="53">
        <v>46</v>
      </c>
      <c r="D35" s="53">
        <v>0</v>
      </c>
      <c r="E35" s="53">
        <v>0</v>
      </c>
      <c r="F35" s="53">
        <v>0</v>
      </c>
      <c r="G35" s="47">
        <v>0</v>
      </c>
      <c r="H35" s="75">
        <f t="shared" si="6"/>
        <v>0</v>
      </c>
      <c r="I35" s="126" t="s">
        <v>74</v>
      </c>
      <c r="J35" s="49">
        <v>0</v>
      </c>
      <c r="K35" s="50">
        <v>0</v>
      </c>
      <c r="L35" s="51">
        <v>0</v>
      </c>
    </row>
    <row r="36" spans="1:12" ht="18" customHeight="1" x14ac:dyDescent="0.15">
      <c r="A36" s="16" t="s">
        <v>65</v>
      </c>
      <c r="B36" s="56">
        <f t="shared" ref="B36:G36" si="7">SUM(B29:B35)</f>
        <v>329</v>
      </c>
      <c r="C36" s="56">
        <f t="shared" si="7"/>
        <v>237</v>
      </c>
      <c r="D36" s="56">
        <f t="shared" si="7"/>
        <v>0</v>
      </c>
      <c r="E36" s="56">
        <f t="shared" si="7"/>
        <v>94</v>
      </c>
      <c r="F36" s="56">
        <f t="shared" si="7"/>
        <v>0</v>
      </c>
      <c r="G36" s="56">
        <f t="shared" si="7"/>
        <v>0</v>
      </c>
      <c r="H36" s="57">
        <f t="shared" si="6"/>
        <v>0</v>
      </c>
      <c r="I36" s="126" t="s">
        <v>74</v>
      </c>
      <c r="J36" s="80">
        <f>SUM(J29:J35)</f>
        <v>0</v>
      </c>
      <c r="K36" s="56">
        <f>SUM(K29:K35)</f>
        <v>0</v>
      </c>
      <c r="L36" s="79">
        <f>SUM(L29:L35)</f>
        <v>0</v>
      </c>
    </row>
    <row r="37" spans="1:12" ht="18" customHeight="1" thickBot="1" x14ac:dyDescent="0.2">
      <c r="A37" s="23" t="s">
        <v>32</v>
      </c>
      <c r="B37" s="61"/>
      <c r="C37" s="62">
        <f>ROUND(C36/B36*100,1)</f>
        <v>72</v>
      </c>
      <c r="D37" s="62">
        <f>ROUND(D36/B36*100,1)</f>
        <v>0</v>
      </c>
      <c r="E37" s="62">
        <f>ROUND(E36/B36*100,1)</f>
        <v>28.6</v>
      </c>
      <c r="F37" s="62">
        <f>ROUND(F36/B36*100,1)</f>
        <v>0</v>
      </c>
      <c r="G37" s="62">
        <f>ROUND(G36/B36*100,1)</f>
        <v>0</v>
      </c>
      <c r="H37" s="63"/>
      <c r="I37" s="88"/>
      <c r="J37" s="120" t="s">
        <v>76</v>
      </c>
      <c r="K37" s="121" t="s">
        <v>74</v>
      </c>
      <c r="L37" s="122" t="s">
        <v>76</v>
      </c>
    </row>
    <row r="38" spans="1:12" ht="18" customHeight="1" x14ac:dyDescent="0.15">
      <c r="A38" s="21" t="s">
        <v>12</v>
      </c>
      <c r="B38" s="67">
        <v>110</v>
      </c>
      <c r="C38" s="67">
        <v>80</v>
      </c>
      <c r="D38" s="67">
        <v>1</v>
      </c>
      <c r="E38" s="67">
        <v>29</v>
      </c>
      <c r="F38" s="67">
        <v>0</v>
      </c>
      <c r="G38" s="69">
        <v>0</v>
      </c>
      <c r="H38" s="82">
        <f t="shared" ref="H38:H43" si="8">SUM(J38:L38)</f>
        <v>0</v>
      </c>
      <c r="I38" s="127" t="s">
        <v>75</v>
      </c>
      <c r="J38" s="72">
        <v>0</v>
      </c>
      <c r="K38" s="73">
        <v>0</v>
      </c>
      <c r="L38" s="74">
        <v>0</v>
      </c>
    </row>
    <row r="39" spans="1:12" ht="18" customHeight="1" x14ac:dyDescent="0.15">
      <c r="A39" s="15" t="s">
        <v>13</v>
      </c>
      <c r="B39" s="53">
        <v>110</v>
      </c>
      <c r="C39" s="53">
        <v>79</v>
      </c>
      <c r="D39" s="53">
        <v>0</v>
      </c>
      <c r="E39" s="53">
        <v>31</v>
      </c>
      <c r="F39" s="53">
        <v>0</v>
      </c>
      <c r="G39" s="47">
        <v>0</v>
      </c>
      <c r="H39" s="75">
        <f t="shared" si="8"/>
        <v>0</v>
      </c>
      <c r="I39" s="119" t="s">
        <v>74</v>
      </c>
      <c r="J39" s="49">
        <v>0</v>
      </c>
      <c r="K39" s="50">
        <v>0</v>
      </c>
      <c r="L39" s="51">
        <v>0</v>
      </c>
    </row>
    <row r="40" spans="1:12" ht="18" customHeight="1" x14ac:dyDescent="0.15">
      <c r="A40" s="15" t="s">
        <v>14</v>
      </c>
      <c r="B40" s="53">
        <v>332</v>
      </c>
      <c r="C40" s="53">
        <v>263</v>
      </c>
      <c r="D40" s="53">
        <v>0</v>
      </c>
      <c r="E40" s="53">
        <v>69</v>
      </c>
      <c r="F40" s="53">
        <v>0</v>
      </c>
      <c r="G40" s="47">
        <v>0</v>
      </c>
      <c r="H40" s="75">
        <f t="shared" si="8"/>
        <v>0</v>
      </c>
      <c r="I40" s="119" t="s">
        <v>76</v>
      </c>
      <c r="J40" s="49">
        <v>0</v>
      </c>
      <c r="K40" s="50">
        <v>0</v>
      </c>
      <c r="L40" s="51">
        <v>0</v>
      </c>
    </row>
    <row r="41" spans="1:12" ht="18" customHeight="1" x14ac:dyDescent="0.15">
      <c r="A41" s="15" t="s">
        <v>15</v>
      </c>
      <c r="B41" s="53">
        <v>58</v>
      </c>
      <c r="C41" s="53">
        <v>28</v>
      </c>
      <c r="D41" s="53">
        <v>0</v>
      </c>
      <c r="E41" s="53">
        <v>30</v>
      </c>
      <c r="F41" s="53">
        <v>0</v>
      </c>
      <c r="G41" s="47">
        <v>0</v>
      </c>
      <c r="H41" s="75">
        <f t="shared" si="8"/>
        <v>0</v>
      </c>
      <c r="I41" s="119" t="s">
        <v>75</v>
      </c>
      <c r="J41" s="49">
        <v>0</v>
      </c>
      <c r="K41" s="50">
        <v>0</v>
      </c>
      <c r="L41" s="51">
        <v>0</v>
      </c>
    </row>
    <row r="42" spans="1:12" ht="18" customHeight="1" x14ac:dyDescent="0.15">
      <c r="A42" s="24" t="s">
        <v>46</v>
      </c>
      <c r="B42" s="53">
        <v>63</v>
      </c>
      <c r="C42" s="53">
        <v>50</v>
      </c>
      <c r="D42" s="53">
        <v>0</v>
      </c>
      <c r="E42" s="53">
        <v>13</v>
      </c>
      <c r="F42" s="53">
        <v>0</v>
      </c>
      <c r="G42" s="47">
        <v>0</v>
      </c>
      <c r="H42" s="75">
        <f t="shared" si="8"/>
        <v>0</v>
      </c>
      <c r="I42" s="119" t="s">
        <v>74</v>
      </c>
      <c r="J42" s="91">
        <v>0</v>
      </c>
      <c r="K42" s="91">
        <v>0</v>
      </c>
      <c r="L42" s="92">
        <v>0</v>
      </c>
    </row>
    <row r="43" spans="1:12" ht="18" customHeight="1" x14ac:dyDescent="0.15">
      <c r="A43" s="16" t="s">
        <v>66</v>
      </c>
      <c r="B43" s="56">
        <f t="shared" ref="B43:G43" si="9">SUM(B38:B42)</f>
        <v>673</v>
      </c>
      <c r="C43" s="56">
        <f t="shared" si="9"/>
        <v>500</v>
      </c>
      <c r="D43" s="56">
        <f t="shared" si="9"/>
        <v>1</v>
      </c>
      <c r="E43" s="56">
        <f t="shared" si="9"/>
        <v>172</v>
      </c>
      <c r="F43" s="56">
        <f t="shared" si="9"/>
        <v>0</v>
      </c>
      <c r="G43" s="56">
        <f t="shared" si="9"/>
        <v>0</v>
      </c>
      <c r="H43" s="57">
        <f t="shared" si="8"/>
        <v>0</v>
      </c>
      <c r="I43" s="119" t="s">
        <v>74</v>
      </c>
      <c r="J43" s="80">
        <f>SUM(J38:J42)</f>
        <v>0</v>
      </c>
      <c r="K43" s="56">
        <f>SUM(K38:K42)</f>
        <v>0</v>
      </c>
      <c r="L43" s="79">
        <f>SUM(L38:L42)</f>
        <v>0</v>
      </c>
    </row>
    <row r="44" spans="1:12" ht="18" customHeight="1" thickBot="1" x14ac:dyDescent="0.2">
      <c r="A44" s="22" t="s">
        <v>32</v>
      </c>
      <c r="B44" s="61"/>
      <c r="C44" s="62">
        <f>ROUND(C43/B43*100,1)</f>
        <v>74.3</v>
      </c>
      <c r="D44" s="62">
        <f>ROUND(D43/B43*100,1)</f>
        <v>0.1</v>
      </c>
      <c r="E44" s="62">
        <f>ROUND(E43/B43*100,1)</f>
        <v>25.6</v>
      </c>
      <c r="F44" s="62">
        <f>ROUND(F43/B43*100,1)</f>
        <v>0</v>
      </c>
      <c r="G44" s="62">
        <f>ROUND(G43/B43*100,1)</f>
        <v>0</v>
      </c>
      <c r="H44" s="63"/>
      <c r="I44" s="88"/>
      <c r="J44" s="120" t="s">
        <v>74</v>
      </c>
      <c r="K44" s="121" t="s">
        <v>75</v>
      </c>
      <c r="L44" s="122" t="s">
        <v>74</v>
      </c>
    </row>
    <row r="45" spans="1:12" ht="18" customHeight="1" x14ac:dyDescent="0.15">
      <c r="A45" s="25" t="s">
        <v>35</v>
      </c>
      <c r="B45" s="67">
        <v>805</v>
      </c>
      <c r="C45" s="67">
        <v>604</v>
      </c>
      <c r="D45" s="67">
        <v>1</v>
      </c>
      <c r="E45" s="67">
        <v>198</v>
      </c>
      <c r="F45" s="67">
        <v>2</v>
      </c>
      <c r="G45" s="69">
        <v>0</v>
      </c>
      <c r="H45" s="82">
        <f>SUM(J45:L45)</f>
        <v>0</v>
      </c>
      <c r="I45" s="127" t="s">
        <v>74</v>
      </c>
      <c r="J45" s="94">
        <v>0</v>
      </c>
      <c r="K45" s="67">
        <v>0</v>
      </c>
      <c r="L45" s="84">
        <v>0</v>
      </c>
    </row>
    <row r="46" spans="1:12" ht="18" customHeight="1" x14ac:dyDescent="0.15">
      <c r="A46" s="19" t="s">
        <v>48</v>
      </c>
      <c r="B46" s="53">
        <v>55</v>
      </c>
      <c r="C46" s="53">
        <v>27</v>
      </c>
      <c r="D46" s="53">
        <v>0</v>
      </c>
      <c r="E46" s="53">
        <v>26</v>
      </c>
      <c r="F46" s="53">
        <v>0</v>
      </c>
      <c r="G46" s="47">
        <v>2</v>
      </c>
      <c r="H46" s="75">
        <f>SUM(J46:L46)</f>
        <v>2</v>
      </c>
      <c r="I46" s="95">
        <f>H46/G46*100</f>
        <v>100</v>
      </c>
      <c r="J46" s="96">
        <v>0</v>
      </c>
      <c r="K46" s="53">
        <v>0</v>
      </c>
      <c r="L46" s="97">
        <v>2</v>
      </c>
    </row>
    <row r="47" spans="1:12" ht="18" customHeight="1" x14ac:dyDescent="0.15">
      <c r="A47" s="16" t="s">
        <v>67</v>
      </c>
      <c r="B47" s="56">
        <f t="shared" ref="B47:G47" si="10">SUM(B45:B46)</f>
        <v>860</v>
      </c>
      <c r="C47" s="56">
        <f t="shared" si="10"/>
        <v>631</v>
      </c>
      <c r="D47" s="56">
        <f t="shared" si="10"/>
        <v>1</v>
      </c>
      <c r="E47" s="56">
        <f t="shared" si="10"/>
        <v>224</v>
      </c>
      <c r="F47" s="56">
        <f t="shared" si="10"/>
        <v>2</v>
      </c>
      <c r="G47" s="56">
        <f t="shared" si="10"/>
        <v>2</v>
      </c>
      <c r="H47" s="57">
        <f>SUM(J47:L47)</f>
        <v>2</v>
      </c>
      <c r="I47" s="95">
        <f>H47/G47*100</f>
        <v>100</v>
      </c>
      <c r="J47" s="80">
        <f>SUM(J45:J46)</f>
        <v>0</v>
      </c>
      <c r="K47" s="56">
        <f>SUM(K45:K46)</f>
        <v>0</v>
      </c>
      <c r="L47" s="85">
        <f>SUM(L45:L46)</f>
        <v>2</v>
      </c>
    </row>
    <row r="48" spans="1:12" ht="18" customHeight="1" thickBot="1" x14ac:dyDescent="0.2">
      <c r="A48" s="23" t="s">
        <v>32</v>
      </c>
      <c r="B48" s="61"/>
      <c r="C48" s="62">
        <f>ROUND(C47/B47*100,1)</f>
        <v>73.400000000000006</v>
      </c>
      <c r="D48" s="62">
        <f>ROUND(D47/B47*100,1)</f>
        <v>0.1</v>
      </c>
      <c r="E48" s="62">
        <f>ROUND(E47/B47*100,1)</f>
        <v>26</v>
      </c>
      <c r="F48" s="62">
        <f>ROUND(F47/B47*100,1)</f>
        <v>0.2</v>
      </c>
      <c r="G48" s="62">
        <f>ROUND(G47/B47*100,1)</f>
        <v>0.2</v>
      </c>
      <c r="H48" s="98"/>
      <c r="I48" s="81"/>
      <c r="J48" s="65">
        <f>J47/$H47*100</f>
        <v>0</v>
      </c>
      <c r="K48" s="62">
        <f>K47/$H47*100</f>
        <v>0</v>
      </c>
      <c r="L48" s="66">
        <f>L47/$H47*100</f>
        <v>100</v>
      </c>
    </row>
    <row r="49" spans="1:12" ht="18" customHeight="1" x14ac:dyDescent="0.15">
      <c r="A49" s="18" t="s">
        <v>17</v>
      </c>
      <c r="B49" s="67">
        <v>99</v>
      </c>
      <c r="C49" s="67">
        <v>99</v>
      </c>
      <c r="D49" s="67">
        <v>0</v>
      </c>
      <c r="E49" s="67">
        <v>0</v>
      </c>
      <c r="F49" s="67">
        <v>0</v>
      </c>
      <c r="G49" s="69">
        <v>0</v>
      </c>
      <c r="H49" s="82">
        <f>SUM(J49:L49)</f>
        <v>0</v>
      </c>
      <c r="I49" s="128" t="s">
        <v>76</v>
      </c>
      <c r="J49" s="94">
        <v>0</v>
      </c>
      <c r="K49" s="67">
        <v>0</v>
      </c>
      <c r="L49" s="84">
        <v>0</v>
      </c>
    </row>
    <row r="50" spans="1:12" ht="18" customHeight="1" x14ac:dyDescent="0.15">
      <c r="A50" s="19" t="s">
        <v>18</v>
      </c>
      <c r="B50" s="53">
        <v>74</v>
      </c>
      <c r="C50" s="53">
        <v>53</v>
      </c>
      <c r="D50" s="53">
        <v>1</v>
      </c>
      <c r="E50" s="53">
        <v>19</v>
      </c>
      <c r="F50" s="53">
        <v>0</v>
      </c>
      <c r="G50" s="47">
        <v>0</v>
      </c>
      <c r="H50" s="75">
        <f>SUM(J50:L50)</f>
        <v>0</v>
      </c>
      <c r="I50" s="100" t="s">
        <v>74</v>
      </c>
      <c r="J50" s="96">
        <v>0</v>
      </c>
      <c r="K50" s="53">
        <v>0</v>
      </c>
      <c r="L50" s="97">
        <v>0</v>
      </c>
    </row>
    <row r="51" spans="1:12" ht="18" customHeight="1" x14ac:dyDescent="0.15">
      <c r="A51" s="19" t="s">
        <v>19</v>
      </c>
      <c r="B51" s="53">
        <v>19</v>
      </c>
      <c r="C51" s="53">
        <v>19</v>
      </c>
      <c r="D51" s="53">
        <v>0</v>
      </c>
      <c r="E51" s="53">
        <v>0</v>
      </c>
      <c r="F51" s="53">
        <v>0</v>
      </c>
      <c r="G51" s="47">
        <v>0</v>
      </c>
      <c r="H51" s="75">
        <f>SUM(J51:L51)</f>
        <v>0</v>
      </c>
      <c r="I51" s="100" t="s">
        <v>75</v>
      </c>
      <c r="J51" s="96">
        <v>0</v>
      </c>
      <c r="K51" s="53">
        <v>0</v>
      </c>
      <c r="L51" s="97">
        <v>0</v>
      </c>
    </row>
    <row r="52" spans="1:12" ht="18" customHeight="1" x14ac:dyDescent="0.15">
      <c r="A52" s="16" t="s">
        <v>68</v>
      </c>
      <c r="B52" s="56">
        <f t="shared" ref="B52:G52" si="11">SUM(B49:B51)</f>
        <v>192</v>
      </c>
      <c r="C52" s="56">
        <f t="shared" si="11"/>
        <v>171</v>
      </c>
      <c r="D52" s="56">
        <f t="shared" si="11"/>
        <v>1</v>
      </c>
      <c r="E52" s="56">
        <f t="shared" si="11"/>
        <v>19</v>
      </c>
      <c r="F52" s="56">
        <f t="shared" si="11"/>
        <v>0</v>
      </c>
      <c r="G52" s="56">
        <f t="shared" si="11"/>
        <v>0</v>
      </c>
      <c r="H52" s="57">
        <f>SUM(J52:L52)</f>
        <v>0</v>
      </c>
      <c r="I52" s="101" t="s">
        <v>74</v>
      </c>
      <c r="J52" s="80">
        <f>SUM(J49:J51)</f>
        <v>0</v>
      </c>
      <c r="K52" s="80">
        <f>SUM(K49:K51)</f>
        <v>0</v>
      </c>
      <c r="L52" s="79">
        <f>SUM(L49:L51)</f>
        <v>0</v>
      </c>
    </row>
    <row r="53" spans="1:12" ht="18" customHeight="1" thickBot="1" x14ac:dyDescent="0.2">
      <c r="A53" s="22" t="s">
        <v>32</v>
      </c>
      <c r="B53" s="61"/>
      <c r="C53" s="62">
        <f>ROUND(C52/B52*100,1)</f>
        <v>89.1</v>
      </c>
      <c r="D53" s="62">
        <f>ROUND(D52/B52*100,1)</f>
        <v>0.5</v>
      </c>
      <c r="E53" s="62">
        <f>ROUND(E52/B52*100,1)</f>
        <v>9.9</v>
      </c>
      <c r="F53" s="62">
        <f>ROUND(F52/B52*100,1)</f>
        <v>0</v>
      </c>
      <c r="G53" s="62">
        <f>ROUND(G52/B52*100,1)</f>
        <v>0</v>
      </c>
      <c r="H53" s="98"/>
      <c r="I53" s="81"/>
      <c r="J53" s="120" t="s">
        <v>74</v>
      </c>
      <c r="K53" s="121" t="s">
        <v>74</v>
      </c>
      <c r="L53" s="122" t="s">
        <v>75</v>
      </c>
    </row>
    <row r="54" spans="1:12" ht="18" customHeight="1" x14ac:dyDescent="0.15">
      <c r="A54" s="18" t="s">
        <v>20</v>
      </c>
      <c r="B54" s="68">
        <v>167</v>
      </c>
      <c r="C54" s="68">
        <v>156</v>
      </c>
      <c r="D54" s="68">
        <v>0</v>
      </c>
      <c r="E54" s="68">
        <v>10</v>
      </c>
      <c r="F54" s="68">
        <v>0</v>
      </c>
      <c r="G54" s="69">
        <v>1</v>
      </c>
      <c r="H54" s="82">
        <f t="shared" ref="H54:H64" si="12">SUM(J54:L54)</f>
        <v>0</v>
      </c>
      <c r="I54" s="99">
        <f>H54/G54*100</f>
        <v>0</v>
      </c>
      <c r="J54" s="94">
        <v>0</v>
      </c>
      <c r="K54" s="67">
        <v>0</v>
      </c>
      <c r="L54" s="84">
        <v>0</v>
      </c>
    </row>
    <row r="55" spans="1:12" ht="18" customHeight="1" x14ac:dyDescent="0.15">
      <c r="A55" s="19" t="s">
        <v>21</v>
      </c>
      <c r="B55" s="46">
        <v>75</v>
      </c>
      <c r="C55" s="46">
        <v>75</v>
      </c>
      <c r="D55" s="46">
        <v>0</v>
      </c>
      <c r="E55" s="46">
        <v>0</v>
      </c>
      <c r="F55" s="46">
        <v>0</v>
      </c>
      <c r="G55" s="47">
        <v>0</v>
      </c>
      <c r="H55" s="93">
        <f t="shared" si="12"/>
        <v>0</v>
      </c>
      <c r="I55" s="100" t="s">
        <v>75</v>
      </c>
      <c r="J55" s="96">
        <v>0</v>
      </c>
      <c r="K55" s="53">
        <v>0</v>
      </c>
      <c r="L55" s="97">
        <v>0</v>
      </c>
    </row>
    <row r="56" spans="1:12" ht="18" customHeight="1" x14ac:dyDescent="0.15">
      <c r="A56" s="19" t="s">
        <v>36</v>
      </c>
      <c r="B56" s="46">
        <v>80</v>
      </c>
      <c r="C56" s="46">
        <v>54</v>
      </c>
      <c r="D56" s="46">
        <v>0</v>
      </c>
      <c r="E56" s="46">
        <v>26</v>
      </c>
      <c r="F56" s="46">
        <v>0</v>
      </c>
      <c r="G56" s="47">
        <v>0</v>
      </c>
      <c r="H56" s="75">
        <f t="shared" si="12"/>
        <v>0</v>
      </c>
      <c r="I56" s="100" t="s">
        <v>76</v>
      </c>
      <c r="J56" s="96">
        <v>0</v>
      </c>
      <c r="K56" s="53">
        <v>0</v>
      </c>
      <c r="L56" s="97">
        <v>0</v>
      </c>
    </row>
    <row r="57" spans="1:12" ht="18" customHeight="1" x14ac:dyDescent="0.15">
      <c r="A57" s="19" t="s">
        <v>22</v>
      </c>
      <c r="B57" s="46">
        <v>44</v>
      </c>
      <c r="C57" s="46">
        <v>41</v>
      </c>
      <c r="D57" s="46">
        <v>0</v>
      </c>
      <c r="E57" s="46">
        <v>2</v>
      </c>
      <c r="F57" s="46">
        <v>0</v>
      </c>
      <c r="G57" s="47">
        <v>1</v>
      </c>
      <c r="H57" s="75">
        <f t="shared" si="12"/>
        <v>1</v>
      </c>
      <c r="I57" s="100">
        <f t="shared" ref="I57:I63" si="13">H57/G57*100</f>
        <v>100</v>
      </c>
      <c r="J57" s="96">
        <v>0</v>
      </c>
      <c r="K57" s="53">
        <v>1</v>
      </c>
      <c r="L57" s="97">
        <v>0</v>
      </c>
    </row>
    <row r="58" spans="1:12" ht="18" customHeight="1" x14ac:dyDescent="0.15">
      <c r="A58" s="19" t="s">
        <v>23</v>
      </c>
      <c r="B58" s="46">
        <v>20</v>
      </c>
      <c r="C58" s="46">
        <v>20</v>
      </c>
      <c r="D58" s="46">
        <v>0</v>
      </c>
      <c r="E58" s="46">
        <v>0</v>
      </c>
      <c r="F58" s="46">
        <v>0</v>
      </c>
      <c r="G58" s="47">
        <v>0</v>
      </c>
      <c r="H58" s="75">
        <f t="shared" si="12"/>
        <v>0</v>
      </c>
      <c r="I58" s="100" t="s">
        <v>75</v>
      </c>
      <c r="J58" s="96">
        <v>0</v>
      </c>
      <c r="K58" s="53">
        <v>0</v>
      </c>
      <c r="L58" s="97">
        <v>0</v>
      </c>
    </row>
    <row r="59" spans="1:12" ht="18" customHeight="1" x14ac:dyDescent="0.15">
      <c r="A59" s="19" t="s">
        <v>24</v>
      </c>
      <c r="B59" s="46">
        <v>13</v>
      </c>
      <c r="C59" s="46">
        <v>13</v>
      </c>
      <c r="D59" s="46">
        <v>0</v>
      </c>
      <c r="E59" s="46">
        <v>0</v>
      </c>
      <c r="F59" s="46">
        <v>0</v>
      </c>
      <c r="G59" s="47">
        <v>0</v>
      </c>
      <c r="H59" s="75">
        <f t="shared" si="12"/>
        <v>0</v>
      </c>
      <c r="I59" s="100" t="s">
        <v>75</v>
      </c>
      <c r="J59" s="96">
        <v>0</v>
      </c>
      <c r="K59" s="53">
        <v>0</v>
      </c>
      <c r="L59" s="97">
        <v>0</v>
      </c>
    </row>
    <row r="60" spans="1:12" ht="18" customHeight="1" x14ac:dyDescent="0.15">
      <c r="A60" s="19" t="s">
        <v>25</v>
      </c>
      <c r="B60" s="46">
        <v>25</v>
      </c>
      <c r="C60" s="46">
        <v>23</v>
      </c>
      <c r="D60" s="46">
        <v>0</v>
      </c>
      <c r="E60" s="46">
        <v>2</v>
      </c>
      <c r="F60" s="46">
        <v>0</v>
      </c>
      <c r="G60" s="47">
        <v>0</v>
      </c>
      <c r="H60" s="75">
        <f t="shared" si="12"/>
        <v>0</v>
      </c>
      <c r="I60" s="100" t="s">
        <v>74</v>
      </c>
      <c r="J60" s="96">
        <v>0</v>
      </c>
      <c r="K60" s="53">
        <v>0</v>
      </c>
      <c r="L60" s="97">
        <v>0</v>
      </c>
    </row>
    <row r="61" spans="1:12" ht="18" customHeight="1" x14ac:dyDescent="0.15">
      <c r="A61" s="19" t="s">
        <v>26</v>
      </c>
      <c r="B61" s="46">
        <v>3</v>
      </c>
      <c r="C61" s="46">
        <v>2</v>
      </c>
      <c r="D61" s="46">
        <v>0</v>
      </c>
      <c r="E61" s="46">
        <v>0</v>
      </c>
      <c r="F61" s="46">
        <v>0</v>
      </c>
      <c r="G61" s="47">
        <v>0</v>
      </c>
      <c r="H61" s="48">
        <f t="shared" si="12"/>
        <v>0</v>
      </c>
      <c r="I61" s="100" t="s">
        <v>74</v>
      </c>
      <c r="J61" s="96">
        <v>0</v>
      </c>
      <c r="K61" s="53">
        <v>0</v>
      </c>
      <c r="L61" s="97">
        <v>0</v>
      </c>
    </row>
    <row r="62" spans="1:12" ht="18" customHeight="1" x14ac:dyDescent="0.15">
      <c r="A62" s="19" t="s">
        <v>27</v>
      </c>
      <c r="B62" s="46">
        <v>27</v>
      </c>
      <c r="C62" s="46">
        <v>27</v>
      </c>
      <c r="D62" s="46">
        <v>0</v>
      </c>
      <c r="E62" s="46">
        <v>0</v>
      </c>
      <c r="F62" s="46">
        <v>0</v>
      </c>
      <c r="G62" s="47">
        <v>0</v>
      </c>
      <c r="H62" s="93">
        <f t="shared" si="12"/>
        <v>0</v>
      </c>
      <c r="I62" s="100" t="s">
        <v>74</v>
      </c>
      <c r="J62" s="96">
        <v>0</v>
      </c>
      <c r="K62" s="53">
        <v>0</v>
      </c>
      <c r="L62" s="97">
        <v>0</v>
      </c>
    </row>
    <row r="63" spans="1:12" ht="18" customHeight="1" x14ac:dyDescent="0.15">
      <c r="A63" s="19" t="s">
        <v>28</v>
      </c>
      <c r="B63" s="46">
        <v>13</v>
      </c>
      <c r="C63" s="46">
        <v>12</v>
      </c>
      <c r="D63" s="46">
        <v>0</v>
      </c>
      <c r="E63" s="46">
        <v>1</v>
      </c>
      <c r="F63" s="46">
        <v>0</v>
      </c>
      <c r="G63" s="47">
        <v>1</v>
      </c>
      <c r="H63" s="75">
        <f t="shared" si="12"/>
        <v>1</v>
      </c>
      <c r="I63" s="101">
        <f t="shared" si="13"/>
        <v>100</v>
      </c>
      <c r="J63" s="96">
        <v>0</v>
      </c>
      <c r="K63" s="53">
        <v>0</v>
      </c>
      <c r="L63" s="97">
        <v>1</v>
      </c>
    </row>
    <row r="64" spans="1:12" ht="18" customHeight="1" x14ac:dyDescent="0.15">
      <c r="A64" s="16" t="s">
        <v>69</v>
      </c>
      <c r="B64" s="56">
        <f t="shared" ref="B64:G64" si="14">SUM(B54:B63)</f>
        <v>467</v>
      </c>
      <c r="C64" s="56">
        <f t="shared" si="14"/>
        <v>423</v>
      </c>
      <c r="D64" s="56">
        <f t="shared" si="14"/>
        <v>0</v>
      </c>
      <c r="E64" s="56">
        <f t="shared" si="14"/>
        <v>41</v>
      </c>
      <c r="F64" s="56">
        <f t="shared" si="14"/>
        <v>0</v>
      </c>
      <c r="G64" s="56">
        <f t="shared" si="14"/>
        <v>3</v>
      </c>
      <c r="H64" s="57">
        <f t="shared" si="12"/>
        <v>2</v>
      </c>
      <c r="I64" s="102">
        <f>H64/G64*100</f>
        <v>66.666666666666657</v>
      </c>
      <c r="J64" s="80">
        <f>SUM(J54:J63)</f>
        <v>0</v>
      </c>
      <c r="K64" s="56">
        <f>SUM(K54:K63)</f>
        <v>1</v>
      </c>
      <c r="L64" s="85">
        <f>SUM(L54:L63)</f>
        <v>1</v>
      </c>
    </row>
    <row r="65" spans="1:13" ht="18" customHeight="1" thickBot="1" x14ac:dyDescent="0.2">
      <c r="A65" s="22" t="s">
        <v>32</v>
      </c>
      <c r="B65" s="61"/>
      <c r="C65" s="62">
        <f>ROUND(C64/B64*100,1)</f>
        <v>90.6</v>
      </c>
      <c r="D65" s="62">
        <f>ROUND(D64/B64*100,1)</f>
        <v>0</v>
      </c>
      <c r="E65" s="62">
        <f>ROUND(E64/B64*100,1)</f>
        <v>8.8000000000000007</v>
      </c>
      <c r="F65" s="62">
        <f>ROUND(F64/B64*100,1)</f>
        <v>0</v>
      </c>
      <c r="G65" s="62">
        <f>ROUND(G64/B64*100,1)</f>
        <v>0.6</v>
      </c>
      <c r="H65" s="63"/>
      <c r="I65" s="64"/>
      <c r="J65" s="65">
        <f>J64/$H64*100</f>
        <v>0</v>
      </c>
      <c r="K65" s="62">
        <f>K64/$H64*100</f>
        <v>50</v>
      </c>
      <c r="L65" s="66">
        <f>L64/$H64*100</f>
        <v>50</v>
      </c>
    </row>
    <row r="66" spans="1:13" ht="18" customHeight="1" x14ac:dyDescent="0.15">
      <c r="A66" s="26" t="s">
        <v>49</v>
      </c>
      <c r="B66" s="67">
        <v>392</v>
      </c>
      <c r="C66" s="67">
        <v>370</v>
      </c>
      <c r="D66" s="67">
        <v>417</v>
      </c>
      <c r="E66" s="67">
        <v>16</v>
      </c>
      <c r="F66" s="67">
        <v>0</v>
      </c>
      <c r="G66" s="69">
        <v>6</v>
      </c>
      <c r="H66" s="82">
        <f>SUM(J66:L66)</f>
        <v>5</v>
      </c>
      <c r="I66" s="71">
        <f>H66/G66*100</f>
        <v>83.333333333333343</v>
      </c>
      <c r="J66" s="72">
        <v>0</v>
      </c>
      <c r="K66" s="73">
        <v>5</v>
      </c>
      <c r="L66" s="87">
        <v>0</v>
      </c>
    </row>
    <row r="67" spans="1:13" ht="18" customHeight="1" x14ac:dyDescent="0.15">
      <c r="A67" s="14" t="s">
        <v>37</v>
      </c>
      <c r="B67" s="53">
        <v>129</v>
      </c>
      <c r="C67" s="53">
        <v>120</v>
      </c>
      <c r="D67" s="53">
        <v>1</v>
      </c>
      <c r="E67" s="53">
        <v>8</v>
      </c>
      <c r="F67" s="53">
        <v>0</v>
      </c>
      <c r="G67" s="47">
        <v>0</v>
      </c>
      <c r="H67" s="48">
        <f>SUM(J67:L67)</f>
        <v>0</v>
      </c>
      <c r="I67" s="119" t="s">
        <v>75</v>
      </c>
      <c r="J67" s="49">
        <v>0</v>
      </c>
      <c r="K67" s="50">
        <v>0</v>
      </c>
      <c r="L67" s="51">
        <v>0</v>
      </c>
    </row>
    <row r="68" spans="1:13" ht="18" customHeight="1" x14ac:dyDescent="0.15">
      <c r="A68" s="14" t="s">
        <v>29</v>
      </c>
      <c r="B68" s="53">
        <v>21</v>
      </c>
      <c r="C68" s="53">
        <v>20</v>
      </c>
      <c r="D68" s="53">
        <v>0</v>
      </c>
      <c r="E68" s="53">
        <v>1</v>
      </c>
      <c r="F68" s="53">
        <v>0</v>
      </c>
      <c r="G68" s="47">
        <v>0</v>
      </c>
      <c r="H68" s="93">
        <f>SUM(J68:L68)</f>
        <v>0</v>
      </c>
      <c r="I68" s="119" t="s">
        <v>76</v>
      </c>
      <c r="J68" s="91">
        <v>0</v>
      </c>
      <c r="K68" s="91">
        <v>0</v>
      </c>
      <c r="L68" s="92">
        <v>0</v>
      </c>
    </row>
    <row r="69" spans="1:13" ht="18" customHeight="1" x14ac:dyDescent="0.15">
      <c r="A69" s="16" t="s">
        <v>70</v>
      </c>
      <c r="B69" s="56">
        <f t="shared" ref="B69:G69" si="15">SUM(B66:B68)</f>
        <v>542</v>
      </c>
      <c r="C69" s="56">
        <f t="shared" si="15"/>
        <v>510</v>
      </c>
      <c r="D69" s="56">
        <f t="shared" si="15"/>
        <v>418</v>
      </c>
      <c r="E69" s="56">
        <f t="shared" si="15"/>
        <v>25</v>
      </c>
      <c r="F69" s="56">
        <f t="shared" si="15"/>
        <v>0</v>
      </c>
      <c r="G69" s="56">
        <f t="shared" si="15"/>
        <v>6</v>
      </c>
      <c r="H69" s="57">
        <f>SUM(J69:L69)</f>
        <v>5</v>
      </c>
      <c r="I69" s="76">
        <f>H69/G69*100</f>
        <v>83.333333333333343</v>
      </c>
      <c r="J69" s="80">
        <f>SUM(J66:J68)</f>
        <v>0</v>
      </c>
      <c r="K69" s="56">
        <f>SUM(K66:K68)</f>
        <v>5</v>
      </c>
      <c r="L69" s="85">
        <f>SUM(L66:L68)</f>
        <v>0</v>
      </c>
    </row>
    <row r="70" spans="1:13" ht="18" customHeight="1" thickBot="1" x14ac:dyDescent="0.2">
      <c r="A70" s="22" t="s">
        <v>32</v>
      </c>
      <c r="B70" s="61"/>
      <c r="C70" s="62">
        <f>ROUND(C69/B69*100,1)</f>
        <v>94.1</v>
      </c>
      <c r="D70" s="62">
        <f>ROUND(D69/B69*100,1)</f>
        <v>77.099999999999994</v>
      </c>
      <c r="E70" s="62">
        <f>ROUND(E69/B69*100,1)</f>
        <v>4.5999999999999996</v>
      </c>
      <c r="F70" s="62">
        <f>ROUND(F69/B69*100,1)</f>
        <v>0</v>
      </c>
      <c r="G70" s="62">
        <f>ROUND(G69/B69*100,1)</f>
        <v>1.1000000000000001</v>
      </c>
      <c r="H70" s="63"/>
      <c r="I70" s="64"/>
      <c r="J70" s="65">
        <f>J69/$H69*100</f>
        <v>0</v>
      </c>
      <c r="K70" s="62">
        <f>K69/$H69*100</f>
        <v>100</v>
      </c>
      <c r="L70" s="66">
        <f>L69/$H69*100</f>
        <v>0</v>
      </c>
    </row>
    <row r="71" spans="1:13" ht="18" customHeight="1" x14ac:dyDescent="0.15">
      <c r="A71" s="27" t="s">
        <v>71</v>
      </c>
      <c r="B71" s="103">
        <f t="shared" ref="B71:G71" si="16">SUM(B69+B64+B52+B47+B10+B43+B36+B27+B21+B18)</f>
        <v>6835</v>
      </c>
      <c r="C71" s="103">
        <f t="shared" si="16"/>
        <v>5680</v>
      </c>
      <c r="D71" s="103">
        <f t="shared" si="16"/>
        <v>425</v>
      </c>
      <c r="E71" s="103">
        <f t="shared" si="16"/>
        <v>1126</v>
      </c>
      <c r="F71" s="103">
        <f t="shared" si="16"/>
        <v>2</v>
      </c>
      <c r="G71" s="103">
        <f t="shared" si="16"/>
        <v>20</v>
      </c>
      <c r="H71" s="104">
        <f t="shared" ref="H71" si="17">SUM(J71:L71)</f>
        <v>16</v>
      </c>
      <c r="I71" s="105">
        <f>H71/G71*100</f>
        <v>80</v>
      </c>
      <c r="J71" s="106">
        <f>SUM(J69+J64+J52+J47+J10+J43+J36+J27+J21+J18)</f>
        <v>0</v>
      </c>
      <c r="K71" s="103">
        <f>SUM(K69+K64+K52+K47+K10+K43+K36+K27+K21+K18)</f>
        <v>10</v>
      </c>
      <c r="L71" s="107">
        <f>SUM(L69+L64+L52+L47+L10+L43+L36+L27+L21+L18)</f>
        <v>6</v>
      </c>
    </row>
    <row r="72" spans="1:13" ht="18" customHeight="1" thickBot="1" x14ac:dyDescent="0.2">
      <c r="A72" s="28" t="s">
        <v>32</v>
      </c>
      <c r="B72" s="61"/>
      <c r="C72" s="62">
        <f>ROUND(C71/B71*100,1)</f>
        <v>83.1</v>
      </c>
      <c r="D72" s="62">
        <f>ROUND(D71/B71*100,1)</f>
        <v>6.2</v>
      </c>
      <c r="E72" s="62">
        <f>ROUND(E71/B71*100,1)</f>
        <v>16.5</v>
      </c>
      <c r="F72" s="62">
        <f>ROUND(F71/C71*100,1)</f>
        <v>0</v>
      </c>
      <c r="G72" s="62">
        <f>ROUND(G71/B71*100,1)</f>
        <v>0.3</v>
      </c>
      <c r="H72" s="63"/>
      <c r="I72" s="108"/>
      <c r="J72" s="65">
        <f>J71/$H71*100</f>
        <v>0</v>
      </c>
      <c r="K72" s="62">
        <f>K71/$H71*100</f>
        <v>62.5</v>
      </c>
      <c r="L72" s="109">
        <f>L71/$H71*100</f>
        <v>37.5</v>
      </c>
    </row>
    <row r="73" spans="1:13" ht="18" customHeight="1" x14ac:dyDescent="0.15">
      <c r="A73" s="29" t="s">
        <v>30</v>
      </c>
      <c r="B73" s="110">
        <v>5659</v>
      </c>
      <c r="C73" s="110">
        <v>3995</v>
      </c>
      <c r="D73" s="110">
        <v>12</v>
      </c>
      <c r="E73" s="110">
        <v>1650</v>
      </c>
      <c r="F73" s="110">
        <v>1</v>
      </c>
      <c r="G73" s="111">
        <v>0</v>
      </c>
      <c r="H73" s="82">
        <f>SUM(J73:L73)</f>
        <v>0</v>
      </c>
      <c r="I73" s="129" t="s">
        <v>76</v>
      </c>
      <c r="J73" s="112">
        <v>0</v>
      </c>
      <c r="K73" s="110">
        <v>0</v>
      </c>
      <c r="L73" s="113">
        <v>0</v>
      </c>
    </row>
    <row r="74" spans="1:13" ht="18" customHeight="1" thickBot="1" x14ac:dyDescent="0.2">
      <c r="A74" s="22" t="s">
        <v>32</v>
      </c>
      <c r="B74" s="61"/>
      <c r="C74" s="114">
        <f>ROUND(C73/$B73*100,1)</f>
        <v>70.599999999999994</v>
      </c>
      <c r="D74" s="114">
        <f>ROUND(D73/$B73*100,1)</f>
        <v>0.2</v>
      </c>
      <c r="E74" s="114">
        <f>ROUND(E73/$B73*100,1)</f>
        <v>29.2</v>
      </c>
      <c r="F74" s="114">
        <f>ROUND(F73/$B73*100,1)</f>
        <v>0</v>
      </c>
      <c r="G74" s="114">
        <f>ROUND(G73/$B73*100,1)</f>
        <v>0</v>
      </c>
      <c r="H74" s="115"/>
      <c r="I74" s="108"/>
      <c r="J74" s="130" t="s">
        <v>75</v>
      </c>
      <c r="K74" s="131" t="s">
        <v>74</v>
      </c>
      <c r="L74" s="132" t="s">
        <v>74</v>
      </c>
    </row>
    <row r="75" spans="1:13" ht="18" customHeight="1" x14ac:dyDescent="0.15">
      <c r="A75" s="30" t="s">
        <v>55</v>
      </c>
      <c r="B75" s="103">
        <f t="shared" ref="B75:G75" si="18">B71+B73</f>
        <v>12494</v>
      </c>
      <c r="C75" s="116">
        <f t="shared" si="18"/>
        <v>9675</v>
      </c>
      <c r="D75" s="103">
        <f t="shared" si="18"/>
        <v>437</v>
      </c>
      <c r="E75" s="103">
        <f t="shared" si="18"/>
        <v>2776</v>
      </c>
      <c r="F75" s="103">
        <f t="shared" si="18"/>
        <v>3</v>
      </c>
      <c r="G75" s="103">
        <f t="shared" si="18"/>
        <v>20</v>
      </c>
      <c r="H75" s="104">
        <f>SUM(J75:L75)</f>
        <v>16</v>
      </c>
      <c r="I75" s="117">
        <f>H75/G75*100</f>
        <v>80</v>
      </c>
      <c r="J75" s="116">
        <f>J71+J73</f>
        <v>0</v>
      </c>
      <c r="K75" s="103">
        <f>K71+K73</f>
        <v>10</v>
      </c>
      <c r="L75" s="107">
        <f>L71+L73</f>
        <v>6</v>
      </c>
    </row>
    <row r="76" spans="1:13" ht="18" customHeight="1" thickBot="1" x14ac:dyDescent="0.2">
      <c r="A76" s="22" t="s">
        <v>32</v>
      </c>
      <c r="B76" s="61"/>
      <c r="C76" s="62">
        <f>ROUND(C75/$B75*100,1)</f>
        <v>77.400000000000006</v>
      </c>
      <c r="D76" s="62">
        <f>ROUND(D75/$B75*100,1)</f>
        <v>3.5</v>
      </c>
      <c r="E76" s="62">
        <f>ROUND(E75/$B75*100,1)</f>
        <v>22.2</v>
      </c>
      <c r="F76" s="62">
        <f>ROUND(F75/$B75*100,1)</f>
        <v>0</v>
      </c>
      <c r="G76" s="62">
        <f>ROUND(G75/$B75*100,1)</f>
        <v>0.2</v>
      </c>
      <c r="H76" s="98"/>
      <c r="I76" s="108"/>
      <c r="J76" s="65">
        <f>J75/$H75*100</f>
        <v>0</v>
      </c>
      <c r="K76" s="62">
        <f>K75/$H75*100</f>
        <v>62.5</v>
      </c>
      <c r="L76" s="109">
        <f>L75/$H75*100</f>
        <v>37.5</v>
      </c>
      <c r="M76" s="1">
        <f>SUM(J76:L76)</f>
        <v>100</v>
      </c>
    </row>
    <row r="77" spans="1:13" x14ac:dyDescent="0.15">
      <c r="A77" s="31"/>
      <c r="F77" s="31"/>
      <c r="H77" s="32"/>
      <c r="I77" s="32"/>
      <c r="J77" s="33"/>
      <c r="K77" s="33"/>
      <c r="L77" s="34" t="s">
        <v>60</v>
      </c>
    </row>
    <row r="79" spans="1:13" x14ac:dyDescent="0.15">
      <c r="A79" s="35"/>
    </row>
  </sheetData>
  <sheetProtection selectLockedCells="1"/>
  <mergeCells count="5">
    <mergeCell ref="A5:A6"/>
    <mergeCell ref="J5:L5"/>
    <mergeCell ref="B5:B6"/>
    <mergeCell ref="H5:H6"/>
    <mergeCell ref="C5:G5"/>
  </mergeCells>
  <phoneticPr fontId="2"/>
  <pageMargins left="0.78740157480314965" right="0.78740157480314965" top="0.78740157480314965" bottom="0.59055118110236227" header="0.51181102362204722" footer="0.51181102362204722"/>
  <pageSetup paperSize="9" scale="94" fitToHeight="0" orientation="portrait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表9</vt:lpstr>
      <vt:lpstr>表9!Print_Area</vt:lpstr>
      <vt:lpstr>表9!Print_Titles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4815371</cp:lastModifiedBy>
  <cp:lastPrinted>2023-03-17T06:52:34Z</cp:lastPrinted>
  <dcterms:created xsi:type="dcterms:W3CDTF">2003-12-02T07:16:32Z</dcterms:created>
  <dcterms:modified xsi:type="dcterms:W3CDTF">2023-03-17T06:52:35Z</dcterms:modified>
</cp:coreProperties>
</file>