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97.2\共有\公開\R05\06_戦略推進班\060_オープンデータ\01_定期照会\01_5月照会\01_更新作業\01_起案\公開データ\231_230529_【子ども未来課】_県内の母子保健に関する統計（R5.3.31）\"/>
    </mc:Choice>
  </mc:AlternateContent>
  <xr:revisionPtr revIDLastSave="0" documentId="13_ncr:1_{DCB0331A-B997-41EF-B701-E1B571BC62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表18" sheetId="2" r:id="rId1"/>
  </sheets>
  <definedNames>
    <definedName name="_xlnm.Print_Area" localSheetId="0">表18!$A$1:$Q$66</definedName>
    <definedName name="保健所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2" l="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5" i="2"/>
  <c r="P6" i="2"/>
  <c r="P7" i="2"/>
  <c r="T5" i="2"/>
  <c r="U5" i="2"/>
  <c r="V5" i="2"/>
  <c r="T6" i="2"/>
  <c r="U6" i="2"/>
  <c r="V6" i="2"/>
  <c r="T7" i="2"/>
  <c r="U7" i="2"/>
  <c r="V7" i="2"/>
  <c r="P8" i="2"/>
  <c r="T8" i="2"/>
  <c r="U8" i="2"/>
  <c r="V8" i="2"/>
  <c r="P9" i="2"/>
  <c r="T9" i="2"/>
  <c r="U9" i="2"/>
  <c r="V9" i="2"/>
  <c r="P10" i="2"/>
  <c r="T10" i="2"/>
  <c r="U10" i="2"/>
  <c r="V10" i="2"/>
  <c r="P11" i="2"/>
  <c r="T11" i="2"/>
  <c r="U11" i="2"/>
  <c r="V11" i="2"/>
  <c r="P12" i="2"/>
  <c r="T12" i="2"/>
  <c r="U12" i="2"/>
  <c r="V12" i="2"/>
  <c r="P13" i="2"/>
  <c r="T13" i="2"/>
  <c r="U13" i="2"/>
  <c r="V13" i="2"/>
  <c r="P14" i="2"/>
  <c r="T14" i="2"/>
  <c r="U14" i="2"/>
  <c r="V14" i="2"/>
  <c r="P15" i="2"/>
  <c r="T15" i="2"/>
  <c r="U15" i="2"/>
  <c r="V15" i="2"/>
  <c r="P16" i="2"/>
  <c r="T16" i="2"/>
  <c r="U16" i="2"/>
  <c r="V16" i="2"/>
  <c r="P17" i="2"/>
  <c r="T17" i="2"/>
  <c r="U17" i="2"/>
  <c r="V17" i="2"/>
  <c r="P18" i="2"/>
  <c r="T18" i="2"/>
  <c r="U18" i="2"/>
  <c r="V18" i="2"/>
  <c r="P19" i="2"/>
  <c r="P5" i="2" s="1"/>
  <c r="T19" i="2"/>
  <c r="U19" i="2"/>
  <c r="V19" i="2"/>
  <c r="P20" i="2"/>
  <c r="T20" i="2"/>
  <c r="U20" i="2"/>
  <c r="V20" i="2"/>
  <c r="P21" i="2"/>
  <c r="T21" i="2"/>
  <c r="U21" i="2"/>
  <c r="V21" i="2"/>
  <c r="P22" i="2"/>
  <c r="T22" i="2"/>
  <c r="U22" i="2"/>
  <c r="V22" i="2"/>
  <c r="P23" i="2"/>
  <c r="T23" i="2"/>
  <c r="U23" i="2"/>
  <c r="V23" i="2"/>
  <c r="P24" i="2"/>
  <c r="T24" i="2"/>
  <c r="U24" i="2"/>
  <c r="V24" i="2"/>
  <c r="P25" i="2"/>
  <c r="T25" i="2"/>
  <c r="U25" i="2"/>
  <c r="V25" i="2"/>
  <c r="P26" i="2"/>
  <c r="T26" i="2"/>
  <c r="U26" i="2"/>
  <c r="V26" i="2"/>
  <c r="P27" i="2"/>
  <c r="T27" i="2"/>
  <c r="U27" i="2"/>
  <c r="V27" i="2"/>
  <c r="P28" i="2"/>
  <c r="T28" i="2"/>
  <c r="U28" i="2"/>
  <c r="V28" i="2"/>
  <c r="P29" i="2"/>
  <c r="T29" i="2"/>
  <c r="U29" i="2"/>
  <c r="V29" i="2"/>
  <c r="P30" i="2"/>
  <c r="T30" i="2"/>
  <c r="U30" i="2"/>
  <c r="V30" i="2"/>
  <c r="P31" i="2"/>
  <c r="T31" i="2"/>
  <c r="U31" i="2"/>
  <c r="V31" i="2"/>
  <c r="P32" i="2"/>
  <c r="T32" i="2"/>
  <c r="U32" i="2"/>
  <c r="V32" i="2"/>
  <c r="P33" i="2"/>
  <c r="T33" i="2"/>
  <c r="U33" i="2"/>
  <c r="V33" i="2"/>
  <c r="P34" i="2"/>
  <c r="T34" i="2"/>
  <c r="U34" i="2"/>
  <c r="V34" i="2"/>
  <c r="P35" i="2"/>
  <c r="T35" i="2"/>
  <c r="U35" i="2"/>
  <c r="V35" i="2"/>
  <c r="P36" i="2"/>
  <c r="T36" i="2"/>
  <c r="U36" i="2"/>
  <c r="V36" i="2"/>
  <c r="P37" i="2"/>
  <c r="T37" i="2"/>
  <c r="U37" i="2"/>
  <c r="V37" i="2"/>
  <c r="P38" i="2"/>
  <c r="T38" i="2"/>
  <c r="U38" i="2"/>
  <c r="V38" i="2"/>
  <c r="P39" i="2"/>
  <c r="T39" i="2"/>
  <c r="U39" i="2"/>
  <c r="V39" i="2"/>
  <c r="P40" i="2"/>
  <c r="T40" i="2"/>
  <c r="U40" i="2"/>
  <c r="V40" i="2"/>
  <c r="P41" i="2"/>
  <c r="T41" i="2"/>
  <c r="U41" i="2"/>
  <c r="V41" i="2"/>
  <c r="P42" i="2"/>
  <c r="T42" i="2"/>
  <c r="U42" i="2"/>
  <c r="V42" i="2"/>
  <c r="P43" i="2"/>
  <c r="T43" i="2"/>
  <c r="U43" i="2"/>
  <c r="V43" i="2"/>
  <c r="P44" i="2"/>
  <c r="T44" i="2"/>
  <c r="U44" i="2"/>
  <c r="V44" i="2"/>
  <c r="P45" i="2"/>
  <c r="T45" i="2"/>
  <c r="U45" i="2"/>
  <c r="V45" i="2"/>
  <c r="P46" i="2"/>
  <c r="T46" i="2"/>
  <c r="U46" i="2"/>
  <c r="V46" i="2"/>
  <c r="P47" i="2"/>
  <c r="T47" i="2"/>
  <c r="U47" i="2"/>
  <c r="V47" i="2"/>
  <c r="P48" i="2"/>
  <c r="T48" i="2"/>
  <c r="U48" i="2"/>
  <c r="V48" i="2"/>
  <c r="P49" i="2"/>
  <c r="T49" i="2"/>
  <c r="U49" i="2"/>
  <c r="V49" i="2"/>
  <c r="P50" i="2"/>
  <c r="T50" i="2"/>
  <c r="U50" i="2"/>
  <c r="V50" i="2"/>
  <c r="P51" i="2"/>
  <c r="T51" i="2"/>
  <c r="U51" i="2"/>
  <c r="V51" i="2"/>
  <c r="P52" i="2"/>
  <c r="T52" i="2"/>
  <c r="U52" i="2"/>
  <c r="V52" i="2"/>
  <c r="P53" i="2"/>
  <c r="T53" i="2"/>
  <c r="U53" i="2"/>
  <c r="V53" i="2"/>
  <c r="P54" i="2"/>
  <c r="T54" i="2"/>
  <c r="U54" i="2"/>
  <c r="V54" i="2"/>
  <c r="P55" i="2"/>
  <c r="T55" i="2"/>
  <c r="U55" i="2"/>
  <c r="V55" i="2"/>
  <c r="P56" i="2"/>
  <c r="T56" i="2"/>
  <c r="U56" i="2"/>
  <c r="V56" i="2"/>
  <c r="P57" i="2"/>
  <c r="T57" i="2"/>
  <c r="U57" i="2"/>
  <c r="V57" i="2"/>
  <c r="P58" i="2"/>
  <c r="T58" i="2"/>
  <c r="U58" i="2"/>
  <c r="V58" i="2"/>
  <c r="P59" i="2"/>
  <c r="T59" i="2"/>
  <c r="U59" i="2"/>
  <c r="V59" i="2"/>
  <c r="P60" i="2"/>
  <c r="T60" i="2"/>
  <c r="U60" i="2"/>
  <c r="V60" i="2"/>
  <c r="P61" i="2"/>
  <c r="T61" i="2"/>
  <c r="U61" i="2"/>
  <c r="V61" i="2"/>
  <c r="P62" i="2"/>
  <c r="T62" i="2"/>
  <c r="U62" i="2"/>
  <c r="V62" i="2"/>
  <c r="P63" i="2"/>
  <c r="T63" i="2"/>
  <c r="U63" i="2"/>
  <c r="V63" i="2"/>
  <c r="P64" i="2"/>
  <c r="T64" i="2"/>
  <c r="U64" i="2"/>
  <c r="V64" i="2"/>
  <c r="P65" i="2"/>
  <c r="T65" i="2"/>
  <c r="U65" i="2"/>
  <c r="V65" i="2"/>
</calcChain>
</file>

<file path=xl/sharedStrings.xml><?xml version="1.0" encoding="utf-8"?>
<sst xmlns="http://schemas.openxmlformats.org/spreadsheetml/2006/main" count="81" uniqueCount="81">
  <si>
    <t>4.0kg以上       4.5kg未満</t>
  </si>
  <si>
    <t>4.5kg以上       5.0kg未満</t>
  </si>
  <si>
    <t>5.0kg以上</t>
  </si>
  <si>
    <t>市町村名</t>
  </si>
  <si>
    <t>総数</t>
  </si>
  <si>
    <t>熊本市保健所</t>
  </si>
  <si>
    <t>荒尾市</t>
  </si>
  <si>
    <t>有明保健所</t>
  </si>
  <si>
    <t>玉名市</t>
  </si>
  <si>
    <t>山鹿保健所</t>
  </si>
  <si>
    <t>玉東町</t>
  </si>
  <si>
    <t>菊池保健所</t>
  </si>
  <si>
    <t>阿蘇保健所</t>
  </si>
  <si>
    <t>南関町</t>
  </si>
  <si>
    <t>御船保健所</t>
  </si>
  <si>
    <t>長洲町</t>
  </si>
  <si>
    <t>山鹿市</t>
  </si>
  <si>
    <t>菊池市</t>
  </si>
  <si>
    <t>天草保健所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</si>
  <si>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</si>
  <si>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</si>
  <si>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</si>
  <si>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</si>
  <si>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</si>
  <si>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</si>
  <si>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</si>
  <si>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御船町</t>
  </si>
  <si>
    <t>嘉島町</t>
  </si>
  <si>
    <t>益城町</t>
  </si>
  <si>
    <t>甲佐町</t>
  </si>
  <si>
    <t>宇土市</t>
  </si>
  <si>
    <t>八代市</t>
  </si>
  <si>
    <t>水俣市</t>
  </si>
  <si>
    <t>芦北町</t>
  </si>
  <si>
    <t>津奈木町</t>
  </si>
  <si>
    <t>人吉市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</si>
  <si>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</si>
  <si>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</si>
  <si>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</si>
  <si>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</si>
  <si>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</si>
  <si>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</si>
  <si>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</si>
  <si>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</si>
  <si>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苓北町</t>
  </si>
  <si>
    <t>中央区</t>
  </si>
  <si>
    <t>東区</t>
  </si>
  <si>
    <t>西区</t>
  </si>
  <si>
    <t>南区</t>
  </si>
  <si>
    <t>北区</t>
  </si>
  <si>
    <t>和水町</t>
  </si>
  <si>
    <t>合志市</t>
  </si>
  <si>
    <t>阿蘇市</t>
  </si>
  <si>
    <t>南阿蘇村</t>
  </si>
  <si>
    <t>山都町</t>
  </si>
  <si>
    <t>宇城保健所</t>
  </si>
  <si>
    <t>宇城市</t>
  </si>
  <si>
    <t>美里町</t>
  </si>
  <si>
    <t>八代保健所</t>
  </si>
  <si>
    <t>氷川町</t>
  </si>
  <si>
    <t>水俣保健所</t>
  </si>
  <si>
    <t>人吉保健所</t>
  </si>
  <si>
    <t>あさぎり町</t>
  </si>
  <si>
    <t>天草市</t>
  </si>
  <si>
    <t>上天草市</t>
  </si>
  <si>
    <t>0.5kg
未満</t>
    <phoneticPr fontId="5"/>
  </si>
  <si>
    <t>0.5kg
以上
1.0kg
未満</t>
    <phoneticPr fontId="5"/>
  </si>
  <si>
    <t>1.0kg
以上
1.5kg
未満</t>
    <phoneticPr fontId="5"/>
  </si>
  <si>
    <t>1.5kg
以上
2.0kg
未満</t>
    <phoneticPr fontId="5"/>
  </si>
  <si>
    <t>2.0kg
以上
2.5kg
未満</t>
    <phoneticPr fontId="5"/>
  </si>
  <si>
    <t>2.5kg
以上
3.0kg
未満</t>
    <phoneticPr fontId="5"/>
  </si>
  <si>
    <t>3.0kg
以上
3.5kg
未満</t>
    <phoneticPr fontId="5"/>
  </si>
  <si>
    <t>3.5kg
以上
4.0kg
未満</t>
    <phoneticPr fontId="5"/>
  </si>
  <si>
    <t>不詳</t>
    <rPh sb="0" eb="2">
      <t>フショウ</t>
    </rPh>
    <phoneticPr fontId="5"/>
  </si>
  <si>
    <t>再掲
1.5kg
未満</t>
    <rPh sb="0" eb="2">
      <t>サイケイ</t>
    </rPh>
    <phoneticPr fontId="5"/>
  </si>
  <si>
    <t>再掲
2.5kg
未満</t>
    <phoneticPr fontId="5"/>
  </si>
  <si>
    <t>保健所名</t>
    <phoneticPr fontId="5"/>
  </si>
  <si>
    <t>出生数</t>
    <rPh sb="0" eb="2">
      <t>シュッセイ</t>
    </rPh>
    <rPh sb="2" eb="3">
      <t>スウ</t>
    </rPh>
    <phoneticPr fontId="5"/>
  </si>
  <si>
    <t>表18 出生時体重別、保健所・市町村別出生数</t>
    <rPh sb="19" eb="21">
      <t>シュッセイ</t>
    </rPh>
    <rPh sb="21" eb="22">
      <t>スウ</t>
    </rPh>
    <phoneticPr fontId="5"/>
  </si>
  <si>
    <t>熊本県健康福祉部健康福祉政策課[人口動態調査]</t>
    <phoneticPr fontId="6"/>
  </si>
  <si>
    <t xml:space="preserve"> (令和3年〔2021年〕)</t>
    <rPh sb="2" eb="4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</si>
</sst>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>
    <font>
      <sz val="11"/>
      <name val="明朝"/>
      <family val="1"/>
      <charset val="128"/>
    </font>
    <font>
      <sz val="14"/>
      <name val="Terminal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3" fillId="0" borderId="3" xfId="0" applyNumberFormat="1" applyFont="1" applyBorder="1" applyAlignment="1">
      <alignment vertical="center" shrinkToFit="1"/>
    </xf>
    <xf numFmtId="41" fontId="3" fillId="0" borderId="4" xfId="0" applyNumberFormat="1" applyFont="1" applyBorder="1" applyAlignment="1">
      <alignment vertical="center" shrinkToFit="1"/>
    </xf>
    <xf numFmtId="41" fontId="4" fillId="0" borderId="3" xfId="0" applyNumberFormat="1" applyFont="1" applyBorder="1" applyAlignment="1">
      <alignment vertical="center" shrinkToFit="1"/>
    </xf>
    <xf numFmtId="41" fontId="4" fillId="0" borderId="5" xfId="0" applyNumberFormat="1" applyFont="1" applyBorder="1" applyAlignment="1">
      <alignment vertical="center" shrinkToFit="1"/>
    </xf>
    <xf numFmtId="41" fontId="3" fillId="0" borderId="6" xfId="0" applyNumberFormat="1" applyFont="1" applyBorder="1" applyAlignment="1">
      <alignment vertical="center" shrinkToFit="1"/>
    </xf>
    <xf numFmtId="41" fontId="3" fillId="0" borderId="7" xfId="0" applyNumberFormat="1" applyFont="1" applyBorder="1" applyAlignment="1">
      <alignment vertical="center" shrinkToFit="1"/>
    </xf>
    <xf numFmtId="41" fontId="4" fillId="0" borderId="6" xfId="0" applyNumberFormat="1" applyFont="1" applyBorder="1" applyAlignment="1">
      <alignment vertical="center" shrinkToFit="1"/>
    </xf>
    <xf numFmtId="41" fontId="4" fillId="0" borderId="8" xfId="0" applyNumberFormat="1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41" fontId="3" fillId="0" borderId="0" xfId="0" applyNumberFormat="1" applyFont="1" applyAlignment="1">
      <alignment vertical="center" shrinkToFit="1"/>
    </xf>
    <xf numFmtId="41" fontId="4" fillId="0" borderId="0" xfId="0" applyNumberFormat="1" applyFont="1" applyAlignment="1">
      <alignment vertical="center" shrinkToFi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1" fontId="3" fillId="0" borderId="12" xfId="0" applyNumberFormat="1" applyFont="1" applyBorder="1" applyAlignment="1">
      <alignment vertical="center" shrinkToFit="1"/>
    </xf>
    <xf numFmtId="41" fontId="3" fillId="0" borderId="13" xfId="0" applyNumberFormat="1" applyFont="1" applyBorder="1" applyAlignment="1">
      <alignment vertical="center" shrinkToFit="1"/>
    </xf>
    <xf numFmtId="41" fontId="3" fillId="0" borderId="14" xfId="0" applyNumberFormat="1" applyFont="1" applyBorder="1" applyAlignment="1">
      <alignment vertical="center" shrinkToFit="1"/>
    </xf>
    <xf numFmtId="41" fontId="3" fillId="0" borderId="15" xfId="0" applyNumberFormat="1" applyFont="1" applyBorder="1" applyAlignment="1">
      <alignment vertical="center" shrinkToFit="1"/>
    </xf>
    <xf numFmtId="41" fontId="3" fillId="0" borderId="16" xfId="0" applyNumberFormat="1" applyFont="1" applyBorder="1" applyAlignment="1">
      <alignment vertical="center" shrinkToFit="1"/>
    </xf>
    <xf numFmtId="41" fontId="3" fillId="0" borderId="17" xfId="0" applyNumberFormat="1" applyFont="1" applyBorder="1" applyAlignment="1">
      <alignment vertical="center" shrinkToFit="1"/>
    </xf>
    <xf numFmtId="41" fontId="3" fillId="0" borderId="19" xfId="0" applyNumberFormat="1" applyFont="1" applyBorder="1" applyAlignment="1">
      <alignment vertical="center" shrinkToFit="1"/>
    </xf>
    <xf numFmtId="41" fontId="3" fillId="0" borderId="20" xfId="0" applyNumberFormat="1" applyFont="1" applyBorder="1" applyAlignment="1">
      <alignment vertical="center" shrinkToFit="1"/>
    </xf>
    <xf numFmtId="41" fontId="4" fillId="0" borderId="17" xfId="0" applyNumberFormat="1" applyFont="1" applyBorder="1" applyAlignment="1">
      <alignment vertical="center" shrinkToFit="1"/>
    </xf>
    <xf numFmtId="41" fontId="4" fillId="0" borderId="18" xfId="0" applyNumberFormat="1" applyFont="1" applyBorder="1" applyAlignment="1">
      <alignment vertical="center" shrinkToFit="1"/>
    </xf>
    <xf numFmtId="41" fontId="3" fillId="0" borderId="21" xfId="0" applyNumberFormat="1" applyFont="1" applyBorder="1" applyAlignment="1">
      <alignment vertical="center" shrinkToFit="1"/>
    </xf>
    <xf numFmtId="41" fontId="3" fillId="0" borderId="22" xfId="0" applyNumberFormat="1" applyFont="1" applyBorder="1" applyAlignment="1">
      <alignment vertical="center" shrinkToFit="1"/>
    </xf>
    <xf numFmtId="41" fontId="3" fillId="0" borderId="23" xfId="0" applyNumberFormat="1" applyFont="1" applyBorder="1" applyAlignment="1">
      <alignment vertical="center" shrinkToFit="1"/>
    </xf>
    <xf numFmtId="41" fontId="3" fillId="0" borderId="24" xfId="0" applyNumberFormat="1" applyFont="1" applyBorder="1" applyAlignment="1">
      <alignment vertical="center" shrinkToFit="1"/>
    </xf>
    <xf numFmtId="41" fontId="3" fillId="0" borderId="25" xfId="0" applyNumberFormat="1" applyFont="1" applyBorder="1" applyAlignment="1">
      <alignment vertical="center" shrinkToFit="1"/>
    </xf>
    <xf numFmtId="41" fontId="3" fillId="0" borderId="26" xfId="0" applyNumberFormat="1" applyFont="1" applyBorder="1" applyAlignment="1">
      <alignment vertical="center" shrinkToFit="1"/>
    </xf>
    <xf numFmtId="41" fontId="3" fillId="0" borderId="27" xfId="0" applyNumberFormat="1" applyFont="1" applyBorder="1" applyAlignment="1">
      <alignment vertical="center" shrinkToFit="1"/>
    </xf>
    <xf numFmtId="41" fontId="3" fillId="0" borderId="28" xfId="0" applyNumberFormat="1" applyFont="1" applyBorder="1" applyAlignment="1">
      <alignment vertical="center" shrinkToFit="1"/>
    </xf>
    <xf numFmtId="41" fontId="3" fillId="0" borderId="29" xfId="0" applyNumberFormat="1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1" fontId="3" fillId="0" borderId="14" xfId="0" applyNumberFormat="1" applyFont="1" applyBorder="1" applyAlignment="1">
      <alignment horizontal="right" vertical="center" shrinkToFit="1"/>
    </xf>
    <xf numFmtId="41" fontId="3" fillId="0" borderId="12" xfId="0" applyNumberFormat="1" applyFont="1" applyBorder="1" applyAlignment="1">
      <alignment horizontal="right" vertical="center" shrinkToFit="1"/>
    </xf>
    <xf numFmtId="41" fontId="2" fillId="0" borderId="0" xfId="0" applyNumberFormat="1" applyFont="1"/>
    <xf numFmtId="41" fontId="2" fillId="0" borderId="30" xfId="0" applyNumberFormat="1" applyFont="1" applyBorder="1" applyAlignment="1">
      <alignment horizontal="right" vertical="center" wrapText="1" shrinkToFit="1"/>
    </xf>
    <xf numFmtId="0" fontId="2" fillId="0" borderId="11" xfId="0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41" fontId="3" fillId="0" borderId="31" xfId="1" applyNumberFormat="1" applyFont="1" applyBorder="1" applyAlignment="1">
      <alignment horizontal="center" vertical="center" wrapText="1"/>
    </xf>
    <xf numFmtId="41" fontId="3" fillId="0" borderId="7" xfId="1" applyNumberFormat="1" applyFont="1" applyBorder="1" applyAlignment="1">
      <alignment horizontal="center" vertical="center" wrapText="1"/>
    </xf>
    <xf numFmtId="41" fontId="3" fillId="0" borderId="4" xfId="1" applyNumberFormat="1" applyFont="1" applyBorder="1" applyAlignment="1">
      <alignment horizontal="center" vertical="center" wrapText="1"/>
    </xf>
    <xf numFmtId="41" fontId="3" fillId="0" borderId="32" xfId="1" applyNumberFormat="1" applyFont="1" applyBorder="1" applyAlignment="1">
      <alignment horizontal="center" vertical="center" wrapText="1"/>
    </xf>
    <xf numFmtId="41" fontId="3" fillId="0" borderId="23" xfId="1" applyNumberFormat="1" applyFont="1" applyBorder="1" applyAlignment="1">
      <alignment horizontal="center" vertical="center" wrapText="1"/>
    </xf>
    <xf numFmtId="41" fontId="3" fillId="0" borderId="21" xfId="1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1" fontId="2" fillId="0" borderId="34" xfId="1" applyNumberFormat="1" applyFont="1" applyBorder="1" applyAlignment="1">
      <alignment horizontal="center" vertical="center" wrapText="1"/>
    </xf>
    <xf numFmtId="41" fontId="2" fillId="0" borderId="29" xfId="1" applyNumberFormat="1" applyFont="1" applyBorder="1" applyAlignment="1">
      <alignment horizontal="center" vertical="center" wrapText="1"/>
    </xf>
    <xf numFmtId="41" fontId="2" fillId="0" borderId="27" xfId="1" applyNumberFormat="1" applyFont="1" applyBorder="1" applyAlignment="1">
      <alignment horizontal="center" vertical="center" wrapText="1"/>
    </xf>
  </cellXfs>
  <cellStyles count="2">
    <cellStyle name="標準" xfId="0" builtinId="0"/>
    <cellStyle name="標準_BAA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66"/>
  <sheetViews>
    <sheetView tabSelected="1" view="pageBreakPreview" zoomScaleNormal="100" zoomScaleSheetLayoutView="100" workbookViewId="0">
      <selection activeCell="L8" sqref="L8"/>
    </sheetView>
  </sheetViews>
  <sheetFormatPr defaultRowHeight="18" customHeight="1"/>
  <cols>
    <col min="1" max="1" width="0.875" style="3" customWidth="1"/>
    <col min="2" max="2" width="13.375" style="3" customWidth="1"/>
    <col min="3" max="3" width="7.125" style="3" customWidth="1"/>
    <col min="4" max="8" width="5.5" style="3" customWidth="1"/>
    <col min="9" max="11" width="5.625" style="3" customWidth="1"/>
    <col min="12" max="15" width="5.5" style="3" customWidth="1"/>
    <col min="16" max="17" width="5.875" style="3" customWidth="1"/>
    <col min="18" max="19" width="5.875" style="3" hidden="1" customWidth="1"/>
    <col min="20" max="21" width="5.625" style="3" hidden="1" customWidth="1"/>
    <col min="22" max="22" width="5.5" style="3" hidden="1" customWidth="1"/>
    <col min="23" max="24" width="0" style="3" hidden="1" customWidth="1"/>
    <col min="25" max="16384" width="9" style="3"/>
  </cols>
  <sheetData>
    <row r="1" spans="2:26" ht="24" customHeight="1" thickBot="1">
      <c r="B1" s="40" t="s">
        <v>78</v>
      </c>
      <c r="C1" s="1"/>
      <c r="D1" s="2"/>
      <c r="E1" s="2"/>
      <c r="F1" s="2"/>
      <c r="G1" s="2"/>
      <c r="H1" s="2"/>
      <c r="I1" s="2"/>
      <c r="J1" s="2"/>
      <c r="K1" s="2"/>
      <c r="M1" s="2"/>
      <c r="N1" s="45" t="s">
        <v>80</v>
      </c>
      <c r="O1" s="45"/>
      <c r="P1" s="45"/>
      <c r="Q1" s="45"/>
      <c r="R1" s="2"/>
      <c r="U1" s="2"/>
    </row>
    <row r="2" spans="2:26" ht="18" customHeight="1">
      <c r="B2" s="4"/>
      <c r="C2" s="46" t="s">
        <v>77</v>
      </c>
      <c r="D2" s="49" t="s">
        <v>65</v>
      </c>
      <c r="E2" s="52" t="s">
        <v>66</v>
      </c>
      <c r="F2" s="52" t="s">
        <v>67</v>
      </c>
      <c r="G2" s="52" t="s">
        <v>68</v>
      </c>
      <c r="H2" s="52" t="s">
        <v>69</v>
      </c>
      <c r="I2" s="52" t="s">
        <v>70</v>
      </c>
      <c r="J2" s="52" t="s">
        <v>71</v>
      </c>
      <c r="K2" s="52" t="s">
        <v>72</v>
      </c>
      <c r="L2" s="52" t="s">
        <v>0</v>
      </c>
      <c r="M2" s="52" t="s">
        <v>1</v>
      </c>
      <c r="N2" s="52" t="s">
        <v>2</v>
      </c>
      <c r="O2" s="55" t="s">
        <v>73</v>
      </c>
      <c r="P2" s="58" t="s">
        <v>74</v>
      </c>
      <c r="Q2" s="61" t="s">
        <v>75</v>
      </c>
    </row>
    <row r="3" spans="2:26" ht="18" customHeight="1">
      <c r="B3" s="39" t="s">
        <v>76</v>
      </c>
      <c r="C3" s="47"/>
      <c r="D3" s="50"/>
      <c r="E3" s="53"/>
      <c r="F3" s="53"/>
      <c r="G3" s="53"/>
      <c r="H3" s="53"/>
      <c r="I3" s="53"/>
      <c r="J3" s="53"/>
      <c r="K3" s="53"/>
      <c r="L3" s="53"/>
      <c r="M3" s="53"/>
      <c r="N3" s="53"/>
      <c r="O3" s="56"/>
      <c r="P3" s="59"/>
      <c r="Q3" s="62"/>
    </row>
    <row r="4" spans="2:26" ht="16.5" customHeight="1" thickBot="1">
      <c r="B4" s="5" t="s">
        <v>3</v>
      </c>
      <c r="C4" s="48"/>
      <c r="D4" s="51"/>
      <c r="E4" s="54"/>
      <c r="F4" s="54"/>
      <c r="G4" s="54"/>
      <c r="H4" s="54"/>
      <c r="I4" s="54"/>
      <c r="J4" s="54"/>
      <c r="K4" s="54"/>
      <c r="L4" s="54"/>
      <c r="M4" s="54"/>
      <c r="N4" s="54"/>
      <c r="O4" s="57"/>
      <c r="P4" s="60"/>
      <c r="Q4" s="63"/>
    </row>
    <row r="5" spans="2:26" ht="15" customHeight="1" thickBot="1">
      <c r="B5" s="5" t="s">
        <v>4</v>
      </c>
      <c r="C5" s="6">
        <v>12670</v>
      </c>
      <c r="D5" s="7">
        <v>5</v>
      </c>
      <c r="E5" s="30">
        <v>46</v>
      </c>
      <c r="F5" s="30">
        <v>79</v>
      </c>
      <c r="G5" s="30">
        <v>186</v>
      </c>
      <c r="H5" s="30">
        <v>955</v>
      </c>
      <c r="I5" s="30">
        <v>4650</v>
      </c>
      <c r="J5" s="30">
        <v>5251</v>
      </c>
      <c r="K5" s="30">
        <v>1378</v>
      </c>
      <c r="L5" s="30">
        <v>113</v>
      </c>
      <c r="M5" s="30">
        <v>5</v>
      </c>
      <c r="N5" s="30">
        <v>1</v>
      </c>
      <c r="O5" s="33">
        <v>1</v>
      </c>
      <c r="P5" s="20">
        <f>SUM(P6,P12,P19,P21,P26,P34,P40,P44,P47,P51,P62)</f>
        <v>130</v>
      </c>
      <c r="Q5" s="36">
        <f>SUM(Q6,Q12,Q19,Q21,Q26,Q34,Q40,Q44,Q47,Q51,Q62)</f>
        <v>1271</v>
      </c>
      <c r="R5" s="6">
        <v>595</v>
      </c>
      <c r="S5" s="21">
        <v>705</v>
      </c>
      <c r="T5" s="8" t="e">
        <f>IF((#REF!+#REF!)=0,0,(W5+X5)/(#REF!+#REF!))</f>
        <v>#REF!</v>
      </c>
      <c r="U5" s="8" t="e">
        <f>IF(#REF!=0,0,W5/#REF!)</f>
        <v>#REF!</v>
      </c>
      <c r="V5" s="9" t="e">
        <f>IF(#REF!=0,0,X5/#REF!)</f>
        <v>#REF!</v>
      </c>
      <c r="W5" s="3">
        <v>23403466</v>
      </c>
      <c r="X5" s="3">
        <v>21549613</v>
      </c>
    </row>
    <row r="6" spans="2:26" ht="15" customHeight="1">
      <c r="B6" s="17" t="s">
        <v>5</v>
      </c>
      <c r="C6" s="24">
        <v>6093</v>
      </c>
      <c r="D6" s="24">
        <v>2</v>
      </c>
      <c r="E6" s="31">
        <v>25</v>
      </c>
      <c r="F6" s="31">
        <v>47</v>
      </c>
      <c r="G6" s="31">
        <v>91</v>
      </c>
      <c r="H6" s="31">
        <v>442</v>
      </c>
      <c r="I6" s="31">
        <v>2278</v>
      </c>
      <c r="J6" s="31">
        <v>2501</v>
      </c>
      <c r="K6" s="31">
        <v>661</v>
      </c>
      <c r="L6" s="31">
        <v>44</v>
      </c>
      <c r="M6" s="31">
        <v>1</v>
      </c>
      <c r="N6" s="31">
        <v>1</v>
      </c>
      <c r="O6" s="34">
        <v>0</v>
      </c>
      <c r="P6" s="26">
        <f>SUM(D6:F6)</f>
        <v>74</v>
      </c>
      <c r="Q6" s="37">
        <f>SUM(D6:H6)</f>
        <v>607</v>
      </c>
      <c r="R6" s="25">
        <v>281</v>
      </c>
      <c r="S6" s="27">
        <v>316</v>
      </c>
      <c r="T6" s="28" t="e">
        <f>IF((#REF!+#REF!)=0,0,(W6+X6)/(#REF!+#REF!))</f>
        <v>#REF!</v>
      </c>
      <c r="U6" s="28" t="e">
        <f>IF(#REF!=0,0,W6/#REF!)</f>
        <v>#REF!</v>
      </c>
      <c r="V6" s="29" t="e">
        <f>IF(#REF!=0,0,X6/#REF!)</f>
        <v>#REF!</v>
      </c>
      <c r="W6" s="3">
        <v>10656768</v>
      </c>
      <c r="X6" s="3">
        <v>9770109</v>
      </c>
      <c r="Y6" s="43"/>
      <c r="Z6" s="43"/>
    </row>
    <row r="7" spans="2:26" ht="15" customHeight="1">
      <c r="B7" s="18" t="s">
        <v>45</v>
      </c>
      <c r="C7" s="10">
        <v>1304</v>
      </c>
      <c r="D7" s="11">
        <v>0</v>
      </c>
      <c r="E7" s="32">
        <v>4</v>
      </c>
      <c r="F7" s="32">
        <v>9</v>
      </c>
      <c r="G7" s="32">
        <v>26</v>
      </c>
      <c r="H7" s="32">
        <v>100</v>
      </c>
      <c r="I7" s="32">
        <v>485</v>
      </c>
      <c r="J7" s="32">
        <v>527</v>
      </c>
      <c r="K7" s="32">
        <v>143</v>
      </c>
      <c r="L7" s="32">
        <v>10</v>
      </c>
      <c r="M7" s="32">
        <v>0</v>
      </c>
      <c r="N7" s="32">
        <v>0</v>
      </c>
      <c r="O7" s="35">
        <v>0</v>
      </c>
      <c r="P7" s="22">
        <f>SUM(D7:F7)</f>
        <v>13</v>
      </c>
      <c r="Q7" s="38">
        <f t="shared" ref="Q7:Q65" si="0">SUM(D7:H7)</f>
        <v>139</v>
      </c>
      <c r="R7" s="10">
        <v>60</v>
      </c>
      <c r="S7" s="23">
        <v>66</v>
      </c>
      <c r="T7" s="12" t="e">
        <f>IF((#REF!+#REF!)=0,0,(W7+X7)/(#REF!+#REF!))</f>
        <v>#REF!</v>
      </c>
      <c r="U7" s="12" t="e">
        <f>IF(#REF!=0,0,W7/#REF!)</f>
        <v>#REF!</v>
      </c>
      <c r="V7" s="13" t="e">
        <f>IF(#REF!=0,0,X7/#REF!)</f>
        <v>#REF!</v>
      </c>
      <c r="W7" s="3">
        <v>2315896</v>
      </c>
      <c r="X7" s="3">
        <v>2096342</v>
      </c>
    </row>
    <row r="8" spans="2:26" ht="15" customHeight="1">
      <c r="B8" s="18" t="s">
        <v>46</v>
      </c>
      <c r="C8" s="10">
        <v>1663</v>
      </c>
      <c r="D8" s="11">
        <v>0</v>
      </c>
      <c r="E8" s="32">
        <v>7</v>
      </c>
      <c r="F8" s="32">
        <v>6</v>
      </c>
      <c r="G8" s="32">
        <v>24</v>
      </c>
      <c r="H8" s="32">
        <v>112</v>
      </c>
      <c r="I8" s="32">
        <v>611</v>
      </c>
      <c r="J8" s="32">
        <v>695</v>
      </c>
      <c r="K8" s="32">
        <v>201</v>
      </c>
      <c r="L8" s="32">
        <v>6</v>
      </c>
      <c r="M8" s="32">
        <v>1</v>
      </c>
      <c r="N8" s="32">
        <v>0</v>
      </c>
      <c r="O8" s="35">
        <v>0</v>
      </c>
      <c r="P8" s="22">
        <f t="shared" ref="P8:P16" si="1">SUM(D8:F8)</f>
        <v>13</v>
      </c>
      <c r="Q8" s="38">
        <f t="shared" si="0"/>
        <v>149</v>
      </c>
      <c r="R8" s="10">
        <v>82</v>
      </c>
      <c r="S8" s="23">
        <v>88</v>
      </c>
      <c r="T8" s="12" t="e">
        <f>IF((#REF!+#REF!)=0,0,(W8+X8)/(#REF!+#REF!))</f>
        <v>#REF!</v>
      </c>
      <c r="U8" s="12" t="e">
        <f>IF(#REF!=0,0,W8/#REF!)</f>
        <v>#REF!</v>
      </c>
      <c r="V8" s="13" t="e">
        <f>IF(#REF!=0,0,X8/#REF!)</f>
        <v>#REF!</v>
      </c>
      <c r="W8" s="3">
        <v>2990271</v>
      </c>
      <c r="X8" s="3">
        <v>2672790</v>
      </c>
    </row>
    <row r="9" spans="2:26" ht="15" customHeight="1">
      <c r="B9" s="18" t="s">
        <v>47</v>
      </c>
      <c r="C9" s="10">
        <v>689</v>
      </c>
      <c r="D9" s="11">
        <v>0</v>
      </c>
      <c r="E9" s="32">
        <v>1</v>
      </c>
      <c r="F9" s="32">
        <v>7</v>
      </c>
      <c r="G9" s="32">
        <v>12</v>
      </c>
      <c r="H9" s="32">
        <v>48</v>
      </c>
      <c r="I9" s="32">
        <v>268</v>
      </c>
      <c r="J9" s="32">
        <v>288</v>
      </c>
      <c r="K9" s="32">
        <v>62</v>
      </c>
      <c r="L9" s="32">
        <v>3</v>
      </c>
      <c r="M9" s="32">
        <v>0</v>
      </c>
      <c r="N9" s="32">
        <v>0</v>
      </c>
      <c r="O9" s="35">
        <v>0</v>
      </c>
      <c r="P9" s="22">
        <f t="shared" si="1"/>
        <v>8</v>
      </c>
      <c r="Q9" s="38">
        <f t="shared" si="0"/>
        <v>68</v>
      </c>
      <c r="R9" s="10">
        <v>33</v>
      </c>
      <c r="S9" s="23">
        <v>45</v>
      </c>
      <c r="T9" s="12" t="e">
        <f>IF((#REF!+#REF!)=0,0,(W9+X9)/(#REF!+#REF!))</f>
        <v>#REF!</v>
      </c>
      <c r="U9" s="12" t="e">
        <f>IF(#REF!=0,0,W9/#REF!)</f>
        <v>#REF!</v>
      </c>
      <c r="V9" s="13" t="e">
        <f>IF(#REF!=0,0,X9/#REF!)</f>
        <v>#REF!</v>
      </c>
      <c r="W9" s="3">
        <v>1163041</v>
      </c>
      <c r="X9" s="3">
        <v>1128789</v>
      </c>
    </row>
    <row r="10" spans="2:26" ht="15" customHeight="1">
      <c r="B10" s="18" t="s">
        <v>48</v>
      </c>
      <c r="C10" s="10">
        <v>1307</v>
      </c>
      <c r="D10" s="11">
        <v>1</v>
      </c>
      <c r="E10" s="32">
        <v>5</v>
      </c>
      <c r="F10" s="32">
        <v>13</v>
      </c>
      <c r="G10" s="32">
        <v>18</v>
      </c>
      <c r="H10" s="32">
        <v>99</v>
      </c>
      <c r="I10" s="32">
        <v>481</v>
      </c>
      <c r="J10" s="32">
        <v>535</v>
      </c>
      <c r="K10" s="32">
        <v>138</v>
      </c>
      <c r="L10" s="32">
        <v>17</v>
      </c>
      <c r="M10" s="32">
        <v>0</v>
      </c>
      <c r="N10" s="32">
        <v>0</v>
      </c>
      <c r="O10" s="35">
        <v>0</v>
      </c>
      <c r="P10" s="22">
        <f t="shared" si="1"/>
        <v>19</v>
      </c>
      <c r="Q10" s="38">
        <f t="shared" si="0"/>
        <v>136</v>
      </c>
      <c r="R10" s="10">
        <v>53</v>
      </c>
      <c r="S10" s="23">
        <v>72</v>
      </c>
      <c r="T10" s="12" t="e">
        <f>IF((#REF!+#REF!)=0,0,(W10+X10)/(#REF!+#REF!))</f>
        <v>#REF!</v>
      </c>
      <c r="U10" s="12" t="e">
        <f>IF(#REF!=0,0,W10/#REF!)</f>
        <v>#REF!</v>
      </c>
      <c r="V10" s="13" t="e">
        <f>IF(#REF!=0,0,X10/#REF!)</f>
        <v>#REF!</v>
      </c>
      <c r="W10" s="3">
        <v>2128923</v>
      </c>
      <c r="X10" s="3">
        <v>2038224</v>
      </c>
    </row>
    <row r="11" spans="2:26" ht="15" customHeight="1">
      <c r="B11" s="18" t="s">
        <v>49</v>
      </c>
      <c r="C11" s="10">
        <v>1130</v>
      </c>
      <c r="D11" s="11">
        <v>1</v>
      </c>
      <c r="E11" s="32">
        <v>8</v>
      </c>
      <c r="F11" s="32">
        <v>12</v>
      </c>
      <c r="G11" s="32">
        <v>11</v>
      </c>
      <c r="H11" s="32">
        <v>83</v>
      </c>
      <c r="I11" s="32">
        <v>433</v>
      </c>
      <c r="J11" s="32">
        <v>456</v>
      </c>
      <c r="K11" s="32">
        <v>117</v>
      </c>
      <c r="L11" s="32">
        <v>8</v>
      </c>
      <c r="M11" s="32">
        <v>0</v>
      </c>
      <c r="N11" s="32">
        <v>1</v>
      </c>
      <c r="O11" s="35">
        <v>0</v>
      </c>
      <c r="P11" s="22">
        <f>SUM(D11:F11)</f>
        <v>21</v>
      </c>
      <c r="Q11" s="38">
        <f t="shared" si="0"/>
        <v>115</v>
      </c>
      <c r="R11" s="10">
        <v>53</v>
      </c>
      <c r="S11" s="23">
        <v>45</v>
      </c>
      <c r="T11" s="12" t="e">
        <f>IF((#REF!+#REF!)=0,0,(W11+X11)/(#REF!+#REF!))</f>
        <v>#REF!</v>
      </c>
      <c r="U11" s="12" t="e">
        <f>IF(#REF!=0,0,W11/#REF!)</f>
        <v>#REF!</v>
      </c>
      <c r="V11" s="13" t="e">
        <f>IF(#REF!=0,0,X11/#REF!)</f>
        <v>#REF!</v>
      </c>
      <c r="W11" s="3">
        <v>2058637</v>
      </c>
      <c r="X11" s="3">
        <v>1833964</v>
      </c>
    </row>
    <row r="12" spans="2:26" ht="15" customHeight="1">
      <c r="B12" s="17" t="s">
        <v>7</v>
      </c>
      <c r="C12" s="24">
        <v>987</v>
      </c>
      <c r="D12" s="24">
        <v>0</v>
      </c>
      <c r="E12" s="31">
        <v>5</v>
      </c>
      <c r="F12" s="31">
        <v>8</v>
      </c>
      <c r="G12" s="31">
        <v>15</v>
      </c>
      <c r="H12" s="31">
        <v>80</v>
      </c>
      <c r="I12" s="31">
        <v>348</v>
      </c>
      <c r="J12" s="31">
        <v>409</v>
      </c>
      <c r="K12" s="31">
        <v>109</v>
      </c>
      <c r="L12" s="31">
        <v>11</v>
      </c>
      <c r="M12" s="31">
        <v>2</v>
      </c>
      <c r="N12" s="31">
        <v>0</v>
      </c>
      <c r="O12" s="34">
        <v>0</v>
      </c>
      <c r="P12" s="26">
        <f t="shared" si="1"/>
        <v>13</v>
      </c>
      <c r="Q12" s="37">
        <f t="shared" si="0"/>
        <v>108</v>
      </c>
      <c r="R12" s="25">
        <v>65</v>
      </c>
      <c r="S12" s="27">
        <v>53</v>
      </c>
      <c r="T12" s="28" t="e">
        <f>IF((#REF!+#REF!)=0,0,(W12+X12)/(#REF!+#REF!))</f>
        <v>#REF!</v>
      </c>
      <c r="U12" s="28" t="e">
        <f>IF(#REF!=0,0,W12/#REF!)</f>
        <v>#REF!</v>
      </c>
      <c r="V12" s="29" t="e">
        <f>IF(#REF!=0,0,X12/#REF!)</f>
        <v>#REF!</v>
      </c>
      <c r="W12" s="3">
        <v>2044261</v>
      </c>
      <c r="X12" s="3">
        <v>1622550</v>
      </c>
    </row>
    <row r="13" spans="2:26" ht="15" customHeight="1">
      <c r="B13" s="18" t="s">
        <v>6</v>
      </c>
      <c r="C13" s="10">
        <v>309</v>
      </c>
      <c r="D13" s="11">
        <v>0</v>
      </c>
      <c r="E13" s="32">
        <v>4</v>
      </c>
      <c r="F13" s="32">
        <v>1</v>
      </c>
      <c r="G13" s="32">
        <v>5</v>
      </c>
      <c r="H13" s="32">
        <v>17</v>
      </c>
      <c r="I13" s="32">
        <v>119</v>
      </c>
      <c r="J13" s="32">
        <v>125</v>
      </c>
      <c r="K13" s="32">
        <v>35</v>
      </c>
      <c r="L13" s="32">
        <v>2</v>
      </c>
      <c r="M13" s="32">
        <v>1</v>
      </c>
      <c r="N13" s="32">
        <v>0</v>
      </c>
      <c r="O13" s="35">
        <v>0</v>
      </c>
      <c r="P13" s="22">
        <f t="shared" si="1"/>
        <v>5</v>
      </c>
      <c r="Q13" s="38">
        <f t="shared" si="0"/>
        <v>27</v>
      </c>
      <c r="R13" s="10">
        <v>24</v>
      </c>
      <c r="S13" s="23">
        <v>20</v>
      </c>
      <c r="T13" s="12" t="e">
        <f>IF((#REF!+#REF!)=0,0,(W13+X13)/(#REF!+#REF!))</f>
        <v>#REF!</v>
      </c>
      <c r="U13" s="12" t="e">
        <f>IF(#REF!=0,0,W13/#REF!)</f>
        <v>#REF!</v>
      </c>
      <c r="V13" s="13" t="e">
        <f>IF(#REF!=0,0,X13/#REF!)</f>
        <v>#REF!</v>
      </c>
      <c r="W13" s="3">
        <v>673169</v>
      </c>
      <c r="X13" s="3">
        <v>613281</v>
      </c>
    </row>
    <row r="14" spans="2:26" ht="15" customHeight="1">
      <c r="B14" s="18" t="s">
        <v>8</v>
      </c>
      <c r="C14" s="10">
        <v>450</v>
      </c>
      <c r="D14" s="11">
        <v>0</v>
      </c>
      <c r="E14" s="32">
        <v>1</v>
      </c>
      <c r="F14" s="32">
        <v>3</v>
      </c>
      <c r="G14" s="32">
        <v>9</v>
      </c>
      <c r="H14" s="32">
        <v>46</v>
      </c>
      <c r="I14" s="32">
        <v>146</v>
      </c>
      <c r="J14" s="32">
        <v>186</v>
      </c>
      <c r="K14" s="32">
        <v>51</v>
      </c>
      <c r="L14" s="32">
        <v>7</v>
      </c>
      <c r="M14" s="32">
        <v>1</v>
      </c>
      <c r="N14" s="32">
        <v>0</v>
      </c>
      <c r="O14" s="35">
        <v>0</v>
      </c>
      <c r="P14" s="22">
        <f t="shared" si="1"/>
        <v>4</v>
      </c>
      <c r="Q14" s="38">
        <f t="shared" si="0"/>
        <v>59</v>
      </c>
      <c r="R14" s="10">
        <v>24</v>
      </c>
      <c r="S14" s="23">
        <v>23</v>
      </c>
      <c r="T14" s="12" t="e">
        <f>IF((#REF!+#REF!)=0,0,(W14+X14)/(#REF!+#REF!))</f>
        <v>#REF!</v>
      </c>
      <c r="U14" s="12" t="e">
        <f>IF(#REF!=0,0,W14/#REF!)</f>
        <v>#REF!</v>
      </c>
      <c r="V14" s="13" t="e">
        <f>IF(#REF!=0,0,X14/#REF!)</f>
        <v>#REF!</v>
      </c>
      <c r="W14" s="3">
        <v>916737</v>
      </c>
      <c r="X14" s="3">
        <v>622335</v>
      </c>
    </row>
    <row r="15" spans="2:26" ht="15" customHeight="1">
      <c r="B15" s="18" t="s">
        <v>10</v>
      </c>
      <c r="C15" s="10">
        <v>33</v>
      </c>
      <c r="D15" s="11">
        <v>0</v>
      </c>
      <c r="E15" s="32">
        <v>0</v>
      </c>
      <c r="F15" s="32">
        <v>3</v>
      </c>
      <c r="G15" s="32">
        <v>0</v>
      </c>
      <c r="H15" s="32">
        <v>3</v>
      </c>
      <c r="I15" s="32">
        <v>10</v>
      </c>
      <c r="J15" s="32">
        <v>14</v>
      </c>
      <c r="K15" s="32">
        <v>2</v>
      </c>
      <c r="L15" s="32">
        <v>1</v>
      </c>
      <c r="M15" s="32">
        <v>0</v>
      </c>
      <c r="N15" s="32">
        <v>0</v>
      </c>
      <c r="O15" s="35">
        <v>0</v>
      </c>
      <c r="P15" s="22">
        <f t="shared" si="1"/>
        <v>3</v>
      </c>
      <c r="Q15" s="38">
        <f t="shared" si="0"/>
        <v>6</v>
      </c>
      <c r="R15" s="10">
        <v>1</v>
      </c>
      <c r="S15" s="23">
        <v>0</v>
      </c>
      <c r="T15" s="12" t="e">
        <f>IF((#REF!+#REF!)=0,0,(W15+X15)/(#REF!+#REF!))</f>
        <v>#REF!</v>
      </c>
      <c r="U15" s="12" t="e">
        <f>IF(#REF!=0,0,W15/#REF!)</f>
        <v>#REF!</v>
      </c>
      <c r="V15" s="13" t="e">
        <f>IF(#REF!=0,0,X15/#REF!)</f>
        <v>#REF!</v>
      </c>
      <c r="W15" s="3">
        <v>41862</v>
      </c>
      <c r="X15" s="3">
        <v>35478</v>
      </c>
    </row>
    <row r="16" spans="2:26" ht="15" customHeight="1">
      <c r="B16" s="18" t="s">
        <v>50</v>
      </c>
      <c r="C16" s="10">
        <v>43</v>
      </c>
      <c r="D16" s="11">
        <v>0</v>
      </c>
      <c r="E16" s="32">
        <v>0</v>
      </c>
      <c r="F16" s="32">
        <v>1</v>
      </c>
      <c r="G16" s="32">
        <v>0</v>
      </c>
      <c r="H16" s="32">
        <v>2</v>
      </c>
      <c r="I16" s="32">
        <v>17</v>
      </c>
      <c r="J16" s="32">
        <v>19</v>
      </c>
      <c r="K16" s="32">
        <v>4</v>
      </c>
      <c r="L16" s="32">
        <v>0</v>
      </c>
      <c r="M16" s="32">
        <v>0</v>
      </c>
      <c r="N16" s="32">
        <v>0</v>
      </c>
      <c r="O16" s="35">
        <v>0</v>
      </c>
      <c r="P16" s="22">
        <f t="shared" si="1"/>
        <v>1</v>
      </c>
      <c r="Q16" s="38">
        <f t="shared" si="0"/>
        <v>3</v>
      </c>
      <c r="R16" s="10">
        <v>2</v>
      </c>
      <c r="S16" s="23">
        <v>1</v>
      </c>
      <c r="T16" s="12" t="e">
        <f>IF((#REF!+#REF!)=0,0,(W16+X16)/(#REF!+#REF!))</f>
        <v>#REF!</v>
      </c>
      <c r="U16" s="12" t="e">
        <f>IF(#REF!=0,0,W16/#REF!)</f>
        <v>#REF!</v>
      </c>
      <c r="V16" s="13" t="e">
        <f>IF(#REF!=0,0,X16/#REF!)</f>
        <v>#REF!</v>
      </c>
      <c r="W16" s="3">
        <v>81350</v>
      </c>
      <c r="X16" s="3">
        <v>99395</v>
      </c>
    </row>
    <row r="17" spans="2:24" ht="15" customHeight="1">
      <c r="B17" s="18" t="s">
        <v>13</v>
      </c>
      <c r="C17" s="10">
        <v>45</v>
      </c>
      <c r="D17" s="11">
        <v>0</v>
      </c>
      <c r="E17" s="32">
        <v>0</v>
      </c>
      <c r="F17" s="32">
        <v>0</v>
      </c>
      <c r="G17" s="32">
        <v>0</v>
      </c>
      <c r="H17" s="32">
        <v>6</v>
      </c>
      <c r="I17" s="32">
        <v>16</v>
      </c>
      <c r="J17" s="32">
        <v>17</v>
      </c>
      <c r="K17" s="32">
        <v>6</v>
      </c>
      <c r="L17" s="32">
        <v>0</v>
      </c>
      <c r="M17" s="32">
        <v>0</v>
      </c>
      <c r="N17" s="32">
        <v>0</v>
      </c>
      <c r="O17" s="35">
        <v>0</v>
      </c>
      <c r="P17" s="22">
        <f>SUM(D17:F17)</f>
        <v>0</v>
      </c>
      <c r="Q17" s="38">
        <f t="shared" si="0"/>
        <v>6</v>
      </c>
      <c r="R17" s="10">
        <v>2</v>
      </c>
      <c r="S17" s="23">
        <v>5</v>
      </c>
      <c r="T17" s="12" t="e">
        <f>IF((#REF!+#REF!)=0,0,(W17+X17)/(#REF!+#REF!))</f>
        <v>#REF!</v>
      </c>
      <c r="U17" s="12" t="e">
        <f>IF(#REF!=0,0,W17/#REF!)</f>
        <v>#REF!</v>
      </c>
      <c r="V17" s="13" t="e">
        <f>IF(#REF!=0,0,X17/#REF!)</f>
        <v>#REF!</v>
      </c>
      <c r="W17" s="3">
        <v>114404</v>
      </c>
      <c r="X17" s="3">
        <v>65371</v>
      </c>
    </row>
    <row r="18" spans="2:24" ht="15" customHeight="1">
      <c r="B18" s="18" t="s">
        <v>15</v>
      </c>
      <c r="C18" s="10">
        <v>107</v>
      </c>
      <c r="D18" s="11">
        <v>0</v>
      </c>
      <c r="E18" s="32">
        <v>0</v>
      </c>
      <c r="F18" s="32">
        <v>0</v>
      </c>
      <c r="G18" s="32">
        <v>1</v>
      </c>
      <c r="H18" s="32">
        <v>6</v>
      </c>
      <c r="I18" s="32">
        <v>40</v>
      </c>
      <c r="J18" s="32">
        <v>48</v>
      </c>
      <c r="K18" s="32">
        <v>11</v>
      </c>
      <c r="L18" s="32">
        <v>1</v>
      </c>
      <c r="M18" s="32">
        <v>0</v>
      </c>
      <c r="N18" s="32">
        <v>0</v>
      </c>
      <c r="O18" s="35">
        <v>0</v>
      </c>
      <c r="P18" s="22">
        <f>SUM(D18:F18)</f>
        <v>0</v>
      </c>
      <c r="Q18" s="38">
        <f t="shared" si="0"/>
        <v>7</v>
      </c>
      <c r="R18" s="10">
        <v>12</v>
      </c>
      <c r="S18" s="23">
        <v>4</v>
      </c>
      <c r="T18" s="12" t="e">
        <f>IF((#REF!+#REF!)=0,0,(W18+X18)/(#REF!+#REF!))</f>
        <v>#REF!</v>
      </c>
      <c r="U18" s="12" t="e">
        <f>IF(#REF!=0,0,W18/#REF!)</f>
        <v>#REF!</v>
      </c>
      <c r="V18" s="13" t="e">
        <f>IF(#REF!=0,0,X18/#REF!)</f>
        <v>#REF!</v>
      </c>
      <c r="W18" s="3">
        <v>216739</v>
      </c>
      <c r="X18" s="3">
        <v>186690</v>
      </c>
    </row>
    <row r="19" spans="2:24" ht="15" customHeight="1">
      <c r="B19" s="17" t="s">
        <v>9</v>
      </c>
      <c r="C19" s="24">
        <v>317</v>
      </c>
      <c r="D19" s="24">
        <v>0</v>
      </c>
      <c r="E19" s="31">
        <v>0</v>
      </c>
      <c r="F19" s="31">
        <v>6</v>
      </c>
      <c r="G19" s="31">
        <v>3</v>
      </c>
      <c r="H19" s="31">
        <v>28</v>
      </c>
      <c r="I19" s="31">
        <v>109</v>
      </c>
      <c r="J19" s="31">
        <v>121</v>
      </c>
      <c r="K19" s="31">
        <v>44</v>
      </c>
      <c r="L19" s="31">
        <v>5</v>
      </c>
      <c r="M19" s="31">
        <v>1</v>
      </c>
      <c r="N19" s="31">
        <v>0</v>
      </c>
      <c r="O19" s="34">
        <v>0</v>
      </c>
      <c r="P19" s="26">
        <f t="shared" ref="P19:P65" si="2">SUM(D19:F19)</f>
        <v>6</v>
      </c>
      <c r="Q19" s="37">
        <f t="shared" si="0"/>
        <v>37</v>
      </c>
      <c r="R19" s="25">
        <v>8</v>
      </c>
      <c r="S19" s="27">
        <v>20</v>
      </c>
      <c r="T19" s="28" t="e">
        <f>IF((#REF!+#REF!)=0,0,(W19+X19)/(#REF!+#REF!))</f>
        <v>#REF!</v>
      </c>
      <c r="U19" s="28" t="e">
        <f>IF(#REF!=0,0,W19/#REF!)</f>
        <v>#REF!</v>
      </c>
      <c r="V19" s="29" t="e">
        <f>IF(#REF!=0,0,X19/#REF!)</f>
        <v>#REF!</v>
      </c>
      <c r="W19" s="3">
        <v>630282</v>
      </c>
      <c r="X19" s="3">
        <v>530104</v>
      </c>
    </row>
    <row r="20" spans="2:24" ht="15" customHeight="1">
      <c r="B20" s="18" t="s">
        <v>16</v>
      </c>
      <c r="C20" s="10">
        <v>317</v>
      </c>
      <c r="D20" s="11">
        <v>0</v>
      </c>
      <c r="E20" s="32">
        <v>0</v>
      </c>
      <c r="F20" s="32">
        <v>6</v>
      </c>
      <c r="G20" s="32">
        <v>3</v>
      </c>
      <c r="H20" s="32">
        <v>28</v>
      </c>
      <c r="I20" s="32">
        <v>109</v>
      </c>
      <c r="J20" s="32">
        <v>121</v>
      </c>
      <c r="K20" s="32">
        <v>44</v>
      </c>
      <c r="L20" s="32">
        <v>5</v>
      </c>
      <c r="M20" s="32">
        <v>1</v>
      </c>
      <c r="N20" s="32">
        <v>0</v>
      </c>
      <c r="O20" s="35">
        <v>0</v>
      </c>
      <c r="P20" s="22">
        <f t="shared" si="2"/>
        <v>6</v>
      </c>
      <c r="Q20" s="38">
        <f t="shared" si="0"/>
        <v>37</v>
      </c>
      <c r="R20" s="10">
        <v>8</v>
      </c>
      <c r="S20" s="23">
        <v>20</v>
      </c>
      <c r="T20" s="12" t="e">
        <f>IF((#REF!+#REF!)=0,0,(W20+X20)/(#REF!+#REF!))</f>
        <v>#REF!</v>
      </c>
      <c r="U20" s="12" t="e">
        <f>IF(#REF!=0,0,W20/#REF!)</f>
        <v>#REF!</v>
      </c>
      <c r="V20" s="13" t="e">
        <f>IF(#REF!=0,0,X20/#REF!)</f>
        <v>#REF!</v>
      </c>
      <c r="W20" s="3">
        <v>630282</v>
      </c>
      <c r="X20" s="3">
        <v>530104</v>
      </c>
    </row>
    <row r="21" spans="2:24" ht="15" customHeight="1">
      <c r="B21" s="17" t="s">
        <v>11</v>
      </c>
      <c r="C21" s="24">
        <v>1727</v>
      </c>
      <c r="D21" s="24">
        <v>0</v>
      </c>
      <c r="E21" s="31">
        <v>7</v>
      </c>
      <c r="F21" s="31">
        <v>6</v>
      </c>
      <c r="G21" s="31">
        <v>22</v>
      </c>
      <c r="H21" s="31">
        <v>133</v>
      </c>
      <c r="I21" s="31">
        <v>663</v>
      </c>
      <c r="J21" s="31">
        <v>710</v>
      </c>
      <c r="K21" s="31">
        <v>170</v>
      </c>
      <c r="L21" s="31">
        <v>16</v>
      </c>
      <c r="M21" s="31">
        <v>0</v>
      </c>
      <c r="N21" s="31">
        <v>0</v>
      </c>
      <c r="O21" s="34">
        <v>0</v>
      </c>
      <c r="P21" s="26">
        <f>SUM(D21:F21)</f>
        <v>13</v>
      </c>
      <c r="Q21" s="37">
        <f t="shared" si="0"/>
        <v>168</v>
      </c>
      <c r="R21" s="25">
        <v>63</v>
      </c>
      <c r="S21" s="27">
        <v>92</v>
      </c>
      <c r="T21" s="28" t="e">
        <f>IF((#REF!+#REF!)=0,0,(W21+X21)/(#REF!+#REF!))</f>
        <v>#REF!</v>
      </c>
      <c r="U21" s="28" t="e">
        <f>IF(#REF!=0,0,W21/#REF!)</f>
        <v>#REF!</v>
      </c>
      <c r="V21" s="29" t="e">
        <f>IF(#REF!=0,0,X21/#REF!)</f>
        <v>#REF!</v>
      </c>
      <c r="W21" s="3">
        <v>2874732</v>
      </c>
      <c r="X21" s="3">
        <v>2935778</v>
      </c>
    </row>
    <row r="22" spans="2:24" ht="15" customHeight="1">
      <c r="B22" s="18" t="s">
        <v>17</v>
      </c>
      <c r="C22" s="10">
        <v>310</v>
      </c>
      <c r="D22" s="11">
        <v>0</v>
      </c>
      <c r="E22" s="32">
        <v>2</v>
      </c>
      <c r="F22" s="32">
        <v>0</v>
      </c>
      <c r="G22" s="32">
        <v>2</v>
      </c>
      <c r="H22" s="32">
        <v>22</v>
      </c>
      <c r="I22" s="32">
        <v>116</v>
      </c>
      <c r="J22" s="32">
        <v>133</v>
      </c>
      <c r="K22" s="32">
        <v>30</v>
      </c>
      <c r="L22" s="32">
        <v>5</v>
      </c>
      <c r="M22" s="32">
        <v>0</v>
      </c>
      <c r="N22" s="32">
        <v>0</v>
      </c>
      <c r="O22" s="35">
        <v>0</v>
      </c>
      <c r="P22" s="22">
        <f t="shared" si="2"/>
        <v>2</v>
      </c>
      <c r="Q22" s="38">
        <f t="shared" si="0"/>
        <v>26</v>
      </c>
      <c r="R22" s="10">
        <v>6</v>
      </c>
      <c r="S22" s="23">
        <v>18</v>
      </c>
      <c r="T22" s="12" t="e">
        <f>IF((#REF!+#REF!)=0,0,(W22+X22)/(#REF!+#REF!))</f>
        <v>#REF!</v>
      </c>
      <c r="U22" s="12" t="e">
        <f>IF(#REF!=0,0,W22/#REF!)</f>
        <v>#REF!</v>
      </c>
      <c r="V22" s="13" t="e">
        <f>IF(#REF!=0,0,X22/#REF!)</f>
        <v>#REF!</v>
      </c>
      <c r="W22" s="3">
        <v>555939</v>
      </c>
      <c r="X22" s="3">
        <v>594608</v>
      </c>
    </row>
    <row r="23" spans="2:24" ht="15" customHeight="1">
      <c r="B23" s="18" t="s">
        <v>51</v>
      </c>
      <c r="C23" s="10">
        <v>582</v>
      </c>
      <c r="D23" s="11">
        <v>0</v>
      </c>
      <c r="E23" s="32">
        <v>4</v>
      </c>
      <c r="F23" s="32">
        <v>3</v>
      </c>
      <c r="G23" s="32">
        <v>10</v>
      </c>
      <c r="H23" s="32">
        <v>55</v>
      </c>
      <c r="I23" s="32">
        <v>219</v>
      </c>
      <c r="J23" s="32">
        <v>231</v>
      </c>
      <c r="K23" s="32">
        <v>56</v>
      </c>
      <c r="L23" s="32">
        <v>4</v>
      </c>
      <c r="M23" s="32">
        <v>0</v>
      </c>
      <c r="N23" s="32">
        <v>0</v>
      </c>
      <c r="O23" s="35">
        <v>0</v>
      </c>
      <c r="P23" s="22">
        <f t="shared" si="2"/>
        <v>7</v>
      </c>
      <c r="Q23" s="38">
        <f t="shared" si="0"/>
        <v>72</v>
      </c>
      <c r="R23" s="10">
        <v>19</v>
      </c>
      <c r="S23" s="23">
        <v>33</v>
      </c>
      <c r="T23" s="12" t="e">
        <f>IF((#REF!+#REF!)=0,0,(W23+X23)/(#REF!+#REF!))</f>
        <v>#REF!</v>
      </c>
      <c r="U23" s="12" t="e">
        <f>IF(#REF!=0,0,W23/#REF!)</f>
        <v>#REF!</v>
      </c>
      <c r="V23" s="13" t="e">
        <f>IF(#REF!=0,0,X23/#REF!)</f>
        <v>#REF!</v>
      </c>
      <c r="W23" s="3">
        <v>1071746</v>
      </c>
      <c r="X23" s="3">
        <v>980509</v>
      </c>
    </row>
    <row r="24" spans="2:24" ht="15" customHeight="1">
      <c r="B24" s="18" t="s">
        <v>19</v>
      </c>
      <c r="C24" s="10">
        <v>373</v>
      </c>
      <c r="D24" s="11">
        <v>0</v>
      </c>
      <c r="E24" s="32">
        <v>0</v>
      </c>
      <c r="F24" s="32">
        <v>1</v>
      </c>
      <c r="G24" s="32">
        <v>5</v>
      </c>
      <c r="H24" s="32">
        <v>25</v>
      </c>
      <c r="I24" s="32">
        <v>148</v>
      </c>
      <c r="J24" s="32">
        <v>149</v>
      </c>
      <c r="K24" s="32">
        <v>42</v>
      </c>
      <c r="L24" s="32">
        <v>3</v>
      </c>
      <c r="M24" s="32">
        <v>0</v>
      </c>
      <c r="N24" s="32">
        <v>0</v>
      </c>
      <c r="O24" s="35">
        <v>0</v>
      </c>
      <c r="P24" s="22">
        <f t="shared" si="2"/>
        <v>1</v>
      </c>
      <c r="Q24" s="38">
        <f t="shared" si="0"/>
        <v>31</v>
      </c>
      <c r="R24" s="10">
        <v>17</v>
      </c>
      <c r="S24" s="23">
        <v>16</v>
      </c>
      <c r="T24" s="12" t="e">
        <f>IF((#REF!+#REF!)=0,0,(W24+X24)/(#REF!+#REF!))</f>
        <v>#REF!</v>
      </c>
      <c r="U24" s="12" t="e">
        <f>IF(#REF!=0,0,W24/#REF!)</f>
        <v>#REF!</v>
      </c>
      <c r="V24" s="13" t="e">
        <f>IF(#REF!=0,0,X24/#REF!)</f>
        <v>#REF!</v>
      </c>
      <c r="W24" s="3">
        <v>513071</v>
      </c>
      <c r="X24" s="3">
        <v>527207</v>
      </c>
    </row>
    <row r="25" spans="2:24" ht="15" customHeight="1">
      <c r="B25" s="18" t="s">
        <v>20</v>
      </c>
      <c r="C25" s="10">
        <v>462</v>
      </c>
      <c r="D25" s="11">
        <v>0</v>
      </c>
      <c r="E25" s="32">
        <v>1</v>
      </c>
      <c r="F25" s="32">
        <v>2</v>
      </c>
      <c r="G25" s="32">
        <v>5</v>
      </c>
      <c r="H25" s="32">
        <v>31</v>
      </c>
      <c r="I25" s="32">
        <v>180</v>
      </c>
      <c r="J25" s="32">
        <v>197</v>
      </c>
      <c r="K25" s="32">
        <v>42</v>
      </c>
      <c r="L25" s="32">
        <v>4</v>
      </c>
      <c r="M25" s="32">
        <v>0</v>
      </c>
      <c r="N25" s="32">
        <v>0</v>
      </c>
      <c r="O25" s="35">
        <v>0</v>
      </c>
      <c r="P25" s="41">
        <f t="shared" si="2"/>
        <v>3</v>
      </c>
      <c r="Q25" s="38">
        <f t="shared" si="0"/>
        <v>39</v>
      </c>
      <c r="R25" s="10">
        <v>21</v>
      </c>
      <c r="S25" s="23">
        <v>25</v>
      </c>
      <c r="T25" s="12" t="e">
        <f>IF((#REF!+#REF!)=0,0,(W25+X25)/(#REF!+#REF!))</f>
        <v>#REF!</v>
      </c>
      <c r="U25" s="12" t="e">
        <f>IF(#REF!=0,0,W25/#REF!)</f>
        <v>#REF!</v>
      </c>
      <c r="V25" s="13" t="e">
        <f>IF(#REF!=0,0,X25/#REF!)</f>
        <v>#REF!</v>
      </c>
      <c r="W25" s="3">
        <v>733976</v>
      </c>
      <c r="X25" s="3">
        <v>833454</v>
      </c>
    </row>
    <row r="26" spans="2:24" ht="15" customHeight="1">
      <c r="B26" s="17" t="s">
        <v>12</v>
      </c>
      <c r="C26" s="24">
        <v>322</v>
      </c>
      <c r="D26" s="24">
        <v>0</v>
      </c>
      <c r="E26" s="31">
        <v>3</v>
      </c>
      <c r="F26" s="31">
        <v>0</v>
      </c>
      <c r="G26" s="31">
        <v>5</v>
      </c>
      <c r="H26" s="31">
        <v>25</v>
      </c>
      <c r="I26" s="31">
        <v>115</v>
      </c>
      <c r="J26" s="31">
        <v>136</v>
      </c>
      <c r="K26" s="31">
        <v>35</v>
      </c>
      <c r="L26" s="31">
        <v>3</v>
      </c>
      <c r="M26" s="31">
        <v>0</v>
      </c>
      <c r="N26" s="31">
        <v>0</v>
      </c>
      <c r="O26" s="34">
        <v>0</v>
      </c>
      <c r="P26" s="26">
        <f t="shared" si="2"/>
        <v>3</v>
      </c>
      <c r="Q26" s="37">
        <f t="shared" si="0"/>
        <v>33</v>
      </c>
      <c r="R26" s="25">
        <v>19</v>
      </c>
      <c r="S26" s="27">
        <v>24</v>
      </c>
      <c r="T26" s="28" t="e">
        <f>IF((#REF!+#REF!)=0,0,(W26+X26)/(#REF!+#REF!))</f>
        <v>#REF!</v>
      </c>
      <c r="U26" s="28" t="e">
        <f>IF(#REF!=0,0,W26/#REF!)</f>
        <v>#REF!</v>
      </c>
      <c r="V26" s="29" t="e">
        <f>IF(#REF!=0,0,X26/#REF!)</f>
        <v>#REF!</v>
      </c>
      <c r="W26" s="3">
        <v>731491</v>
      </c>
      <c r="X26" s="3">
        <v>631613</v>
      </c>
    </row>
    <row r="27" spans="2:24" ht="15" customHeight="1">
      <c r="B27" s="18" t="s">
        <v>52</v>
      </c>
      <c r="C27" s="10">
        <v>132</v>
      </c>
      <c r="D27" s="11">
        <v>0</v>
      </c>
      <c r="E27" s="32">
        <v>3</v>
      </c>
      <c r="F27" s="32">
        <v>0</v>
      </c>
      <c r="G27" s="32">
        <v>1</v>
      </c>
      <c r="H27" s="32">
        <v>7</v>
      </c>
      <c r="I27" s="32">
        <v>49</v>
      </c>
      <c r="J27" s="32">
        <v>59</v>
      </c>
      <c r="K27" s="32">
        <v>12</v>
      </c>
      <c r="L27" s="32">
        <v>1</v>
      </c>
      <c r="M27" s="32">
        <v>0</v>
      </c>
      <c r="N27" s="32">
        <v>0</v>
      </c>
      <c r="O27" s="35">
        <v>0</v>
      </c>
      <c r="P27" s="22">
        <f t="shared" si="2"/>
        <v>3</v>
      </c>
      <c r="Q27" s="38">
        <f t="shared" si="0"/>
        <v>11</v>
      </c>
      <c r="R27" s="10">
        <v>12</v>
      </c>
      <c r="S27" s="23">
        <v>9</v>
      </c>
      <c r="T27" s="12" t="e">
        <f>IF((#REF!+#REF!)=0,0,(W27+X27)/(#REF!+#REF!))</f>
        <v>#REF!</v>
      </c>
      <c r="U27" s="12" t="e">
        <f>IF(#REF!=0,0,W27/#REF!)</f>
        <v>#REF!</v>
      </c>
      <c r="V27" s="13" t="e">
        <f>IF(#REF!=0,0,X27/#REF!)</f>
        <v>#REF!</v>
      </c>
      <c r="W27" s="3">
        <v>324698</v>
      </c>
      <c r="X27" s="3">
        <v>278796</v>
      </c>
    </row>
    <row r="28" spans="2:24" ht="15" customHeight="1">
      <c r="B28" s="18" t="s">
        <v>21</v>
      </c>
      <c r="C28" s="10">
        <v>22</v>
      </c>
      <c r="D28" s="11">
        <v>0</v>
      </c>
      <c r="E28" s="32">
        <v>0</v>
      </c>
      <c r="F28" s="32">
        <v>0</v>
      </c>
      <c r="G28" s="32">
        <v>0</v>
      </c>
      <c r="H28" s="32">
        <v>0</v>
      </c>
      <c r="I28" s="32">
        <v>10</v>
      </c>
      <c r="J28" s="32">
        <v>12</v>
      </c>
      <c r="K28" s="32">
        <v>0</v>
      </c>
      <c r="L28" s="32">
        <v>0</v>
      </c>
      <c r="M28" s="32">
        <v>0</v>
      </c>
      <c r="N28" s="32">
        <v>0</v>
      </c>
      <c r="O28" s="35">
        <v>0</v>
      </c>
      <c r="P28" s="41">
        <f t="shared" si="2"/>
        <v>0</v>
      </c>
      <c r="Q28" s="38">
        <f t="shared" si="0"/>
        <v>0</v>
      </c>
      <c r="R28" s="10">
        <v>0</v>
      </c>
      <c r="S28" s="23">
        <v>1</v>
      </c>
      <c r="T28" s="12" t="e">
        <f>IF((#REF!+#REF!)=0,0,(W28+X28)/(#REF!+#REF!))</f>
        <v>#REF!</v>
      </c>
      <c r="U28" s="12" t="e">
        <f>IF(#REF!=0,0,W28/#REF!)</f>
        <v>#REF!</v>
      </c>
      <c r="V28" s="13" t="e">
        <f>IF(#REF!=0,0,X28/#REF!)</f>
        <v>#REF!</v>
      </c>
      <c r="W28" s="3">
        <v>44168</v>
      </c>
      <c r="X28" s="3">
        <v>52245</v>
      </c>
    </row>
    <row r="29" spans="2:24" ht="15" customHeight="1">
      <c r="B29" s="18" t="s">
        <v>22</v>
      </c>
      <c r="C29" s="10">
        <v>37</v>
      </c>
      <c r="D29" s="11">
        <v>0</v>
      </c>
      <c r="E29" s="32">
        <v>0</v>
      </c>
      <c r="F29" s="32">
        <v>0</v>
      </c>
      <c r="G29" s="32">
        <v>2</v>
      </c>
      <c r="H29" s="32">
        <v>4</v>
      </c>
      <c r="I29" s="32">
        <v>15</v>
      </c>
      <c r="J29" s="32">
        <v>12</v>
      </c>
      <c r="K29" s="32">
        <v>3</v>
      </c>
      <c r="L29" s="32">
        <v>1</v>
      </c>
      <c r="M29" s="32">
        <v>0</v>
      </c>
      <c r="N29" s="32">
        <v>0</v>
      </c>
      <c r="O29" s="35">
        <v>0</v>
      </c>
      <c r="P29" s="41">
        <f t="shared" si="2"/>
        <v>0</v>
      </c>
      <c r="Q29" s="38">
        <f t="shared" si="0"/>
        <v>6</v>
      </c>
      <c r="R29" s="10">
        <v>1</v>
      </c>
      <c r="S29" s="23">
        <v>4</v>
      </c>
      <c r="T29" s="12" t="e">
        <f>IF((#REF!+#REF!)=0,0,(W29+X29)/(#REF!+#REF!))</f>
        <v>#REF!</v>
      </c>
      <c r="U29" s="12" t="e">
        <f>IF(#REF!=0,0,W29/#REF!)</f>
        <v>#REF!</v>
      </c>
      <c r="V29" s="13" t="e">
        <f>IF(#REF!=0,0,X29/#REF!)</f>
        <v>#REF!</v>
      </c>
      <c r="W29" s="3">
        <v>93896</v>
      </c>
      <c r="X29" s="3">
        <v>63943</v>
      </c>
    </row>
    <row r="30" spans="2:24" ht="15" customHeight="1">
      <c r="B30" s="18" t="s">
        <v>23</v>
      </c>
      <c r="C30" s="10">
        <v>10</v>
      </c>
      <c r="D30" s="11">
        <v>0</v>
      </c>
      <c r="E30" s="32">
        <v>0</v>
      </c>
      <c r="F30" s="32">
        <v>0</v>
      </c>
      <c r="G30" s="32">
        <v>0</v>
      </c>
      <c r="H30" s="32">
        <v>2</v>
      </c>
      <c r="I30" s="32">
        <v>4</v>
      </c>
      <c r="J30" s="32">
        <v>3</v>
      </c>
      <c r="K30" s="32">
        <v>1</v>
      </c>
      <c r="L30" s="32">
        <v>0</v>
      </c>
      <c r="M30" s="32">
        <v>0</v>
      </c>
      <c r="N30" s="32">
        <v>0</v>
      </c>
      <c r="O30" s="35">
        <v>0</v>
      </c>
      <c r="P30" s="41">
        <f t="shared" si="2"/>
        <v>0</v>
      </c>
      <c r="Q30" s="38">
        <f t="shared" si="0"/>
        <v>2</v>
      </c>
      <c r="R30" s="10">
        <v>1</v>
      </c>
      <c r="S30" s="23">
        <v>0</v>
      </c>
      <c r="T30" s="12" t="e">
        <f>IF((#REF!+#REF!)=0,0,(W30+X30)/(#REF!+#REF!))</f>
        <v>#REF!</v>
      </c>
      <c r="U30" s="12" t="e">
        <f>IF(#REF!=0,0,W30/#REF!)</f>
        <v>#REF!</v>
      </c>
      <c r="V30" s="13" t="e">
        <f>IF(#REF!=0,0,X30/#REF!)</f>
        <v>#REF!</v>
      </c>
      <c r="W30" s="3">
        <v>8024</v>
      </c>
      <c r="X30" s="3">
        <v>12726</v>
      </c>
    </row>
    <row r="31" spans="2:24" ht="15" customHeight="1">
      <c r="B31" s="18" t="s">
        <v>24</v>
      </c>
      <c r="C31" s="10">
        <v>39</v>
      </c>
      <c r="D31" s="11">
        <v>0</v>
      </c>
      <c r="E31" s="32">
        <v>0</v>
      </c>
      <c r="F31" s="32">
        <v>0</v>
      </c>
      <c r="G31" s="32">
        <v>0</v>
      </c>
      <c r="H31" s="32">
        <v>7</v>
      </c>
      <c r="I31" s="32">
        <v>12</v>
      </c>
      <c r="J31" s="32">
        <v>15</v>
      </c>
      <c r="K31" s="32">
        <v>5</v>
      </c>
      <c r="L31" s="32">
        <v>0</v>
      </c>
      <c r="M31" s="32">
        <v>0</v>
      </c>
      <c r="N31" s="32">
        <v>0</v>
      </c>
      <c r="O31" s="35">
        <v>0</v>
      </c>
      <c r="P31" s="41">
        <f t="shared" si="2"/>
        <v>0</v>
      </c>
      <c r="Q31" s="38">
        <f t="shared" si="0"/>
        <v>7</v>
      </c>
      <c r="R31" s="10">
        <v>1</v>
      </c>
      <c r="S31" s="23">
        <v>0</v>
      </c>
      <c r="T31" s="12" t="e">
        <f>IF((#REF!+#REF!)=0,0,(W31+X31)/(#REF!+#REF!))</f>
        <v>#REF!</v>
      </c>
      <c r="U31" s="12" t="e">
        <f>IF(#REF!=0,0,W31/#REF!)</f>
        <v>#REF!</v>
      </c>
      <c r="V31" s="13" t="e">
        <f>IF(#REF!=0,0,X31/#REF!)</f>
        <v>#REF!</v>
      </c>
      <c r="W31" s="3">
        <v>69252</v>
      </c>
      <c r="X31" s="3">
        <v>54556</v>
      </c>
    </row>
    <row r="32" spans="2:24" ht="15" customHeight="1">
      <c r="B32" s="18" t="s">
        <v>53</v>
      </c>
      <c r="C32" s="10">
        <v>52</v>
      </c>
      <c r="D32" s="11">
        <v>0</v>
      </c>
      <c r="E32" s="32">
        <v>0</v>
      </c>
      <c r="F32" s="32">
        <v>0</v>
      </c>
      <c r="G32" s="32">
        <v>0</v>
      </c>
      <c r="H32" s="32">
        <v>3</v>
      </c>
      <c r="I32" s="32">
        <v>18</v>
      </c>
      <c r="J32" s="32">
        <v>21</v>
      </c>
      <c r="K32" s="32">
        <v>10</v>
      </c>
      <c r="L32" s="32">
        <v>0</v>
      </c>
      <c r="M32" s="32">
        <v>0</v>
      </c>
      <c r="N32" s="32">
        <v>0</v>
      </c>
      <c r="O32" s="35">
        <v>0</v>
      </c>
      <c r="P32" s="41">
        <f t="shared" si="2"/>
        <v>0</v>
      </c>
      <c r="Q32" s="38">
        <f t="shared" si="0"/>
        <v>3</v>
      </c>
      <c r="R32" s="10">
        <v>2</v>
      </c>
      <c r="S32" s="23">
        <v>6</v>
      </c>
      <c r="T32" s="12" t="e">
        <f>IF((#REF!+#REF!)=0,0,(W32+X32)/(#REF!+#REF!))</f>
        <v>#REF!</v>
      </c>
      <c r="U32" s="12" t="e">
        <f>IF(#REF!=0,0,W32/#REF!)</f>
        <v>#REF!</v>
      </c>
      <c r="V32" s="13" t="e">
        <f>IF(#REF!=0,0,X32/#REF!)</f>
        <v>#REF!</v>
      </c>
      <c r="W32" s="3">
        <v>107598</v>
      </c>
      <c r="X32" s="3">
        <v>85896</v>
      </c>
    </row>
    <row r="33" spans="2:24" ht="15" customHeight="1">
      <c r="B33" s="18" t="s">
        <v>25</v>
      </c>
      <c r="C33" s="10">
        <v>30</v>
      </c>
      <c r="D33" s="11">
        <v>0</v>
      </c>
      <c r="E33" s="32">
        <v>0</v>
      </c>
      <c r="F33" s="32">
        <v>0</v>
      </c>
      <c r="G33" s="32">
        <v>2</v>
      </c>
      <c r="H33" s="32">
        <v>2</v>
      </c>
      <c r="I33" s="32">
        <v>7</v>
      </c>
      <c r="J33" s="32">
        <v>14</v>
      </c>
      <c r="K33" s="32">
        <v>4</v>
      </c>
      <c r="L33" s="32">
        <v>1</v>
      </c>
      <c r="M33" s="32">
        <v>0</v>
      </c>
      <c r="N33" s="32">
        <v>0</v>
      </c>
      <c r="O33" s="35">
        <v>0</v>
      </c>
      <c r="P33" s="41">
        <f t="shared" si="2"/>
        <v>0</v>
      </c>
      <c r="Q33" s="38">
        <f t="shared" si="0"/>
        <v>4</v>
      </c>
      <c r="R33" s="10">
        <v>2</v>
      </c>
      <c r="S33" s="23">
        <v>4</v>
      </c>
      <c r="T33" s="12" t="e">
        <f>IF((#REF!+#REF!)=0,0,(W33+X33)/(#REF!+#REF!))</f>
        <v>#REF!</v>
      </c>
      <c r="U33" s="12" t="e">
        <f>IF(#REF!=0,0,W33/#REF!)</f>
        <v>#REF!</v>
      </c>
      <c r="V33" s="13" t="e">
        <f>IF(#REF!=0,0,X33/#REF!)</f>
        <v>#REF!</v>
      </c>
      <c r="W33" s="3">
        <v>83855</v>
      </c>
      <c r="X33" s="3">
        <v>83451</v>
      </c>
    </row>
    <row r="34" spans="2:24" ht="15" customHeight="1">
      <c r="B34" s="17" t="s">
        <v>14</v>
      </c>
      <c r="C34" s="24">
        <v>605</v>
      </c>
      <c r="D34" s="24">
        <v>0</v>
      </c>
      <c r="E34" s="31">
        <v>1</v>
      </c>
      <c r="F34" s="31">
        <v>2</v>
      </c>
      <c r="G34" s="31">
        <v>12</v>
      </c>
      <c r="H34" s="31">
        <v>52</v>
      </c>
      <c r="I34" s="31">
        <v>203</v>
      </c>
      <c r="J34" s="31">
        <v>263</v>
      </c>
      <c r="K34" s="31">
        <v>67</v>
      </c>
      <c r="L34" s="31">
        <v>5</v>
      </c>
      <c r="M34" s="31">
        <v>0</v>
      </c>
      <c r="N34" s="31">
        <v>0</v>
      </c>
      <c r="O34" s="34">
        <v>0</v>
      </c>
      <c r="P34" s="26">
        <f t="shared" si="2"/>
        <v>3</v>
      </c>
      <c r="Q34" s="37">
        <f t="shared" si="0"/>
        <v>67</v>
      </c>
      <c r="R34" s="25">
        <v>21</v>
      </c>
      <c r="S34" s="27">
        <v>37</v>
      </c>
      <c r="T34" s="28" t="e">
        <f>IF((#REF!+#REF!)=0,0,(W34+X34)/(#REF!+#REF!))</f>
        <v>#REF!</v>
      </c>
      <c r="U34" s="28" t="e">
        <f>IF(#REF!=0,0,W34/#REF!)</f>
        <v>#REF!</v>
      </c>
      <c r="V34" s="29" t="e">
        <f>IF(#REF!=0,0,X34/#REF!)</f>
        <v>#REF!</v>
      </c>
      <c r="W34" s="3">
        <v>991111</v>
      </c>
      <c r="X34" s="3">
        <v>1045960</v>
      </c>
    </row>
    <row r="35" spans="2:24" ht="15" customHeight="1">
      <c r="B35" s="18" t="s">
        <v>26</v>
      </c>
      <c r="C35" s="10">
        <v>108</v>
      </c>
      <c r="D35" s="11">
        <v>0</v>
      </c>
      <c r="E35" s="32">
        <v>0</v>
      </c>
      <c r="F35" s="32">
        <v>1</v>
      </c>
      <c r="G35" s="32">
        <v>3</v>
      </c>
      <c r="H35" s="32">
        <v>9</v>
      </c>
      <c r="I35" s="32">
        <v>46</v>
      </c>
      <c r="J35" s="32">
        <v>39</v>
      </c>
      <c r="K35" s="32">
        <v>9</v>
      </c>
      <c r="L35" s="32">
        <v>1</v>
      </c>
      <c r="M35" s="32">
        <v>0</v>
      </c>
      <c r="N35" s="32">
        <v>0</v>
      </c>
      <c r="O35" s="35">
        <v>0</v>
      </c>
      <c r="P35" s="22">
        <f t="shared" si="2"/>
        <v>1</v>
      </c>
      <c r="Q35" s="38">
        <f t="shared" si="0"/>
        <v>13</v>
      </c>
      <c r="R35" s="10">
        <v>5</v>
      </c>
      <c r="S35" s="23">
        <v>4</v>
      </c>
      <c r="T35" s="12" t="e">
        <f>IF((#REF!+#REF!)=0,0,(W35+X35)/(#REF!+#REF!))</f>
        <v>#REF!</v>
      </c>
      <c r="U35" s="12" t="e">
        <f>IF(#REF!=0,0,W35/#REF!)</f>
        <v>#REF!</v>
      </c>
      <c r="V35" s="13" t="e">
        <f>IF(#REF!=0,0,X35/#REF!)</f>
        <v>#REF!</v>
      </c>
      <c r="W35" s="3">
        <v>160932</v>
      </c>
      <c r="X35" s="3">
        <v>163561</v>
      </c>
    </row>
    <row r="36" spans="2:24" ht="15" customHeight="1">
      <c r="B36" s="18" t="s">
        <v>27</v>
      </c>
      <c r="C36" s="10">
        <v>116</v>
      </c>
      <c r="D36" s="11">
        <v>0</v>
      </c>
      <c r="E36" s="32">
        <v>0</v>
      </c>
      <c r="F36" s="32">
        <v>0</v>
      </c>
      <c r="G36" s="32">
        <v>2</v>
      </c>
      <c r="H36" s="32">
        <v>9</v>
      </c>
      <c r="I36" s="32">
        <v>35</v>
      </c>
      <c r="J36" s="32">
        <v>60</v>
      </c>
      <c r="K36" s="32">
        <v>10</v>
      </c>
      <c r="L36" s="32">
        <v>0</v>
      </c>
      <c r="M36" s="32">
        <v>0</v>
      </c>
      <c r="N36" s="32">
        <v>0</v>
      </c>
      <c r="O36" s="35">
        <v>0</v>
      </c>
      <c r="P36" s="41">
        <f t="shared" si="2"/>
        <v>0</v>
      </c>
      <c r="Q36" s="38">
        <f t="shared" si="0"/>
        <v>11</v>
      </c>
      <c r="R36" s="10">
        <v>1</v>
      </c>
      <c r="S36" s="23">
        <v>5</v>
      </c>
      <c r="T36" s="12" t="e">
        <f>IF((#REF!+#REF!)=0,0,(W36+X36)/(#REF!+#REF!))</f>
        <v>#REF!</v>
      </c>
      <c r="U36" s="12" t="e">
        <f>IF(#REF!=0,0,W36/#REF!)</f>
        <v>#REF!</v>
      </c>
      <c r="V36" s="13" t="e">
        <f>IF(#REF!=0,0,X36/#REF!)</f>
        <v>#REF!</v>
      </c>
      <c r="W36" s="3">
        <v>154053</v>
      </c>
      <c r="X36" s="3">
        <v>176192</v>
      </c>
    </row>
    <row r="37" spans="2:24" ht="15" customHeight="1">
      <c r="B37" s="18" t="s">
        <v>28</v>
      </c>
      <c r="C37" s="10">
        <v>272</v>
      </c>
      <c r="D37" s="11">
        <v>0</v>
      </c>
      <c r="E37" s="32">
        <v>1</v>
      </c>
      <c r="F37" s="32">
        <v>1</v>
      </c>
      <c r="G37" s="32">
        <v>6</v>
      </c>
      <c r="H37" s="32">
        <v>26</v>
      </c>
      <c r="I37" s="32">
        <v>79</v>
      </c>
      <c r="J37" s="32">
        <v>121</v>
      </c>
      <c r="K37" s="32">
        <v>35</v>
      </c>
      <c r="L37" s="32">
        <v>3</v>
      </c>
      <c r="M37" s="32">
        <v>0</v>
      </c>
      <c r="N37" s="32">
        <v>0</v>
      </c>
      <c r="O37" s="35">
        <v>0</v>
      </c>
      <c r="P37" s="41">
        <f t="shared" si="2"/>
        <v>2</v>
      </c>
      <c r="Q37" s="38">
        <f t="shared" si="0"/>
        <v>34</v>
      </c>
      <c r="R37" s="10">
        <v>13</v>
      </c>
      <c r="S37" s="23">
        <v>21</v>
      </c>
      <c r="T37" s="12" t="e">
        <f>IF((#REF!+#REF!)=0,0,(W37+X37)/(#REF!+#REF!))</f>
        <v>#REF!</v>
      </c>
      <c r="U37" s="12" t="e">
        <f>IF(#REF!=0,0,W37/#REF!)</f>
        <v>#REF!</v>
      </c>
      <c r="V37" s="13" t="e">
        <f>IF(#REF!=0,0,X37/#REF!)</f>
        <v>#REF!</v>
      </c>
      <c r="W37" s="3">
        <v>482528</v>
      </c>
      <c r="X37" s="3">
        <v>456298</v>
      </c>
    </row>
    <row r="38" spans="2:24" ht="15" customHeight="1">
      <c r="B38" s="18" t="s">
        <v>29</v>
      </c>
      <c r="C38" s="10">
        <v>59</v>
      </c>
      <c r="D38" s="11">
        <v>0</v>
      </c>
      <c r="E38" s="32">
        <v>0</v>
      </c>
      <c r="F38" s="32">
        <v>0</v>
      </c>
      <c r="G38" s="32">
        <v>0</v>
      </c>
      <c r="H38" s="32">
        <v>4</v>
      </c>
      <c r="I38" s="32">
        <v>28</v>
      </c>
      <c r="J38" s="32">
        <v>21</v>
      </c>
      <c r="K38" s="32">
        <v>5</v>
      </c>
      <c r="L38" s="32">
        <v>1</v>
      </c>
      <c r="M38" s="32">
        <v>0</v>
      </c>
      <c r="N38" s="32">
        <v>0</v>
      </c>
      <c r="O38" s="35">
        <v>0</v>
      </c>
      <c r="P38" s="41">
        <f t="shared" si="2"/>
        <v>0</v>
      </c>
      <c r="Q38" s="38">
        <f t="shared" si="0"/>
        <v>4</v>
      </c>
      <c r="R38" s="10">
        <v>0</v>
      </c>
      <c r="S38" s="23">
        <v>3</v>
      </c>
      <c r="T38" s="12" t="e">
        <f>IF((#REF!+#REF!)=0,0,(W38+X38)/(#REF!+#REF!))</f>
        <v>#REF!</v>
      </c>
      <c r="U38" s="12" t="e">
        <f>IF(#REF!=0,0,W38/#REF!)</f>
        <v>#REF!</v>
      </c>
      <c r="V38" s="13" t="e">
        <f>IF(#REF!=0,0,X38/#REF!)</f>
        <v>#REF!</v>
      </c>
      <c r="W38" s="3">
        <v>97501</v>
      </c>
      <c r="X38" s="3">
        <v>129139</v>
      </c>
    </row>
    <row r="39" spans="2:24" ht="15" customHeight="1">
      <c r="B39" s="18" t="s">
        <v>54</v>
      </c>
      <c r="C39" s="10">
        <v>50</v>
      </c>
      <c r="D39" s="11">
        <v>0</v>
      </c>
      <c r="E39" s="32">
        <v>0</v>
      </c>
      <c r="F39" s="32">
        <v>0</v>
      </c>
      <c r="G39" s="32">
        <v>1</v>
      </c>
      <c r="H39" s="32">
        <v>4</v>
      </c>
      <c r="I39" s="32">
        <v>15</v>
      </c>
      <c r="J39" s="32">
        <v>22</v>
      </c>
      <c r="K39" s="32">
        <v>8</v>
      </c>
      <c r="L39" s="32">
        <v>0</v>
      </c>
      <c r="M39" s="32">
        <v>0</v>
      </c>
      <c r="N39" s="32">
        <v>0</v>
      </c>
      <c r="O39" s="35">
        <v>0</v>
      </c>
      <c r="P39" s="41">
        <f t="shared" si="2"/>
        <v>0</v>
      </c>
      <c r="Q39" s="38">
        <f t="shared" si="0"/>
        <v>5</v>
      </c>
      <c r="R39" s="10">
        <v>2</v>
      </c>
      <c r="S39" s="23">
        <v>4</v>
      </c>
      <c r="T39" s="12" t="e">
        <f>IF((#REF!+#REF!)=0,0,(W39+X39)/(#REF!+#REF!))</f>
        <v>#REF!</v>
      </c>
      <c r="U39" s="12" t="e">
        <f>IF(#REF!=0,0,W39/#REF!)</f>
        <v>#REF!</v>
      </c>
      <c r="V39" s="13" t="e">
        <f>IF(#REF!=0,0,X39/#REF!)</f>
        <v>#REF!</v>
      </c>
      <c r="W39" s="3">
        <v>96097</v>
      </c>
      <c r="X39" s="3">
        <v>120770</v>
      </c>
    </row>
    <row r="40" spans="2:24" ht="15" customHeight="1">
      <c r="B40" s="17" t="s">
        <v>55</v>
      </c>
      <c r="C40" s="24">
        <v>650</v>
      </c>
      <c r="D40" s="24">
        <v>2</v>
      </c>
      <c r="E40" s="31">
        <v>0</v>
      </c>
      <c r="F40" s="31">
        <v>1</v>
      </c>
      <c r="G40" s="31">
        <v>9</v>
      </c>
      <c r="H40" s="31">
        <v>47</v>
      </c>
      <c r="I40" s="31">
        <v>238</v>
      </c>
      <c r="J40" s="31">
        <v>261</v>
      </c>
      <c r="K40" s="31">
        <v>82</v>
      </c>
      <c r="L40" s="31">
        <v>9</v>
      </c>
      <c r="M40" s="31">
        <v>1</v>
      </c>
      <c r="N40" s="31">
        <v>0</v>
      </c>
      <c r="O40" s="34">
        <v>0</v>
      </c>
      <c r="P40" s="26">
        <f t="shared" si="2"/>
        <v>3</v>
      </c>
      <c r="Q40" s="37">
        <f t="shared" si="0"/>
        <v>59</v>
      </c>
      <c r="R40" s="25">
        <v>30</v>
      </c>
      <c r="S40" s="27">
        <v>27</v>
      </c>
      <c r="T40" s="28" t="e">
        <f>IF((#REF!+#REF!)=0,0,(W40+X40)/(#REF!+#REF!))</f>
        <v>#REF!</v>
      </c>
      <c r="U40" s="28" t="e">
        <f>IF(#REF!=0,0,W40/#REF!)</f>
        <v>#REF!</v>
      </c>
      <c r="V40" s="29" t="e">
        <f>IF(#REF!=0,0,X40/#REF!)</f>
        <v>#REF!</v>
      </c>
      <c r="W40" s="3">
        <v>1235725</v>
      </c>
      <c r="X40" s="3">
        <v>1196970</v>
      </c>
    </row>
    <row r="41" spans="2:24" ht="15" customHeight="1">
      <c r="B41" s="18" t="s">
        <v>30</v>
      </c>
      <c r="C41" s="10">
        <v>248</v>
      </c>
      <c r="D41" s="11">
        <v>0</v>
      </c>
      <c r="E41" s="32">
        <v>0</v>
      </c>
      <c r="F41" s="32">
        <v>0</v>
      </c>
      <c r="G41" s="32">
        <v>1</v>
      </c>
      <c r="H41" s="32">
        <v>18</v>
      </c>
      <c r="I41" s="32">
        <v>82</v>
      </c>
      <c r="J41" s="32">
        <v>108</v>
      </c>
      <c r="K41" s="32">
        <v>32</v>
      </c>
      <c r="L41" s="32">
        <v>6</v>
      </c>
      <c r="M41" s="32">
        <v>1</v>
      </c>
      <c r="N41" s="32">
        <v>0</v>
      </c>
      <c r="O41" s="35">
        <v>0</v>
      </c>
      <c r="P41" s="22">
        <f t="shared" si="2"/>
        <v>0</v>
      </c>
      <c r="Q41" s="38">
        <f t="shared" si="0"/>
        <v>19</v>
      </c>
      <c r="R41" s="10">
        <v>12</v>
      </c>
      <c r="S41" s="23">
        <v>13</v>
      </c>
      <c r="T41" s="12" t="e">
        <f>IF((#REF!+#REF!)=0,0,(W41+X41)/(#REF!+#REF!))</f>
        <v>#REF!</v>
      </c>
      <c r="U41" s="12" t="e">
        <f>IF(#REF!=0,0,W41/#REF!)</f>
        <v>#REF!</v>
      </c>
      <c r="V41" s="13" t="e">
        <f>IF(#REF!=0,0,X41/#REF!)</f>
        <v>#REF!</v>
      </c>
      <c r="W41" s="3">
        <v>468998</v>
      </c>
      <c r="X41" s="3">
        <v>476367</v>
      </c>
    </row>
    <row r="42" spans="2:24" ht="15" customHeight="1">
      <c r="B42" s="18" t="s">
        <v>56</v>
      </c>
      <c r="C42" s="10">
        <v>373</v>
      </c>
      <c r="D42" s="11">
        <v>2</v>
      </c>
      <c r="E42" s="32">
        <v>0</v>
      </c>
      <c r="F42" s="32">
        <v>1</v>
      </c>
      <c r="G42" s="32">
        <v>8</v>
      </c>
      <c r="H42" s="32">
        <v>27</v>
      </c>
      <c r="I42" s="32">
        <v>143</v>
      </c>
      <c r="J42" s="32">
        <v>143</v>
      </c>
      <c r="K42" s="32">
        <v>46</v>
      </c>
      <c r="L42" s="32">
        <v>3</v>
      </c>
      <c r="M42" s="32">
        <v>0</v>
      </c>
      <c r="N42" s="32">
        <v>0</v>
      </c>
      <c r="O42" s="35">
        <v>0</v>
      </c>
      <c r="P42" s="22">
        <f t="shared" si="2"/>
        <v>3</v>
      </c>
      <c r="Q42" s="38">
        <f t="shared" si="0"/>
        <v>38</v>
      </c>
      <c r="R42" s="10">
        <v>18</v>
      </c>
      <c r="S42" s="23">
        <v>13</v>
      </c>
      <c r="T42" s="12" t="e">
        <f>IF((#REF!+#REF!)=0,0,(W42+X42)/(#REF!+#REF!))</f>
        <v>#REF!</v>
      </c>
      <c r="U42" s="12" t="e">
        <f>IF(#REF!=0,0,W42/#REF!)</f>
        <v>#REF!</v>
      </c>
      <c r="V42" s="13" t="e">
        <f>IF(#REF!=0,0,X42/#REF!)</f>
        <v>#REF!</v>
      </c>
      <c r="W42" s="3">
        <v>698997</v>
      </c>
      <c r="X42" s="3">
        <v>666044</v>
      </c>
    </row>
    <row r="43" spans="2:24" ht="15" customHeight="1">
      <c r="B43" s="18" t="s">
        <v>57</v>
      </c>
      <c r="C43" s="10">
        <v>29</v>
      </c>
      <c r="D43" s="11">
        <v>0</v>
      </c>
      <c r="E43" s="32">
        <v>0</v>
      </c>
      <c r="F43" s="32">
        <v>0</v>
      </c>
      <c r="G43" s="32">
        <v>0</v>
      </c>
      <c r="H43" s="32">
        <v>2</v>
      </c>
      <c r="I43" s="32">
        <v>13</v>
      </c>
      <c r="J43" s="32">
        <v>10</v>
      </c>
      <c r="K43" s="32">
        <v>4</v>
      </c>
      <c r="L43" s="32">
        <v>0</v>
      </c>
      <c r="M43" s="32">
        <v>0</v>
      </c>
      <c r="N43" s="32">
        <v>0</v>
      </c>
      <c r="O43" s="35">
        <v>0</v>
      </c>
      <c r="P43" s="41">
        <f t="shared" si="2"/>
        <v>0</v>
      </c>
      <c r="Q43" s="38">
        <f t="shared" si="0"/>
        <v>2</v>
      </c>
      <c r="R43" s="10">
        <v>0</v>
      </c>
      <c r="S43" s="23">
        <v>1</v>
      </c>
      <c r="T43" s="12" t="e">
        <f>IF((#REF!+#REF!)=0,0,(W43+X43)/(#REF!+#REF!))</f>
        <v>#REF!</v>
      </c>
      <c r="U43" s="12" t="e">
        <f>IF(#REF!=0,0,W43/#REF!)</f>
        <v>#REF!</v>
      </c>
      <c r="V43" s="13" t="e">
        <f>IF(#REF!=0,0,X43/#REF!)</f>
        <v>#REF!</v>
      </c>
      <c r="W43" s="3">
        <v>67730</v>
      </c>
      <c r="X43" s="3">
        <v>54559</v>
      </c>
    </row>
    <row r="44" spans="2:24" ht="15" customHeight="1">
      <c r="B44" s="17" t="s">
        <v>58</v>
      </c>
      <c r="C44" s="24">
        <v>791</v>
      </c>
      <c r="D44" s="24">
        <v>1</v>
      </c>
      <c r="E44" s="31">
        <v>0</v>
      </c>
      <c r="F44" s="31">
        <v>5</v>
      </c>
      <c r="G44" s="31">
        <v>16</v>
      </c>
      <c r="H44" s="31">
        <v>53</v>
      </c>
      <c r="I44" s="31">
        <v>289</v>
      </c>
      <c r="J44" s="31">
        <v>339</v>
      </c>
      <c r="K44" s="31">
        <v>81</v>
      </c>
      <c r="L44" s="31">
        <v>7</v>
      </c>
      <c r="M44" s="31">
        <v>0</v>
      </c>
      <c r="N44" s="31">
        <v>0</v>
      </c>
      <c r="O44" s="34">
        <v>0</v>
      </c>
      <c r="P44" s="26">
        <f t="shared" si="2"/>
        <v>6</v>
      </c>
      <c r="Q44" s="37">
        <f t="shared" si="0"/>
        <v>75</v>
      </c>
      <c r="R44" s="25">
        <v>36</v>
      </c>
      <c r="S44" s="27">
        <v>57</v>
      </c>
      <c r="T44" s="28" t="e">
        <f>IF((#REF!+#REF!)=0,0,(W44+X44)/(#REF!+#REF!))</f>
        <v>#REF!</v>
      </c>
      <c r="U44" s="28" t="e">
        <f>IF(#REF!=0,0,W44/#REF!)</f>
        <v>#REF!</v>
      </c>
      <c r="V44" s="29" t="e">
        <f>IF(#REF!=0,0,X44/#REF!)</f>
        <v>#REF!</v>
      </c>
      <c r="W44" s="3">
        <v>1638434</v>
      </c>
      <c r="X44" s="3">
        <v>1439415</v>
      </c>
    </row>
    <row r="45" spans="2:24" ht="15" customHeight="1">
      <c r="B45" s="18" t="s">
        <v>31</v>
      </c>
      <c r="C45" s="10">
        <v>740</v>
      </c>
      <c r="D45" s="11">
        <v>1</v>
      </c>
      <c r="E45" s="32">
        <v>0</v>
      </c>
      <c r="F45" s="32">
        <v>5</v>
      </c>
      <c r="G45" s="32">
        <v>16</v>
      </c>
      <c r="H45" s="32">
        <v>51</v>
      </c>
      <c r="I45" s="32">
        <v>271</v>
      </c>
      <c r="J45" s="32">
        <v>315</v>
      </c>
      <c r="K45" s="32">
        <v>75</v>
      </c>
      <c r="L45" s="32">
        <v>6</v>
      </c>
      <c r="M45" s="32">
        <v>0</v>
      </c>
      <c r="N45" s="32">
        <v>0</v>
      </c>
      <c r="O45" s="35">
        <v>0</v>
      </c>
      <c r="P45" s="22">
        <f t="shared" si="2"/>
        <v>6</v>
      </c>
      <c r="Q45" s="38">
        <f t="shared" si="0"/>
        <v>73</v>
      </c>
      <c r="R45" s="10">
        <v>34</v>
      </c>
      <c r="S45" s="23">
        <v>52</v>
      </c>
      <c r="T45" s="12" t="e">
        <f>IF((#REF!+#REF!)=0,0,(W45+X45)/(#REF!+#REF!))</f>
        <v>#REF!</v>
      </c>
      <c r="U45" s="12" t="e">
        <f>IF(#REF!=0,0,W45/#REF!)</f>
        <v>#REF!</v>
      </c>
      <c r="V45" s="13" t="e">
        <f>IF(#REF!=0,0,X45/#REF!)</f>
        <v>#REF!</v>
      </c>
      <c r="W45" s="3">
        <v>1546412</v>
      </c>
      <c r="X45" s="3">
        <v>1311062</v>
      </c>
    </row>
    <row r="46" spans="2:24" ht="15" customHeight="1">
      <c r="B46" s="18" t="s">
        <v>59</v>
      </c>
      <c r="C46" s="10">
        <v>51</v>
      </c>
      <c r="D46" s="11">
        <v>0</v>
      </c>
      <c r="E46" s="32">
        <v>0</v>
      </c>
      <c r="F46" s="32">
        <v>0</v>
      </c>
      <c r="G46" s="32">
        <v>0</v>
      </c>
      <c r="H46" s="32">
        <v>2</v>
      </c>
      <c r="I46" s="32">
        <v>18</v>
      </c>
      <c r="J46" s="32">
        <v>24</v>
      </c>
      <c r="K46" s="32">
        <v>6</v>
      </c>
      <c r="L46" s="32">
        <v>1</v>
      </c>
      <c r="M46" s="32">
        <v>0</v>
      </c>
      <c r="N46" s="32">
        <v>0</v>
      </c>
      <c r="O46" s="35">
        <v>0</v>
      </c>
      <c r="P46" s="22">
        <f t="shared" si="2"/>
        <v>0</v>
      </c>
      <c r="Q46" s="38">
        <f t="shared" si="0"/>
        <v>2</v>
      </c>
      <c r="R46" s="10">
        <v>2</v>
      </c>
      <c r="S46" s="23">
        <v>5</v>
      </c>
      <c r="T46" s="12" t="e">
        <f>IF((#REF!+#REF!)=0,0,(W46+X46)/(#REF!+#REF!))</f>
        <v>#REF!</v>
      </c>
      <c r="U46" s="12" t="e">
        <f>IF(#REF!=0,0,W46/#REF!)</f>
        <v>#REF!</v>
      </c>
      <c r="V46" s="13" t="e">
        <f>IF(#REF!=0,0,X46/#REF!)</f>
        <v>#REF!</v>
      </c>
      <c r="W46" s="3">
        <v>92022</v>
      </c>
      <c r="X46" s="3">
        <v>128353</v>
      </c>
    </row>
    <row r="47" spans="2:24" ht="15" customHeight="1">
      <c r="B47" s="17" t="s">
        <v>60</v>
      </c>
      <c r="C47" s="24">
        <v>195</v>
      </c>
      <c r="D47" s="24">
        <v>0</v>
      </c>
      <c r="E47" s="31">
        <v>1</v>
      </c>
      <c r="F47" s="31">
        <v>1</v>
      </c>
      <c r="G47" s="31">
        <v>1</v>
      </c>
      <c r="H47" s="31">
        <v>22</v>
      </c>
      <c r="I47" s="31">
        <v>66</v>
      </c>
      <c r="J47" s="31">
        <v>87</v>
      </c>
      <c r="K47" s="31">
        <v>16</v>
      </c>
      <c r="L47" s="31">
        <v>0</v>
      </c>
      <c r="M47" s="31">
        <v>0</v>
      </c>
      <c r="N47" s="31">
        <v>0</v>
      </c>
      <c r="O47" s="34">
        <v>1</v>
      </c>
      <c r="P47" s="26">
        <f t="shared" si="2"/>
        <v>2</v>
      </c>
      <c r="Q47" s="37">
        <f t="shared" si="0"/>
        <v>25</v>
      </c>
      <c r="R47" s="25">
        <v>9</v>
      </c>
      <c r="S47" s="27">
        <v>20</v>
      </c>
      <c r="T47" s="28" t="e">
        <f>IF((#REF!+#REF!)=0,0,(W47+X47)/(#REF!+#REF!))</f>
        <v>#REF!</v>
      </c>
      <c r="U47" s="28" t="e">
        <f>IF(#REF!=0,0,W47/#REF!)</f>
        <v>#REF!</v>
      </c>
      <c r="V47" s="29" t="e">
        <f>IF(#REF!=0,0,X47/#REF!)</f>
        <v>#REF!</v>
      </c>
      <c r="W47" s="3">
        <v>464885</v>
      </c>
      <c r="X47" s="3">
        <v>366745</v>
      </c>
    </row>
    <row r="48" spans="2:24" ht="15" customHeight="1">
      <c r="B48" s="18" t="s">
        <v>32</v>
      </c>
      <c r="C48" s="10">
        <v>113</v>
      </c>
      <c r="D48" s="11">
        <v>0</v>
      </c>
      <c r="E48" s="32">
        <v>1</v>
      </c>
      <c r="F48" s="32">
        <v>0</v>
      </c>
      <c r="G48" s="32">
        <v>0</v>
      </c>
      <c r="H48" s="32">
        <v>13</v>
      </c>
      <c r="I48" s="32">
        <v>35</v>
      </c>
      <c r="J48" s="32">
        <v>54</v>
      </c>
      <c r="K48" s="32">
        <v>10</v>
      </c>
      <c r="L48" s="32">
        <v>0</v>
      </c>
      <c r="M48" s="32">
        <v>0</v>
      </c>
      <c r="N48" s="32">
        <v>0</v>
      </c>
      <c r="O48" s="35">
        <v>0</v>
      </c>
      <c r="P48" s="22">
        <f t="shared" si="2"/>
        <v>1</v>
      </c>
      <c r="Q48" s="38">
        <f t="shared" si="0"/>
        <v>14</v>
      </c>
      <c r="R48" s="10">
        <v>6</v>
      </c>
      <c r="S48" s="23">
        <v>16</v>
      </c>
      <c r="T48" s="12" t="e">
        <f>IF((#REF!+#REF!)=0,0,(W48+X48)/(#REF!+#REF!))</f>
        <v>#REF!</v>
      </c>
      <c r="U48" s="12" t="e">
        <f>IF(#REF!=0,0,W48/#REF!)</f>
        <v>#REF!</v>
      </c>
      <c r="V48" s="13" t="e">
        <f>IF(#REF!=0,0,X48/#REF!)</f>
        <v>#REF!</v>
      </c>
      <c r="W48" s="3">
        <v>274154</v>
      </c>
      <c r="X48" s="3">
        <v>240642</v>
      </c>
    </row>
    <row r="49" spans="2:24" ht="15" customHeight="1">
      <c r="B49" s="18" t="s">
        <v>33</v>
      </c>
      <c r="C49" s="10">
        <v>61</v>
      </c>
      <c r="D49" s="11">
        <v>0</v>
      </c>
      <c r="E49" s="32">
        <v>0</v>
      </c>
      <c r="F49" s="32">
        <v>0</v>
      </c>
      <c r="G49" s="32">
        <v>0</v>
      </c>
      <c r="H49" s="32">
        <v>5</v>
      </c>
      <c r="I49" s="32">
        <v>22</v>
      </c>
      <c r="J49" s="32">
        <v>28</v>
      </c>
      <c r="K49" s="32">
        <v>6</v>
      </c>
      <c r="L49" s="32">
        <v>0</v>
      </c>
      <c r="M49" s="32">
        <v>0</v>
      </c>
      <c r="N49" s="32">
        <v>0</v>
      </c>
      <c r="O49" s="35">
        <v>0</v>
      </c>
      <c r="P49" s="41">
        <f t="shared" si="2"/>
        <v>0</v>
      </c>
      <c r="Q49" s="38">
        <f t="shared" si="0"/>
        <v>5</v>
      </c>
      <c r="R49" s="10">
        <v>3</v>
      </c>
      <c r="S49" s="23">
        <v>4</v>
      </c>
      <c r="T49" s="12" t="e">
        <f>IF((#REF!+#REF!)=0,0,(W49+X49)/(#REF!+#REF!))</f>
        <v>#REF!</v>
      </c>
      <c r="U49" s="12" t="e">
        <f>IF(#REF!=0,0,W49/#REF!)</f>
        <v>#REF!</v>
      </c>
      <c r="V49" s="13" t="e">
        <f>IF(#REF!=0,0,X49/#REF!)</f>
        <v>#REF!</v>
      </c>
      <c r="W49" s="3">
        <v>164008</v>
      </c>
      <c r="X49" s="3">
        <v>111761</v>
      </c>
    </row>
    <row r="50" spans="2:24" ht="15" customHeight="1">
      <c r="B50" s="18" t="s">
        <v>34</v>
      </c>
      <c r="C50" s="10">
        <v>21</v>
      </c>
      <c r="D50" s="11">
        <v>0</v>
      </c>
      <c r="E50" s="32">
        <v>0</v>
      </c>
      <c r="F50" s="32">
        <v>1</v>
      </c>
      <c r="G50" s="32">
        <v>1</v>
      </c>
      <c r="H50" s="32">
        <v>4</v>
      </c>
      <c r="I50" s="32">
        <v>9</v>
      </c>
      <c r="J50" s="32">
        <v>5</v>
      </c>
      <c r="K50" s="32">
        <v>0</v>
      </c>
      <c r="L50" s="32">
        <v>0</v>
      </c>
      <c r="M50" s="32">
        <v>0</v>
      </c>
      <c r="N50" s="32">
        <v>0</v>
      </c>
      <c r="O50" s="35">
        <v>1</v>
      </c>
      <c r="P50" s="41">
        <f t="shared" si="2"/>
        <v>1</v>
      </c>
      <c r="Q50" s="38">
        <f t="shared" si="0"/>
        <v>6</v>
      </c>
      <c r="R50" s="10">
        <v>0</v>
      </c>
      <c r="S50" s="23">
        <v>0</v>
      </c>
      <c r="T50" s="12" t="e">
        <f>IF((#REF!+#REF!)=0,0,(W50+X50)/(#REF!+#REF!))</f>
        <v>#REF!</v>
      </c>
      <c r="U50" s="12" t="e">
        <f>IF(#REF!=0,0,W50/#REF!)</f>
        <v>#REF!</v>
      </c>
      <c r="V50" s="13" t="e">
        <f>IF(#REF!=0,0,X50/#REF!)</f>
        <v>#REF!</v>
      </c>
      <c r="W50" s="3">
        <v>26723</v>
      </c>
      <c r="X50" s="3">
        <v>14342</v>
      </c>
    </row>
    <row r="51" spans="2:24" ht="15" customHeight="1">
      <c r="B51" s="17" t="s">
        <v>61</v>
      </c>
      <c r="C51" s="24">
        <v>442</v>
      </c>
      <c r="D51" s="24">
        <v>0</v>
      </c>
      <c r="E51" s="31">
        <v>2</v>
      </c>
      <c r="F51" s="31">
        <v>3</v>
      </c>
      <c r="G51" s="31">
        <v>7</v>
      </c>
      <c r="H51" s="31">
        <v>39</v>
      </c>
      <c r="I51" s="31">
        <v>154</v>
      </c>
      <c r="J51" s="31">
        <v>197</v>
      </c>
      <c r="K51" s="31">
        <v>37</v>
      </c>
      <c r="L51" s="31">
        <v>3</v>
      </c>
      <c r="M51" s="31">
        <v>0</v>
      </c>
      <c r="N51" s="31">
        <v>0</v>
      </c>
      <c r="O51" s="34">
        <v>0</v>
      </c>
      <c r="P51" s="26">
        <f t="shared" si="2"/>
        <v>5</v>
      </c>
      <c r="Q51" s="37">
        <f t="shared" si="0"/>
        <v>51</v>
      </c>
      <c r="R51" s="25">
        <v>24</v>
      </c>
      <c r="S51" s="27">
        <v>28</v>
      </c>
      <c r="T51" s="28" t="e">
        <f>IF((#REF!+#REF!)=0,0,(W51+X51)/(#REF!+#REF!))</f>
        <v>#REF!</v>
      </c>
      <c r="U51" s="28" t="e">
        <f>IF(#REF!=0,0,W51/#REF!)</f>
        <v>#REF!</v>
      </c>
      <c r="V51" s="29" t="e">
        <f>IF(#REF!=0,0,X51/#REF!)</f>
        <v>#REF!</v>
      </c>
      <c r="W51" s="3">
        <v>988736</v>
      </c>
      <c r="X51" s="3">
        <v>1025810</v>
      </c>
    </row>
    <row r="52" spans="2:24" ht="15" customHeight="1">
      <c r="B52" s="18" t="s">
        <v>35</v>
      </c>
      <c r="C52" s="10">
        <v>168</v>
      </c>
      <c r="D52" s="11">
        <v>0</v>
      </c>
      <c r="E52" s="32">
        <v>2</v>
      </c>
      <c r="F52" s="32">
        <v>2</v>
      </c>
      <c r="G52" s="32">
        <v>3</v>
      </c>
      <c r="H52" s="32">
        <v>16</v>
      </c>
      <c r="I52" s="32">
        <v>59</v>
      </c>
      <c r="J52" s="32">
        <v>72</v>
      </c>
      <c r="K52" s="32">
        <v>14</v>
      </c>
      <c r="L52" s="32">
        <v>0</v>
      </c>
      <c r="M52" s="32">
        <v>0</v>
      </c>
      <c r="N52" s="32">
        <v>0</v>
      </c>
      <c r="O52" s="35">
        <v>0</v>
      </c>
      <c r="P52" s="22">
        <f t="shared" si="2"/>
        <v>4</v>
      </c>
      <c r="Q52" s="38">
        <f t="shared" si="0"/>
        <v>23</v>
      </c>
      <c r="R52" s="10">
        <v>12</v>
      </c>
      <c r="S52" s="23">
        <v>12</v>
      </c>
      <c r="T52" s="12" t="e">
        <f>IF((#REF!+#REF!)=0,0,(W52+X52)/(#REF!+#REF!))</f>
        <v>#REF!</v>
      </c>
      <c r="U52" s="12" t="e">
        <f>IF(#REF!=0,0,W52/#REF!)</f>
        <v>#REF!</v>
      </c>
      <c r="V52" s="13" t="e">
        <f>IF(#REF!=0,0,X52/#REF!)</f>
        <v>#REF!</v>
      </c>
      <c r="W52" s="3">
        <v>405819</v>
      </c>
      <c r="X52" s="3">
        <v>380871</v>
      </c>
    </row>
    <row r="53" spans="2:24" ht="15" customHeight="1">
      <c r="B53" s="18" t="s">
        <v>36</v>
      </c>
      <c r="C53" s="10">
        <v>65</v>
      </c>
      <c r="D53" s="11">
        <v>0</v>
      </c>
      <c r="E53" s="32">
        <v>0</v>
      </c>
      <c r="F53" s="32">
        <v>1</v>
      </c>
      <c r="G53" s="32">
        <v>2</v>
      </c>
      <c r="H53" s="32">
        <v>9</v>
      </c>
      <c r="I53" s="32">
        <v>21</v>
      </c>
      <c r="J53" s="32">
        <v>27</v>
      </c>
      <c r="K53" s="32">
        <v>5</v>
      </c>
      <c r="L53" s="32">
        <v>0</v>
      </c>
      <c r="M53" s="32">
        <v>0</v>
      </c>
      <c r="N53" s="32">
        <v>0</v>
      </c>
      <c r="O53" s="35">
        <v>0</v>
      </c>
      <c r="P53" s="41">
        <f t="shared" si="2"/>
        <v>1</v>
      </c>
      <c r="Q53" s="38">
        <f t="shared" si="0"/>
        <v>12</v>
      </c>
      <c r="R53" s="10">
        <v>3</v>
      </c>
      <c r="S53" s="23">
        <v>5</v>
      </c>
      <c r="T53" s="12" t="e">
        <f>IF((#REF!+#REF!)=0,0,(W53+X53)/(#REF!+#REF!))</f>
        <v>#REF!</v>
      </c>
      <c r="U53" s="12" t="e">
        <f>IF(#REF!=0,0,W53/#REF!)</f>
        <v>#REF!</v>
      </c>
      <c r="V53" s="13" t="e">
        <f>IF(#REF!=0,0,X53/#REF!)</f>
        <v>#REF!</v>
      </c>
      <c r="W53" s="3">
        <v>159951</v>
      </c>
      <c r="X53" s="3">
        <v>153366</v>
      </c>
    </row>
    <row r="54" spans="2:24" ht="15" customHeight="1">
      <c r="B54" s="18" t="s">
        <v>62</v>
      </c>
      <c r="C54" s="10">
        <v>81</v>
      </c>
      <c r="D54" s="11">
        <v>0</v>
      </c>
      <c r="E54" s="32">
        <v>0</v>
      </c>
      <c r="F54" s="32">
        <v>0</v>
      </c>
      <c r="G54" s="32">
        <v>1</v>
      </c>
      <c r="H54" s="32">
        <v>5</v>
      </c>
      <c r="I54" s="32">
        <v>25</v>
      </c>
      <c r="J54" s="32">
        <v>43</v>
      </c>
      <c r="K54" s="32">
        <v>6</v>
      </c>
      <c r="L54" s="32">
        <v>1</v>
      </c>
      <c r="M54" s="32">
        <v>0</v>
      </c>
      <c r="N54" s="32">
        <v>0</v>
      </c>
      <c r="O54" s="35">
        <v>0</v>
      </c>
      <c r="P54" s="41">
        <f t="shared" si="2"/>
        <v>0</v>
      </c>
      <c r="Q54" s="38">
        <f t="shared" si="0"/>
        <v>6</v>
      </c>
      <c r="R54" s="10">
        <v>2</v>
      </c>
      <c r="S54" s="23">
        <v>7</v>
      </c>
      <c r="T54" s="12" t="e">
        <f>IF((#REF!+#REF!)=0,0,(W54+X54)/(#REF!+#REF!))</f>
        <v>#REF!</v>
      </c>
      <c r="U54" s="12" t="e">
        <f>IF(#REF!=0,0,W54/#REF!)</f>
        <v>#REF!</v>
      </c>
      <c r="V54" s="13" t="e">
        <f>IF(#REF!=0,0,X54/#REF!)</f>
        <v>#REF!</v>
      </c>
      <c r="W54" s="3">
        <v>184178</v>
      </c>
      <c r="X54" s="3">
        <v>193441</v>
      </c>
    </row>
    <row r="55" spans="2:24" ht="15" customHeight="1">
      <c r="B55" s="18" t="s">
        <v>37</v>
      </c>
      <c r="C55" s="10">
        <v>39</v>
      </c>
      <c r="D55" s="11">
        <v>0</v>
      </c>
      <c r="E55" s="32">
        <v>0</v>
      </c>
      <c r="F55" s="32">
        <v>0</v>
      </c>
      <c r="G55" s="32">
        <v>0</v>
      </c>
      <c r="H55" s="32">
        <v>3</v>
      </c>
      <c r="I55" s="32">
        <v>19</v>
      </c>
      <c r="J55" s="32">
        <v>13</v>
      </c>
      <c r="K55" s="32">
        <v>3</v>
      </c>
      <c r="L55" s="32">
        <v>1</v>
      </c>
      <c r="M55" s="32">
        <v>0</v>
      </c>
      <c r="N55" s="32">
        <v>0</v>
      </c>
      <c r="O55" s="35">
        <v>0</v>
      </c>
      <c r="P55" s="41">
        <f t="shared" si="2"/>
        <v>0</v>
      </c>
      <c r="Q55" s="38">
        <f t="shared" si="0"/>
        <v>3</v>
      </c>
      <c r="R55" s="10">
        <v>3</v>
      </c>
      <c r="S55" s="23">
        <v>1</v>
      </c>
      <c r="T55" s="12" t="e">
        <f>IF((#REF!+#REF!)=0,0,(W55+X55)/(#REF!+#REF!))</f>
        <v>#REF!</v>
      </c>
      <c r="U55" s="12" t="e">
        <f>IF(#REF!=0,0,W55/#REF!)</f>
        <v>#REF!</v>
      </c>
      <c r="V55" s="13" t="e">
        <f>IF(#REF!=0,0,X55/#REF!)</f>
        <v>#REF!</v>
      </c>
      <c r="W55" s="3">
        <v>79887</v>
      </c>
      <c r="X55" s="3">
        <v>99140</v>
      </c>
    </row>
    <row r="56" spans="2:24" ht="15" customHeight="1">
      <c r="B56" s="18" t="s">
        <v>38</v>
      </c>
      <c r="C56" s="10">
        <v>20</v>
      </c>
      <c r="D56" s="11">
        <v>0</v>
      </c>
      <c r="E56" s="32">
        <v>0</v>
      </c>
      <c r="F56" s="32">
        <v>0</v>
      </c>
      <c r="G56" s="32">
        <v>1</v>
      </c>
      <c r="H56" s="32">
        <v>0</v>
      </c>
      <c r="I56" s="32">
        <v>5</v>
      </c>
      <c r="J56" s="32">
        <v>10</v>
      </c>
      <c r="K56" s="32">
        <v>3</v>
      </c>
      <c r="L56" s="32">
        <v>1</v>
      </c>
      <c r="M56" s="32">
        <v>0</v>
      </c>
      <c r="N56" s="32">
        <v>0</v>
      </c>
      <c r="O56" s="35">
        <v>0</v>
      </c>
      <c r="P56" s="41">
        <f t="shared" si="2"/>
        <v>0</v>
      </c>
      <c r="Q56" s="38">
        <f t="shared" si="0"/>
        <v>1</v>
      </c>
      <c r="R56" s="10">
        <v>1</v>
      </c>
      <c r="S56" s="23">
        <v>0</v>
      </c>
      <c r="T56" s="12" t="e">
        <f>IF((#REF!+#REF!)=0,0,(W56+X56)/(#REF!+#REF!))</f>
        <v>#REF!</v>
      </c>
      <c r="U56" s="12" t="e">
        <f>IF(#REF!=0,0,W56/#REF!)</f>
        <v>#REF!</v>
      </c>
      <c r="V56" s="13" t="e">
        <f>IF(#REF!=0,0,X56/#REF!)</f>
        <v>#REF!</v>
      </c>
      <c r="W56" s="3">
        <v>23722</v>
      </c>
      <c r="X56" s="3">
        <v>40692</v>
      </c>
    </row>
    <row r="57" spans="2:24" ht="15" customHeight="1">
      <c r="B57" s="18" t="s">
        <v>39</v>
      </c>
      <c r="C57" s="10">
        <v>9</v>
      </c>
      <c r="D57" s="11">
        <v>0</v>
      </c>
      <c r="E57" s="32">
        <v>0</v>
      </c>
      <c r="F57" s="32">
        <v>0</v>
      </c>
      <c r="G57" s="32">
        <v>0</v>
      </c>
      <c r="H57" s="32">
        <v>1</v>
      </c>
      <c r="I57" s="32">
        <v>2</v>
      </c>
      <c r="J57" s="32">
        <v>6</v>
      </c>
      <c r="K57" s="32">
        <v>0</v>
      </c>
      <c r="L57" s="32">
        <v>0</v>
      </c>
      <c r="M57" s="32">
        <v>0</v>
      </c>
      <c r="N57" s="32">
        <v>0</v>
      </c>
      <c r="O57" s="35">
        <v>0</v>
      </c>
      <c r="P57" s="41">
        <f t="shared" si="2"/>
        <v>0</v>
      </c>
      <c r="Q57" s="38">
        <f t="shared" si="0"/>
        <v>1</v>
      </c>
      <c r="R57" s="10">
        <v>0</v>
      </c>
      <c r="S57" s="23">
        <v>0</v>
      </c>
      <c r="T57" s="12" t="e">
        <f>IF((#REF!+#REF!)=0,0,(W57+X57)/(#REF!+#REF!))</f>
        <v>#REF!</v>
      </c>
      <c r="U57" s="12" t="e">
        <f>IF(#REF!=0,0,W57/#REF!)</f>
        <v>#REF!</v>
      </c>
      <c r="V57" s="13" t="e">
        <f>IF(#REF!=0,0,X57/#REF!)</f>
        <v>#REF!</v>
      </c>
      <c r="W57" s="3">
        <v>21348</v>
      </c>
      <c r="X57" s="3">
        <v>27702</v>
      </c>
    </row>
    <row r="58" spans="2:24" ht="15" customHeight="1">
      <c r="B58" s="18" t="s">
        <v>40</v>
      </c>
      <c r="C58" s="10">
        <v>23</v>
      </c>
      <c r="D58" s="11">
        <v>0</v>
      </c>
      <c r="E58" s="32">
        <v>0</v>
      </c>
      <c r="F58" s="32">
        <v>0</v>
      </c>
      <c r="G58" s="32">
        <v>0</v>
      </c>
      <c r="H58" s="32">
        <v>2</v>
      </c>
      <c r="I58" s="32">
        <v>9</v>
      </c>
      <c r="J58" s="32">
        <v>10</v>
      </c>
      <c r="K58" s="32">
        <v>2</v>
      </c>
      <c r="L58" s="32">
        <v>0</v>
      </c>
      <c r="M58" s="32">
        <v>0</v>
      </c>
      <c r="N58" s="32">
        <v>0</v>
      </c>
      <c r="O58" s="35">
        <v>0</v>
      </c>
      <c r="P58" s="41">
        <f t="shared" si="2"/>
        <v>0</v>
      </c>
      <c r="Q58" s="38">
        <f t="shared" si="0"/>
        <v>2</v>
      </c>
      <c r="R58" s="10">
        <v>1</v>
      </c>
      <c r="S58" s="23">
        <v>1</v>
      </c>
      <c r="T58" s="12" t="e">
        <f>IF((#REF!+#REF!)=0,0,(W58+X58)/(#REF!+#REF!))</f>
        <v>#REF!</v>
      </c>
      <c r="U58" s="12" t="e">
        <f>IF(#REF!=0,0,W58/#REF!)</f>
        <v>#REF!</v>
      </c>
      <c r="V58" s="13" t="e">
        <f>IF(#REF!=0,0,X58/#REF!)</f>
        <v>#REF!</v>
      </c>
      <c r="W58" s="3">
        <v>44595</v>
      </c>
      <c r="X58" s="3">
        <v>45280</v>
      </c>
    </row>
    <row r="59" spans="2:24" ht="15" customHeight="1">
      <c r="B59" s="18" t="s">
        <v>41</v>
      </c>
      <c r="C59" s="10">
        <v>3</v>
      </c>
      <c r="D59" s="1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3</v>
      </c>
      <c r="K59" s="32">
        <v>0</v>
      </c>
      <c r="L59" s="32">
        <v>0</v>
      </c>
      <c r="M59" s="32">
        <v>0</v>
      </c>
      <c r="N59" s="32">
        <v>0</v>
      </c>
      <c r="O59" s="35">
        <v>0</v>
      </c>
      <c r="P59" s="41">
        <f t="shared" si="2"/>
        <v>0</v>
      </c>
      <c r="Q59" s="38">
        <f t="shared" si="0"/>
        <v>0</v>
      </c>
      <c r="R59" s="10">
        <v>0</v>
      </c>
      <c r="S59" s="23">
        <v>0</v>
      </c>
      <c r="T59" s="12" t="e">
        <f>IF((#REF!+#REF!)=0,0,(W59+X59)/(#REF!+#REF!))</f>
        <v>#REF!</v>
      </c>
      <c r="U59" s="12" t="e">
        <f>IF(#REF!=0,0,W59/#REF!)</f>
        <v>#REF!</v>
      </c>
      <c r="V59" s="13" t="e">
        <f>IF(#REF!=0,0,X59/#REF!)</f>
        <v>#REF!</v>
      </c>
      <c r="W59" s="3">
        <v>5984</v>
      </c>
      <c r="X59" s="3">
        <v>9144</v>
      </c>
    </row>
    <row r="60" spans="2:24" ht="15" customHeight="1">
      <c r="B60" s="18" t="s">
        <v>42</v>
      </c>
      <c r="C60" s="10">
        <v>23</v>
      </c>
      <c r="D60" s="11">
        <v>0</v>
      </c>
      <c r="E60" s="32">
        <v>0</v>
      </c>
      <c r="F60" s="32">
        <v>0</v>
      </c>
      <c r="G60" s="32">
        <v>0</v>
      </c>
      <c r="H60" s="32">
        <v>2</v>
      </c>
      <c r="I60" s="32">
        <v>11</v>
      </c>
      <c r="J60" s="32">
        <v>9</v>
      </c>
      <c r="K60" s="32">
        <v>1</v>
      </c>
      <c r="L60" s="32">
        <v>0</v>
      </c>
      <c r="M60" s="32">
        <v>0</v>
      </c>
      <c r="N60" s="32">
        <v>0</v>
      </c>
      <c r="O60" s="35">
        <v>0</v>
      </c>
      <c r="P60" s="41">
        <f t="shared" si="2"/>
        <v>0</v>
      </c>
      <c r="Q60" s="38">
        <f t="shared" si="0"/>
        <v>2</v>
      </c>
      <c r="R60" s="10">
        <v>0</v>
      </c>
      <c r="S60" s="23">
        <v>0</v>
      </c>
      <c r="T60" s="12" t="e">
        <f>IF((#REF!+#REF!)=0,0,(W60+X60)/(#REF!+#REF!))</f>
        <v>#REF!</v>
      </c>
      <c r="U60" s="12" t="e">
        <f>IF(#REF!=0,0,W60/#REF!)</f>
        <v>#REF!</v>
      </c>
      <c r="V60" s="13" t="e">
        <f>IF(#REF!=0,0,X60/#REF!)</f>
        <v>#REF!</v>
      </c>
      <c r="W60" s="3">
        <v>31982</v>
      </c>
      <c r="X60" s="3">
        <v>42230</v>
      </c>
    </row>
    <row r="61" spans="2:24" ht="15" customHeight="1">
      <c r="B61" s="18" t="s">
        <v>43</v>
      </c>
      <c r="C61" s="10">
        <v>11</v>
      </c>
      <c r="D61" s="11">
        <v>0</v>
      </c>
      <c r="E61" s="32">
        <v>0</v>
      </c>
      <c r="F61" s="32">
        <v>0</v>
      </c>
      <c r="G61" s="32">
        <v>0</v>
      </c>
      <c r="H61" s="32">
        <v>1</v>
      </c>
      <c r="I61" s="32">
        <v>3</v>
      </c>
      <c r="J61" s="32">
        <v>4</v>
      </c>
      <c r="K61" s="32">
        <v>3</v>
      </c>
      <c r="L61" s="32">
        <v>0</v>
      </c>
      <c r="M61" s="32">
        <v>0</v>
      </c>
      <c r="N61" s="32">
        <v>0</v>
      </c>
      <c r="O61" s="35">
        <v>0</v>
      </c>
      <c r="P61" s="41">
        <f t="shared" si="2"/>
        <v>0</v>
      </c>
      <c r="Q61" s="38">
        <f t="shared" si="0"/>
        <v>1</v>
      </c>
      <c r="R61" s="10">
        <v>2</v>
      </c>
      <c r="S61" s="23">
        <v>2</v>
      </c>
      <c r="T61" s="12" t="e">
        <f>IF((#REF!+#REF!)=0,0,(W61+X61)/(#REF!+#REF!))</f>
        <v>#REF!</v>
      </c>
      <c r="U61" s="12" t="e">
        <f>IF(#REF!=0,0,W61/#REF!)</f>
        <v>#REF!</v>
      </c>
      <c r="V61" s="13" t="e">
        <f>IF(#REF!=0,0,X61/#REF!)</f>
        <v>#REF!</v>
      </c>
      <c r="W61" s="3">
        <v>31270</v>
      </c>
      <c r="X61" s="3">
        <v>33944</v>
      </c>
    </row>
    <row r="62" spans="2:24" ht="15" customHeight="1">
      <c r="B62" s="17" t="s">
        <v>18</v>
      </c>
      <c r="C62" s="24">
        <v>541</v>
      </c>
      <c r="D62" s="24">
        <v>0</v>
      </c>
      <c r="E62" s="31">
        <v>2</v>
      </c>
      <c r="F62" s="31">
        <v>0</v>
      </c>
      <c r="G62" s="31">
        <v>5</v>
      </c>
      <c r="H62" s="31">
        <v>34</v>
      </c>
      <c r="I62" s="31">
        <v>187</v>
      </c>
      <c r="J62" s="31">
        <v>227</v>
      </c>
      <c r="K62" s="31">
        <v>76</v>
      </c>
      <c r="L62" s="31">
        <v>10</v>
      </c>
      <c r="M62" s="31">
        <v>0</v>
      </c>
      <c r="N62" s="31">
        <v>0</v>
      </c>
      <c r="O62" s="34">
        <v>0</v>
      </c>
      <c r="P62" s="26">
        <f t="shared" si="2"/>
        <v>2</v>
      </c>
      <c r="Q62" s="37">
        <f t="shared" si="0"/>
        <v>41</v>
      </c>
      <c r="R62" s="25">
        <v>39</v>
      </c>
      <c r="S62" s="27">
        <v>31</v>
      </c>
      <c r="T62" s="28" t="e">
        <f>IF((#REF!+#REF!)=0,0,(W62+X62)/(#REF!+#REF!))</f>
        <v>#REF!</v>
      </c>
      <c r="U62" s="28" t="e">
        <f>IF(#REF!=0,0,W62/#REF!)</f>
        <v>#REF!</v>
      </c>
      <c r="V62" s="29" t="e">
        <f>IF(#REF!=0,0,X62/#REF!)</f>
        <v>#REF!</v>
      </c>
      <c r="W62" s="3">
        <v>1147041</v>
      </c>
      <c r="X62" s="3">
        <v>984559</v>
      </c>
    </row>
    <row r="63" spans="2:24" ht="15" customHeight="1">
      <c r="B63" s="18" t="s">
        <v>63</v>
      </c>
      <c r="C63" s="10">
        <v>394</v>
      </c>
      <c r="D63" s="11">
        <v>0</v>
      </c>
      <c r="E63" s="32">
        <v>2</v>
      </c>
      <c r="F63" s="32">
        <v>0</v>
      </c>
      <c r="G63" s="32">
        <v>4</v>
      </c>
      <c r="H63" s="32">
        <v>20</v>
      </c>
      <c r="I63" s="32">
        <v>137</v>
      </c>
      <c r="J63" s="32">
        <v>168</v>
      </c>
      <c r="K63" s="32">
        <v>57</v>
      </c>
      <c r="L63" s="32">
        <v>6</v>
      </c>
      <c r="M63" s="32">
        <v>0</v>
      </c>
      <c r="N63" s="32">
        <v>0</v>
      </c>
      <c r="O63" s="35">
        <v>0</v>
      </c>
      <c r="P63" s="22">
        <f t="shared" si="2"/>
        <v>2</v>
      </c>
      <c r="Q63" s="38">
        <f t="shared" si="0"/>
        <v>26</v>
      </c>
      <c r="R63" s="10">
        <v>28</v>
      </c>
      <c r="S63" s="23">
        <v>20</v>
      </c>
      <c r="T63" s="12" t="e">
        <f>IF((#REF!+#REF!)=0,0,(W63+X63)/(#REF!+#REF!))</f>
        <v>#REF!</v>
      </c>
      <c r="U63" s="12" t="e">
        <f>IF(#REF!=0,0,W63/#REF!)</f>
        <v>#REF!</v>
      </c>
      <c r="V63" s="13" t="e">
        <f>IF(#REF!=0,0,X63/#REF!)</f>
        <v>#REF!</v>
      </c>
      <c r="W63" s="3">
        <v>841141</v>
      </c>
      <c r="X63" s="3">
        <v>689729</v>
      </c>
    </row>
    <row r="64" spans="2:24" ht="15" customHeight="1">
      <c r="B64" s="18" t="s">
        <v>64</v>
      </c>
      <c r="C64" s="10">
        <v>124</v>
      </c>
      <c r="D64" s="11">
        <v>0</v>
      </c>
      <c r="E64" s="32">
        <v>0</v>
      </c>
      <c r="F64" s="32">
        <v>0</v>
      </c>
      <c r="G64" s="32">
        <v>1</v>
      </c>
      <c r="H64" s="32">
        <v>12</v>
      </c>
      <c r="I64" s="32">
        <v>44</v>
      </c>
      <c r="J64" s="32">
        <v>50</v>
      </c>
      <c r="K64" s="32">
        <v>13</v>
      </c>
      <c r="L64" s="32">
        <v>4</v>
      </c>
      <c r="M64" s="32">
        <v>0</v>
      </c>
      <c r="N64" s="32">
        <v>0</v>
      </c>
      <c r="O64" s="35">
        <v>0</v>
      </c>
      <c r="P64" s="22">
        <f t="shared" si="2"/>
        <v>0</v>
      </c>
      <c r="Q64" s="38">
        <f t="shared" si="0"/>
        <v>13</v>
      </c>
      <c r="R64" s="10">
        <v>10</v>
      </c>
      <c r="S64" s="23">
        <v>9</v>
      </c>
      <c r="T64" s="12" t="e">
        <f>IF((#REF!+#REF!)=0,0,(W64+X64)/(#REF!+#REF!))</f>
        <v>#REF!</v>
      </c>
      <c r="U64" s="12" t="e">
        <f>IF(#REF!=0,0,W64/#REF!)</f>
        <v>#REF!</v>
      </c>
      <c r="V64" s="13" t="e">
        <f>IF(#REF!=0,0,X64/#REF!)</f>
        <v>#REF!</v>
      </c>
      <c r="W64" s="3">
        <v>234752</v>
      </c>
      <c r="X64" s="3">
        <v>239618</v>
      </c>
    </row>
    <row r="65" spans="2:24" ht="15" customHeight="1" thickBot="1">
      <c r="B65" s="19" t="s">
        <v>44</v>
      </c>
      <c r="C65" s="6">
        <v>23</v>
      </c>
      <c r="D65" s="7">
        <v>0</v>
      </c>
      <c r="E65" s="30">
        <v>0</v>
      </c>
      <c r="F65" s="30">
        <v>0</v>
      </c>
      <c r="G65" s="30">
        <v>0</v>
      </c>
      <c r="H65" s="30">
        <v>2</v>
      </c>
      <c r="I65" s="30">
        <v>6</v>
      </c>
      <c r="J65" s="30">
        <v>9</v>
      </c>
      <c r="K65" s="30">
        <v>6</v>
      </c>
      <c r="L65" s="30">
        <v>0</v>
      </c>
      <c r="M65" s="30">
        <v>0</v>
      </c>
      <c r="N65" s="30">
        <v>0</v>
      </c>
      <c r="O65" s="33">
        <v>0</v>
      </c>
      <c r="P65" s="42">
        <f t="shared" si="2"/>
        <v>0</v>
      </c>
      <c r="Q65" s="36">
        <f t="shared" si="0"/>
        <v>2</v>
      </c>
      <c r="R65" s="6">
        <v>1</v>
      </c>
      <c r="S65" s="21">
        <v>2</v>
      </c>
      <c r="T65" s="8" t="e">
        <f>IF((#REF!+#REF!)=0,0,(W65+X65)/(#REF!+#REF!))</f>
        <v>#REF!</v>
      </c>
      <c r="U65" s="8" t="e">
        <f>IF(#REF!=0,0,W65/#REF!)</f>
        <v>#REF!</v>
      </c>
      <c r="V65" s="9" t="e">
        <f>IF(#REF!=0,0,X65/#REF!)</f>
        <v>#REF!</v>
      </c>
      <c r="W65" s="3">
        <v>71148</v>
      </c>
      <c r="X65" s="3">
        <v>55212</v>
      </c>
    </row>
    <row r="66" spans="2:24" ht="15" customHeight="1">
      <c r="B66" s="14"/>
      <c r="C66" s="15"/>
      <c r="D66" s="15"/>
      <c r="E66" s="15"/>
      <c r="F66" s="15"/>
      <c r="G66" s="15"/>
      <c r="H66" s="15"/>
      <c r="I66" s="44" t="s">
        <v>79</v>
      </c>
      <c r="J66" s="44"/>
      <c r="K66" s="44"/>
      <c r="L66" s="44"/>
      <c r="M66" s="44"/>
      <c r="N66" s="44"/>
      <c r="O66" s="44"/>
      <c r="P66" s="44"/>
      <c r="Q66" s="44"/>
      <c r="R66" s="15"/>
      <c r="S66" s="15"/>
      <c r="T66" s="16"/>
      <c r="U66" s="16"/>
      <c r="V66" s="16"/>
    </row>
  </sheetData>
  <mergeCells count="17">
    <mergeCell ref="N2:N4"/>
    <mergeCell ref="I66:Q66"/>
    <mergeCell ref="N1:Q1"/>
    <mergeCell ref="C2:C4"/>
    <mergeCell ref="D2:D4"/>
    <mergeCell ref="E2:E4"/>
    <mergeCell ref="F2:F4"/>
    <mergeCell ref="G2:G4"/>
    <mergeCell ref="H2:H4"/>
    <mergeCell ref="O2:O4"/>
    <mergeCell ref="P2:P4"/>
    <mergeCell ref="Q2:Q4"/>
    <mergeCell ref="I2:I4"/>
    <mergeCell ref="J2:J4"/>
    <mergeCell ref="K2:K4"/>
    <mergeCell ref="L2:L4"/>
    <mergeCell ref="M2:M4"/>
  </mergeCells>
  <phoneticPr fontId="6"/>
  <printOptions horizontalCentered="1" gridLinesSet="0"/>
  <pageMargins left="0.59055118110236227" right="0.59055118110236227" top="0.78740157480314965" bottom="0.59055118110236227" header="0.39370078740157483" footer="0.27559055118110237"/>
  <pageSetup paperSize="9" scale="77" fitToWidth="2" fitToHeight="2" pageOrder="overThenDown" orientation="portrait" horizontalDpi="4294967292" verticalDpi="300" r:id="rId1"/>
  <headerFooter alignWithMargins="0"/>
  <colBreaks count="1" manualBreakCount="1">
    <brk id="17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表18</vt:lpstr>
      <vt:lpstr>表18!Print_Area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出生数（出生時体重・性別）・出生時の平均体重、保健所・市町村別</dc:title>
  <dc:subject>第１８表</dc:subject>
  <dc:creator>熊本県</dc:creator>
  <cp:lastModifiedBy>熊本県庁</cp:lastModifiedBy>
  <cp:lastPrinted>2022-03-15T05:33:12Z</cp:lastPrinted>
  <dcterms:created xsi:type="dcterms:W3CDTF">2006-07-17T05:32:19Z</dcterms:created>
  <dcterms:modified xsi:type="dcterms:W3CDTF">2023-07-31T06:54:35Z</dcterms:modified>
</cp:coreProperties>
</file>