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R4冊子作製\第３章　市町村\"/>
    </mc:Choice>
  </mc:AlternateContent>
  <bookViews>
    <workbookView xWindow="0" yWindow="0" windowWidth="28800" windowHeight="11835"/>
  </bookViews>
  <sheets>
    <sheet name="表2・3" sheetId="1" r:id="rId1"/>
    <sheet name="喫煙率" sheetId="2" r:id="rId2"/>
  </sheets>
  <definedNames>
    <definedName name="_xlnm.Print_Area" localSheetId="0">表2・3!$A$1:$N$85</definedName>
    <definedName name="_xlnm.Print_Titles" localSheetId="0">表2・3!$4:$6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E74" i="1"/>
  <c r="D52" i="1" l="1"/>
  <c r="E52" i="1"/>
  <c r="D36" i="1"/>
  <c r="E36" i="1"/>
  <c r="M74" i="1"/>
  <c r="G69" i="1"/>
  <c r="M69" i="1"/>
  <c r="M64" i="1"/>
  <c r="G52" i="1"/>
  <c r="M52" i="1"/>
  <c r="G47" i="1"/>
  <c r="M47" i="1"/>
  <c r="G43" i="1"/>
  <c r="M43" i="1"/>
  <c r="G36" i="1"/>
  <c r="M36" i="1"/>
  <c r="M27" i="1"/>
  <c r="M21" i="1"/>
  <c r="M18" i="1"/>
  <c r="M10" i="1"/>
  <c r="F69" i="1"/>
  <c r="F64" i="1"/>
  <c r="F52" i="1"/>
  <c r="F47" i="1"/>
  <c r="F43" i="1"/>
  <c r="F36" i="1"/>
  <c r="F27" i="1"/>
  <c r="F21" i="1"/>
  <c r="F18" i="1"/>
  <c r="H10" i="1"/>
  <c r="F10" i="1"/>
  <c r="G64" i="1"/>
  <c r="K64" i="1"/>
  <c r="C69" i="1"/>
  <c r="C64" i="1"/>
  <c r="C52" i="1"/>
  <c r="C47" i="1"/>
  <c r="C43" i="1"/>
  <c r="J43" i="1"/>
  <c r="C36" i="1"/>
  <c r="G27" i="1"/>
  <c r="C27" i="1"/>
  <c r="G21" i="1"/>
  <c r="C21" i="1"/>
  <c r="E69" i="1"/>
  <c r="E64" i="1"/>
  <c r="E47" i="1"/>
  <c r="E10" i="1"/>
  <c r="E43" i="1"/>
  <c r="E27" i="1"/>
  <c r="E21" i="1"/>
  <c r="E18" i="1"/>
  <c r="H69" i="1"/>
  <c r="I69" i="1"/>
  <c r="J69" i="1"/>
  <c r="H64" i="1"/>
  <c r="I64" i="1"/>
  <c r="J64" i="1"/>
  <c r="H52" i="1"/>
  <c r="I52" i="1"/>
  <c r="J52" i="1"/>
  <c r="H47" i="1"/>
  <c r="I47" i="1"/>
  <c r="J47" i="1"/>
  <c r="C10" i="1"/>
  <c r="H43" i="1"/>
  <c r="I43" i="1"/>
  <c r="H36" i="1"/>
  <c r="I36" i="1"/>
  <c r="J36" i="1"/>
  <c r="H27" i="1"/>
  <c r="I27" i="1"/>
  <c r="J27" i="1"/>
  <c r="H21" i="1"/>
  <c r="I21" i="1"/>
  <c r="J21" i="1"/>
  <c r="C18" i="1"/>
  <c r="D69" i="1"/>
  <c r="D64" i="1"/>
  <c r="D47" i="1"/>
  <c r="D10" i="1"/>
  <c r="D43" i="1"/>
  <c r="D27" i="1"/>
  <c r="D21" i="1"/>
  <c r="D18" i="1"/>
  <c r="L47" i="1"/>
  <c r="H18" i="1"/>
  <c r="G18" i="1"/>
  <c r="I10" i="1"/>
  <c r="J10" i="1"/>
  <c r="G10" i="1"/>
  <c r="L10" i="1"/>
  <c r="N10" i="1"/>
  <c r="K10" i="1"/>
  <c r="I18" i="1"/>
  <c r="J18" i="1"/>
  <c r="N18" i="1"/>
  <c r="N21" i="1"/>
  <c r="N69" i="1"/>
  <c r="N64" i="1"/>
  <c r="N52" i="1"/>
  <c r="N47" i="1"/>
  <c r="N43" i="1"/>
  <c r="N36" i="1"/>
  <c r="N27" i="1"/>
  <c r="L18" i="1"/>
  <c r="L21" i="1"/>
  <c r="L69" i="1"/>
  <c r="L64" i="1"/>
  <c r="L52" i="1"/>
  <c r="L43" i="1"/>
  <c r="L36" i="1"/>
  <c r="L27" i="1"/>
  <c r="K18" i="1"/>
  <c r="K21" i="1"/>
  <c r="K69" i="1"/>
  <c r="K52" i="1"/>
  <c r="K47" i="1"/>
  <c r="K43" i="1"/>
  <c r="K36" i="1"/>
  <c r="K27" i="1"/>
  <c r="H74" i="1"/>
  <c r="I74" i="1"/>
  <c r="J74" i="1"/>
  <c r="K74" i="1"/>
  <c r="L74" i="1"/>
  <c r="N74" i="1"/>
  <c r="K28" i="1" l="1"/>
  <c r="J28" i="1"/>
  <c r="I48" i="1"/>
  <c r="J19" i="1"/>
  <c r="K44" i="1"/>
  <c r="L44" i="1"/>
  <c r="N44" i="1"/>
  <c r="I44" i="1"/>
  <c r="J44" i="1"/>
  <c r="F11" i="1"/>
  <c r="F53" i="1"/>
  <c r="F37" i="1"/>
  <c r="F65" i="1"/>
  <c r="I37" i="1"/>
  <c r="E70" i="1"/>
  <c r="F70" i="1"/>
  <c r="F19" i="1"/>
  <c r="F44" i="1"/>
  <c r="K37" i="1"/>
  <c r="F22" i="1"/>
  <c r="F48" i="1"/>
  <c r="F28" i="1"/>
  <c r="N70" i="1"/>
  <c r="K53" i="1"/>
  <c r="K19" i="1"/>
  <c r="L19" i="1"/>
  <c r="L53" i="1"/>
  <c r="J48" i="1"/>
  <c r="N37" i="1"/>
  <c r="H37" i="1"/>
  <c r="I28" i="1"/>
  <c r="H28" i="1"/>
  <c r="N11" i="1"/>
  <c r="J11" i="1"/>
  <c r="K11" i="1"/>
  <c r="J70" i="1"/>
  <c r="M22" i="1"/>
  <c r="E53" i="1"/>
  <c r="L28" i="1"/>
  <c r="N28" i="1"/>
  <c r="N19" i="1"/>
  <c r="I11" i="1"/>
  <c r="J37" i="1"/>
  <c r="H44" i="1"/>
  <c r="K70" i="1"/>
  <c r="L71" i="1"/>
  <c r="L75" i="1" s="1"/>
  <c r="L11" i="1"/>
  <c r="H70" i="1"/>
  <c r="M53" i="1"/>
  <c r="H11" i="1"/>
  <c r="J53" i="1"/>
  <c r="M19" i="1"/>
  <c r="L37" i="1"/>
  <c r="L70" i="1"/>
  <c r="E28" i="1"/>
  <c r="I53" i="1"/>
  <c r="K65" i="1"/>
  <c r="N53" i="1"/>
  <c r="H53" i="1"/>
  <c r="E22" i="1"/>
  <c r="M37" i="1"/>
  <c r="E71" i="1"/>
  <c r="J65" i="1"/>
  <c r="M28" i="1"/>
  <c r="E11" i="1"/>
  <c r="I22" i="1"/>
  <c r="K48" i="1"/>
  <c r="K22" i="1"/>
  <c r="L65" i="1"/>
  <c r="I65" i="1"/>
  <c r="F71" i="1"/>
  <c r="M11" i="1"/>
  <c r="M48" i="1"/>
  <c r="N22" i="1"/>
  <c r="I19" i="1"/>
  <c r="H22" i="1"/>
  <c r="E65" i="1"/>
  <c r="C71" i="1"/>
  <c r="C75" i="1" s="1"/>
  <c r="G71" i="1"/>
  <c r="G75" i="1" s="1"/>
  <c r="L22" i="1"/>
  <c r="M65" i="1"/>
  <c r="N65" i="1"/>
  <c r="E48" i="1"/>
  <c r="J22" i="1"/>
  <c r="I71" i="1"/>
  <c r="I75" i="1" s="1"/>
  <c r="E44" i="1"/>
  <c r="K71" i="1"/>
  <c r="K75" i="1" s="1"/>
  <c r="H19" i="1"/>
  <c r="D71" i="1"/>
  <c r="D75" i="1" s="1"/>
  <c r="H65" i="1"/>
  <c r="E19" i="1"/>
  <c r="M44" i="1"/>
  <c r="N48" i="1"/>
  <c r="M71" i="1"/>
  <c r="M75" i="1" s="1"/>
  <c r="E37" i="1"/>
  <c r="I70" i="1"/>
  <c r="L48" i="1"/>
  <c r="M70" i="1"/>
  <c r="H48" i="1"/>
  <c r="H71" i="1"/>
  <c r="N71" i="1"/>
  <c r="J71" i="1"/>
  <c r="K76" i="1" l="1"/>
  <c r="F75" i="1"/>
  <c r="F76" i="1" s="1"/>
  <c r="F72" i="1"/>
  <c r="E75" i="1"/>
  <c r="E76" i="1" s="1"/>
  <c r="E72" i="1"/>
  <c r="I76" i="1"/>
  <c r="K72" i="1"/>
  <c r="I72" i="1"/>
  <c r="L76" i="1"/>
  <c r="M76" i="1"/>
  <c r="L72" i="1"/>
  <c r="M72" i="1"/>
  <c r="N75" i="1"/>
  <c r="N76" i="1" s="1"/>
  <c r="N72" i="1"/>
  <c r="H75" i="1"/>
  <c r="H76" i="1" s="1"/>
  <c r="H72" i="1"/>
  <c r="J75" i="1"/>
  <c r="J76" i="1" s="1"/>
  <c r="J72" i="1"/>
</calcChain>
</file>

<file path=xl/sharedStrings.xml><?xml version="1.0" encoding="utf-8"?>
<sst xmlns="http://schemas.openxmlformats.org/spreadsheetml/2006/main" count="104" uniqueCount="91">
  <si>
    <t>熊本市</t>
    <rPh sb="0" eb="3">
      <t>クマモトシ</t>
    </rPh>
    <phoneticPr fontId="1"/>
  </si>
  <si>
    <t>率</t>
    <rPh sb="0" eb="1">
      <t>リツ</t>
    </rPh>
    <phoneticPr fontId="1"/>
  </si>
  <si>
    <t>苓北町</t>
    <rPh sb="0" eb="3">
      <t>レイホクマチ</t>
    </rPh>
    <phoneticPr fontId="1"/>
  </si>
  <si>
    <t>球磨村</t>
    <rPh sb="0" eb="3">
      <t>クマムラ</t>
    </rPh>
    <phoneticPr fontId="1"/>
  </si>
  <si>
    <t>山江村</t>
    <rPh sb="0" eb="3">
      <t>ヤマエムラ</t>
    </rPh>
    <phoneticPr fontId="1"/>
  </si>
  <si>
    <t>五木村</t>
    <rPh sb="0" eb="3">
      <t>イツキムラ</t>
    </rPh>
    <phoneticPr fontId="1"/>
  </si>
  <si>
    <t>相良村</t>
    <rPh sb="0" eb="3">
      <t>サガラムラ</t>
    </rPh>
    <phoneticPr fontId="1"/>
  </si>
  <si>
    <t>水上村</t>
    <rPh sb="0" eb="3">
      <t>ミズカミムラ</t>
    </rPh>
    <phoneticPr fontId="1"/>
  </si>
  <si>
    <t>湯前町</t>
    <rPh sb="0" eb="3">
      <t>ユノマエマチ</t>
    </rPh>
    <phoneticPr fontId="1"/>
  </si>
  <si>
    <t>多良木町</t>
    <rPh sb="0" eb="4">
      <t>タラギマチ</t>
    </rPh>
    <phoneticPr fontId="1"/>
  </si>
  <si>
    <t>人吉市</t>
    <rPh sb="0" eb="3">
      <t>ヒトヨシシ</t>
    </rPh>
    <phoneticPr fontId="1"/>
  </si>
  <si>
    <t>津奈木町</t>
    <rPh sb="0" eb="4">
      <t>ツナギマチ</t>
    </rPh>
    <phoneticPr fontId="1"/>
  </si>
  <si>
    <t>芦北町</t>
    <rPh sb="0" eb="3">
      <t>アシキタマチ</t>
    </rPh>
    <phoneticPr fontId="1"/>
  </si>
  <si>
    <t>水俣市</t>
    <rPh sb="0" eb="2">
      <t>ミナマタ</t>
    </rPh>
    <rPh sb="2" eb="3">
      <t>シ</t>
    </rPh>
    <phoneticPr fontId="1"/>
  </si>
  <si>
    <t>八代市</t>
    <rPh sb="0" eb="3">
      <t>ヤツシロシ</t>
    </rPh>
    <phoneticPr fontId="1"/>
  </si>
  <si>
    <t>その他</t>
    <rPh sb="2" eb="3">
      <t>タ</t>
    </rPh>
    <phoneticPr fontId="1"/>
  </si>
  <si>
    <t>貧血</t>
    <rPh sb="0" eb="2">
      <t>ヒンケツ</t>
    </rPh>
    <phoneticPr fontId="1"/>
  </si>
  <si>
    <t>高血圧・蛋白尿・浮腫</t>
    <rPh sb="0" eb="3">
      <t>コウケツアツ</t>
    </rPh>
    <rPh sb="4" eb="6">
      <t>タンパク</t>
    </rPh>
    <rPh sb="6" eb="7">
      <t>ニョウ</t>
    </rPh>
    <rPh sb="8" eb="10">
      <t>フシュ</t>
    </rPh>
    <phoneticPr fontId="1"/>
  </si>
  <si>
    <t>要治療</t>
    <rPh sb="0" eb="1">
      <t>ヨウ</t>
    </rPh>
    <rPh sb="1" eb="3">
      <t>チリョウ</t>
    </rPh>
    <phoneticPr fontId="1"/>
  </si>
  <si>
    <t>要指導</t>
    <rPh sb="0" eb="1">
      <t>ヨウ</t>
    </rPh>
    <rPh sb="1" eb="3">
      <t>シドウ</t>
    </rPh>
    <phoneticPr fontId="1"/>
  </si>
  <si>
    <t>異常なし</t>
    <rPh sb="0" eb="2">
      <t>イジョウ</t>
    </rPh>
    <phoneticPr fontId="1"/>
  </si>
  <si>
    <t>市町村名</t>
    <rPh sb="0" eb="3">
      <t>シチョウソン</t>
    </rPh>
    <rPh sb="3" eb="4">
      <t>メイ</t>
    </rPh>
    <phoneticPr fontId="1"/>
  </si>
  <si>
    <t>指導区分別実人員</t>
    <rPh sb="0" eb="2">
      <t>シドウ</t>
    </rPh>
    <rPh sb="2" eb="4">
      <t>クブン</t>
    </rPh>
    <rPh sb="4" eb="5">
      <t>ベツ</t>
    </rPh>
    <rPh sb="5" eb="8">
      <t>ジツジンイン</t>
    </rPh>
    <phoneticPr fontId="1"/>
  </si>
  <si>
    <t>受診者実人員</t>
    <rPh sb="0" eb="2">
      <t>ジュシン</t>
    </rPh>
    <rPh sb="2" eb="3">
      <t>シャ</t>
    </rPh>
    <rPh sb="3" eb="6">
      <t>ジツジンイン</t>
    </rPh>
    <phoneticPr fontId="1"/>
  </si>
  <si>
    <t>宇土市</t>
    <rPh sb="0" eb="3">
      <t>ウトシ</t>
    </rPh>
    <phoneticPr fontId="1"/>
  </si>
  <si>
    <t>甲佐町</t>
    <rPh sb="0" eb="3">
      <t>コウサマチ</t>
    </rPh>
    <phoneticPr fontId="1"/>
  </si>
  <si>
    <t>益城町</t>
    <rPh sb="0" eb="3">
      <t>マシキマチ</t>
    </rPh>
    <phoneticPr fontId="1"/>
  </si>
  <si>
    <t>嘉島町</t>
    <rPh sb="0" eb="3">
      <t>カシママチ</t>
    </rPh>
    <phoneticPr fontId="1"/>
  </si>
  <si>
    <t>御船町</t>
    <rPh sb="0" eb="3">
      <t>ミフネマチ</t>
    </rPh>
    <phoneticPr fontId="1"/>
  </si>
  <si>
    <t>西原村</t>
    <rPh sb="0" eb="3">
      <t>ニシハラムラ</t>
    </rPh>
    <phoneticPr fontId="1"/>
  </si>
  <si>
    <t>高森町</t>
    <rPh sb="0" eb="3">
      <t>タカモリマチ</t>
    </rPh>
    <phoneticPr fontId="1"/>
  </si>
  <si>
    <t>南小国町</t>
    <rPh sb="0" eb="4">
      <t>ミナミオグニマチ</t>
    </rPh>
    <phoneticPr fontId="1"/>
  </si>
  <si>
    <t>菊陽町</t>
    <rPh sb="0" eb="3">
      <t>キクヨウマチ</t>
    </rPh>
    <phoneticPr fontId="1"/>
  </si>
  <si>
    <t>大津町</t>
    <rPh sb="0" eb="3">
      <t>オオツマチ</t>
    </rPh>
    <phoneticPr fontId="1"/>
  </si>
  <si>
    <t>山鹿市</t>
    <rPh sb="0" eb="3">
      <t>ヤマガシ</t>
    </rPh>
    <phoneticPr fontId="1"/>
  </si>
  <si>
    <t>長洲町</t>
    <rPh sb="0" eb="3">
      <t>ナガスマチ</t>
    </rPh>
    <phoneticPr fontId="1"/>
  </si>
  <si>
    <t>南関町</t>
    <rPh sb="0" eb="3">
      <t>ナンカンマチ</t>
    </rPh>
    <phoneticPr fontId="1"/>
  </si>
  <si>
    <t>玉東町</t>
    <rPh sb="0" eb="3">
      <t>ギョクトウマチ</t>
    </rPh>
    <phoneticPr fontId="1"/>
  </si>
  <si>
    <t>玉名市</t>
    <rPh sb="0" eb="2">
      <t>タマナ</t>
    </rPh>
    <rPh sb="2" eb="3">
      <t>シ</t>
    </rPh>
    <phoneticPr fontId="1"/>
  </si>
  <si>
    <t>荒尾市</t>
    <rPh sb="0" eb="3">
      <t>アラオシ</t>
    </rPh>
    <phoneticPr fontId="1"/>
  </si>
  <si>
    <t>あさぎり町</t>
    <rPh sb="4" eb="5">
      <t>マチ</t>
    </rPh>
    <phoneticPr fontId="1"/>
  </si>
  <si>
    <t>錦町</t>
    <rPh sb="0" eb="1">
      <t>ニシキ</t>
    </rPh>
    <rPh sb="1" eb="2">
      <t>マチ</t>
    </rPh>
    <phoneticPr fontId="1"/>
  </si>
  <si>
    <t>上天草市</t>
    <rPh sb="0" eb="1">
      <t>カミ</t>
    </rPh>
    <rPh sb="1" eb="3">
      <t>アマクサ</t>
    </rPh>
    <rPh sb="3" eb="4">
      <t>シ</t>
    </rPh>
    <phoneticPr fontId="1"/>
  </si>
  <si>
    <t>和水町</t>
    <rPh sb="0" eb="3">
      <t>ナゴミマチ</t>
    </rPh>
    <phoneticPr fontId="1"/>
  </si>
  <si>
    <t>菊池市</t>
    <rPh sb="0" eb="3">
      <t>キクチシ</t>
    </rPh>
    <phoneticPr fontId="1"/>
  </si>
  <si>
    <t>合志市</t>
    <rPh sb="0" eb="2">
      <t>ゴウシ</t>
    </rPh>
    <rPh sb="2" eb="3">
      <t>シ</t>
    </rPh>
    <phoneticPr fontId="1"/>
  </si>
  <si>
    <t>阿蘇市</t>
    <rPh sb="0" eb="3">
      <t>アソシ</t>
    </rPh>
    <phoneticPr fontId="1"/>
  </si>
  <si>
    <t>小国町</t>
    <rPh sb="0" eb="3">
      <t>オグニマチ</t>
    </rPh>
    <phoneticPr fontId="1"/>
  </si>
  <si>
    <t>産山村</t>
    <rPh sb="0" eb="3">
      <t>ウブヤマムラ</t>
    </rPh>
    <phoneticPr fontId="1"/>
  </si>
  <si>
    <t>南阿蘇村</t>
    <rPh sb="0" eb="4">
      <t>ミナミアソムラ</t>
    </rPh>
    <phoneticPr fontId="1"/>
  </si>
  <si>
    <t>山都町</t>
    <rPh sb="0" eb="3">
      <t>ヤマトマチ</t>
    </rPh>
    <phoneticPr fontId="1"/>
  </si>
  <si>
    <t>氷川町</t>
    <rPh sb="0" eb="2">
      <t>ヒカワ</t>
    </rPh>
    <rPh sb="2" eb="3">
      <t>マチ</t>
    </rPh>
    <phoneticPr fontId="1"/>
  </si>
  <si>
    <t>天草市</t>
    <rPh sb="0" eb="3">
      <t>アマクサシ</t>
    </rPh>
    <phoneticPr fontId="1"/>
  </si>
  <si>
    <t>宇城市</t>
    <rPh sb="0" eb="1">
      <t>ウ</t>
    </rPh>
    <rPh sb="1" eb="2">
      <t>シロ</t>
    </rPh>
    <rPh sb="2" eb="3">
      <t>シ</t>
    </rPh>
    <phoneticPr fontId="1"/>
  </si>
  <si>
    <t>美里町</t>
    <rPh sb="0" eb="3">
      <t>ミサトマチ</t>
    </rPh>
    <phoneticPr fontId="1"/>
  </si>
  <si>
    <t>公費負担受診券8回目【30週～31週】の結果</t>
    <rPh sb="0" eb="2">
      <t>コウヒ</t>
    </rPh>
    <rPh sb="2" eb="4">
      <t>フタン</t>
    </rPh>
    <rPh sb="4" eb="6">
      <t>ジュシン</t>
    </rPh>
    <rPh sb="6" eb="7">
      <t>ケン</t>
    </rPh>
    <rPh sb="8" eb="10">
      <t>カイメ</t>
    </rPh>
    <rPh sb="13" eb="14">
      <t>シュウ</t>
    </rPh>
    <rPh sb="17" eb="18">
      <t>シュウ</t>
    </rPh>
    <rPh sb="20" eb="22">
      <t>ケッカ</t>
    </rPh>
    <phoneticPr fontId="1"/>
  </si>
  <si>
    <t>血糖値</t>
    <rPh sb="0" eb="3">
      <t>ケットウチ</t>
    </rPh>
    <phoneticPr fontId="1"/>
  </si>
  <si>
    <t>表2　妊婦健康診査受診結果、指導区分別・異常別・市町村別　</t>
    <rPh sb="0" eb="1">
      <t>ヒョウ</t>
    </rPh>
    <rPh sb="3" eb="5">
      <t>ニンプ</t>
    </rPh>
    <rPh sb="5" eb="7">
      <t>ケンコウ</t>
    </rPh>
    <rPh sb="7" eb="9">
      <t>シンサ</t>
    </rPh>
    <rPh sb="9" eb="11">
      <t>ジュシン</t>
    </rPh>
    <rPh sb="11" eb="13">
      <t>ケッカ</t>
    </rPh>
    <rPh sb="14" eb="16">
      <t>シドウ</t>
    </rPh>
    <rPh sb="16" eb="18">
      <t>クブン</t>
    </rPh>
    <rPh sb="18" eb="19">
      <t>ベツ</t>
    </rPh>
    <rPh sb="20" eb="22">
      <t>イジョウ</t>
    </rPh>
    <rPh sb="22" eb="23">
      <t>ベツ</t>
    </rPh>
    <rPh sb="24" eb="27">
      <t>シチョウソン</t>
    </rPh>
    <rPh sb="27" eb="28">
      <t>ベツ</t>
    </rPh>
    <phoneticPr fontId="1"/>
  </si>
  <si>
    <t>熊本県</t>
    <rPh sb="0" eb="3">
      <t>クマモトケン</t>
    </rPh>
    <phoneticPr fontId="1"/>
  </si>
  <si>
    <t>　合計
（熊本市除く）</t>
    <rPh sb="1" eb="2">
      <t>ゴウ</t>
    </rPh>
    <rPh sb="2" eb="3">
      <t>ケイ</t>
    </rPh>
    <rPh sb="5" eb="8">
      <t>クマモトシ</t>
    </rPh>
    <rPh sb="8" eb="9">
      <t>ノゾ</t>
    </rPh>
    <phoneticPr fontId="1"/>
  </si>
  <si>
    <t>表3　妊婦の喫煙率</t>
    <rPh sb="0" eb="1">
      <t>ヒョウ</t>
    </rPh>
    <rPh sb="3" eb="5">
      <t>ニンプ</t>
    </rPh>
    <rPh sb="6" eb="8">
      <t>キツエン</t>
    </rPh>
    <rPh sb="8" eb="9">
      <t>リツ</t>
    </rPh>
    <phoneticPr fontId="1"/>
  </si>
  <si>
    <t>喫煙率（％）</t>
    <rPh sb="0" eb="2">
      <t>キツエン</t>
    </rPh>
    <rPh sb="2" eb="3">
      <t>リツ</t>
    </rPh>
    <phoneticPr fontId="1"/>
  </si>
  <si>
    <t>異常のある者の内訳(延べ人員)</t>
    <rPh sb="0" eb="2">
      <t>イジョウ</t>
    </rPh>
    <rPh sb="5" eb="6">
      <t>モノ</t>
    </rPh>
    <rPh sb="7" eb="9">
      <t>ウチワケ</t>
    </rPh>
    <rPh sb="10" eb="11">
      <t>ノ</t>
    </rPh>
    <rPh sb="12" eb="14">
      <t>ジンイン</t>
    </rPh>
    <phoneticPr fontId="1"/>
  </si>
  <si>
    <t>子ども未来課調べ</t>
    <rPh sb="0" eb="1">
      <t>コ</t>
    </rPh>
    <rPh sb="3" eb="5">
      <t>ミライ</t>
    </rPh>
    <rPh sb="5" eb="6">
      <t>カ</t>
    </rPh>
    <rPh sb="6" eb="7">
      <t>シラ</t>
    </rPh>
    <phoneticPr fontId="1"/>
  </si>
  <si>
    <t>２　妊婦健康診査結果</t>
    <rPh sb="2" eb="4">
      <t>ニンプ</t>
    </rPh>
    <rPh sb="4" eb="6">
      <t>ケンコウ</t>
    </rPh>
    <rPh sb="6" eb="8">
      <t>シンサ</t>
    </rPh>
    <rPh sb="8" eb="10">
      <t>ケッカ</t>
    </rPh>
    <phoneticPr fontId="1"/>
  </si>
  <si>
    <r>
      <t>受診者実人員</t>
    </r>
    <r>
      <rPr>
        <sz val="9"/>
        <rFont val="ＭＳ Ｐゴシック"/>
        <family val="3"/>
        <charset val="128"/>
      </rPr>
      <t>（公費負担受診券14回を通して）</t>
    </r>
    <rPh sb="0" eb="2">
      <t>ジュシン</t>
    </rPh>
    <rPh sb="2" eb="3">
      <t>シャ</t>
    </rPh>
    <rPh sb="3" eb="6">
      <t>ジツジンイン</t>
    </rPh>
    <rPh sb="7" eb="9">
      <t>コウヒ</t>
    </rPh>
    <rPh sb="9" eb="11">
      <t>フタン</t>
    </rPh>
    <rPh sb="11" eb="14">
      <t>ジュシンケン</t>
    </rPh>
    <rPh sb="16" eb="17">
      <t>カイ</t>
    </rPh>
    <rPh sb="18" eb="19">
      <t>トオ</t>
    </rPh>
    <phoneticPr fontId="1"/>
  </si>
  <si>
    <t>（注）３～４か月健診時に保護者に聞き取りを行う</t>
    <rPh sb="1" eb="2">
      <t>チュウ</t>
    </rPh>
    <rPh sb="7" eb="8">
      <t>ゲツ</t>
    </rPh>
    <rPh sb="8" eb="10">
      <t>ケンシン</t>
    </rPh>
    <rPh sb="10" eb="11">
      <t>ジ</t>
    </rPh>
    <rPh sb="12" eb="15">
      <t>ホゴシャ</t>
    </rPh>
    <rPh sb="16" eb="17">
      <t>キ</t>
    </rPh>
    <rPh sb="18" eb="19">
      <t>ト</t>
    </rPh>
    <rPh sb="21" eb="22">
      <t>オコナ</t>
    </rPh>
    <phoneticPr fontId="1"/>
  </si>
  <si>
    <t>宇城管内</t>
    <rPh sb="0" eb="2">
      <t>ウキ</t>
    </rPh>
    <rPh sb="2" eb="4">
      <t>カンナイ</t>
    </rPh>
    <phoneticPr fontId="1"/>
  </si>
  <si>
    <t>有明管内</t>
    <rPh sb="0" eb="2">
      <t>アリアケ</t>
    </rPh>
    <rPh sb="2" eb="4">
      <t>カンナイ</t>
    </rPh>
    <phoneticPr fontId="1"/>
  </si>
  <si>
    <t>山鹿管内</t>
    <rPh sb="0" eb="2">
      <t>ヤマガ</t>
    </rPh>
    <rPh sb="2" eb="4">
      <t>カンナイ</t>
    </rPh>
    <phoneticPr fontId="1"/>
  </si>
  <si>
    <t>菊池管内</t>
    <rPh sb="0" eb="2">
      <t>キクチ</t>
    </rPh>
    <rPh sb="2" eb="4">
      <t>カンナイ</t>
    </rPh>
    <phoneticPr fontId="1"/>
  </si>
  <si>
    <t>阿蘇管内</t>
    <rPh sb="0" eb="2">
      <t>アソ</t>
    </rPh>
    <rPh sb="2" eb="4">
      <t>カンナイ</t>
    </rPh>
    <phoneticPr fontId="1"/>
  </si>
  <si>
    <t>御船管内</t>
    <rPh sb="0" eb="2">
      <t>ミフネ</t>
    </rPh>
    <rPh sb="2" eb="4">
      <t>カンナイ</t>
    </rPh>
    <phoneticPr fontId="1"/>
  </si>
  <si>
    <t>八代管内</t>
    <rPh sb="0" eb="2">
      <t>ヤツシロ</t>
    </rPh>
    <rPh sb="2" eb="4">
      <t>カンナイ</t>
    </rPh>
    <phoneticPr fontId="1"/>
  </si>
  <si>
    <t>水俣管内</t>
    <rPh sb="0" eb="2">
      <t>ミナマタ</t>
    </rPh>
    <rPh sb="2" eb="4">
      <t>カンナイ</t>
    </rPh>
    <phoneticPr fontId="1"/>
  </si>
  <si>
    <t>人吉管内</t>
    <rPh sb="0" eb="2">
      <t>ヒトヨシ</t>
    </rPh>
    <rPh sb="2" eb="4">
      <t>カンナイ</t>
    </rPh>
    <phoneticPr fontId="1"/>
  </si>
  <si>
    <t>天草管内</t>
    <rPh sb="0" eb="2">
      <t>アマクサ</t>
    </rPh>
    <rPh sb="2" eb="4">
      <t>カンナイ</t>
    </rPh>
    <phoneticPr fontId="1"/>
  </si>
  <si>
    <t>公費負担受診券1回目の結果</t>
    <phoneticPr fontId="1"/>
  </si>
  <si>
    <t>受診者
実人員</t>
    <phoneticPr fontId="1"/>
  </si>
  <si>
    <t>HBｓ抗原
陽性者数</t>
    <rPh sb="6" eb="8">
      <t>ヨウセイ</t>
    </rPh>
    <rPh sb="8" eb="9">
      <t>シャ</t>
    </rPh>
    <rPh sb="9" eb="10">
      <t>スウ</t>
    </rPh>
    <phoneticPr fontId="1"/>
  </si>
  <si>
    <t>子宮頸がん
要精密者数</t>
    <rPh sb="0" eb="2">
      <t>シキュウ</t>
    </rPh>
    <rPh sb="2" eb="3">
      <t>ケイ</t>
    </rPh>
    <rPh sb="6" eb="7">
      <t>ヨウ</t>
    </rPh>
    <rPh sb="7" eb="9">
      <t>セイミツ</t>
    </rPh>
    <rPh sb="9" eb="10">
      <t>シャ</t>
    </rPh>
    <rPh sb="10" eb="11">
      <t>スウ</t>
    </rPh>
    <phoneticPr fontId="1"/>
  </si>
  <si>
    <t>（年度）</t>
    <phoneticPr fontId="1"/>
  </si>
  <si>
    <t>（令和３年度）</t>
    <rPh sb="1" eb="3">
      <t>レイワ</t>
    </rPh>
    <rPh sb="4" eb="6">
      <t>ネンド</t>
    </rPh>
    <phoneticPr fontId="1"/>
  </si>
  <si>
    <t>-</t>
    <phoneticPr fontId="1"/>
  </si>
  <si>
    <t>H27</t>
  </si>
  <si>
    <t>H28</t>
  </si>
  <si>
    <t>H29</t>
  </si>
  <si>
    <t>H30</t>
  </si>
  <si>
    <t>R１</t>
  </si>
  <si>
    <t>R2</t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</si>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</sst>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.0_);[Red]\(#,##0.0\)"/>
    <numFmt numFmtId="178" formatCode="0.0_ 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176" fontId="0" fillId="0" borderId="26" xfId="0" applyNumberFormat="1" applyBorder="1" applyAlignment="1">
      <alignment shrinkToFit="1"/>
    </xf>
    <xf numFmtId="176" fontId="0" fillId="0" borderId="30" xfId="0" applyNumberFormat="1" applyBorder="1" applyAlignment="1">
      <alignment shrinkToFit="1"/>
    </xf>
    <xf numFmtId="176" fontId="0" fillId="0" borderId="27" xfId="0" applyNumberFormat="1" applyBorder="1" applyAlignment="1">
      <alignment shrinkToFit="1"/>
    </xf>
    <xf numFmtId="0" fontId="0" fillId="0" borderId="83" xfId="0" applyBorder="1" applyAlignment="1" applyProtection="1">
      <alignment horizontal="center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71" xfId="0" applyNumberFormat="1" applyBorder="1" applyAlignment="1" applyProtection="1">
      <alignment horizontal="right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178" fontId="0" fillId="0" borderId="71" xfId="0" applyNumberFormat="1" applyBorder="1" applyAlignment="1" applyProtection="1">
      <alignment vertical="center"/>
      <protection locked="0"/>
    </xf>
    <xf numFmtId="178" fontId="0" fillId="0" borderId="72" xfId="0" applyNumberFormat="1" applyBorder="1" applyAlignment="1" applyProtection="1">
      <alignment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shrinkToFit="1"/>
    </xf>
    <xf numFmtId="178" fontId="0" fillId="0" borderId="0" xfId="0" applyNumberFormat="1"/>
    <xf numFmtId="0" fontId="1" fillId="0" borderId="21" xfId="0" applyFont="1" applyBorder="1" applyAlignment="1">
      <alignment horizontal="center" wrapText="1" shrinkToFit="1"/>
    </xf>
    <xf numFmtId="0" fontId="0" fillId="0" borderId="1" xfId="0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0" fillId="0" borderId="0" xfId="0" applyAlignment="1">
      <alignment horizontal="right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horizontal="right" vertical="center"/>
    </xf>
    <xf numFmtId="179" fontId="0" fillId="0" borderId="61" xfId="0" applyNumberFormat="1" applyBorder="1" applyAlignment="1" applyProtection="1">
      <alignment shrinkToFit="1"/>
      <protection locked="0"/>
    </xf>
    <xf numFmtId="0" fontId="0" fillId="0" borderId="11" xfId="0" applyBorder="1" applyAlignment="1">
      <alignment horizontal="center" shrinkToFit="1"/>
    </xf>
    <xf numFmtId="179" fontId="0" fillId="0" borderId="4" xfId="0" applyNumberFormat="1" applyBorder="1" applyAlignment="1" applyProtection="1">
      <alignment horizontal="right" shrinkToFit="1"/>
      <protection locked="0"/>
    </xf>
    <xf numFmtId="179" fontId="0" fillId="0" borderId="5" xfId="0" applyNumberFormat="1" applyBorder="1" applyAlignment="1" applyProtection="1">
      <alignment shrinkToFit="1"/>
      <protection locked="0"/>
    </xf>
    <xf numFmtId="179" fontId="0" fillId="0" borderId="75" xfId="0" applyNumberFormat="1" applyBorder="1" applyAlignment="1" applyProtection="1">
      <alignment shrinkToFit="1"/>
      <protection locked="0"/>
    </xf>
    <xf numFmtId="179" fontId="0" fillId="0" borderId="4" xfId="0" applyNumberFormat="1" applyBorder="1" applyAlignment="1" applyProtection="1">
      <alignment shrinkToFit="1"/>
      <protection locked="0"/>
    </xf>
    <xf numFmtId="179" fontId="0" fillId="0" borderId="15" xfId="0" applyNumberFormat="1" applyBorder="1" applyAlignment="1" applyProtection="1">
      <alignment shrinkToFit="1"/>
      <protection locked="0"/>
    </xf>
    <xf numFmtId="179" fontId="0" fillId="0" borderId="0" xfId="0" applyNumberFormat="1" applyAlignment="1" applyProtection="1">
      <alignment shrinkToFit="1"/>
      <protection locked="0"/>
    </xf>
    <xf numFmtId="179" fontId="0" fillId="0" borderId="3" xfId="0" applyNumberFormat="1" applyBorder="1" applyAlignment="1" applyProtection="1">
      <alignment shrinkToFit="1"/>
      <protection locked="0"/>
    </xf>
    <xf numFmtId="179" fontId="0" fillId="0" borderId="13" xfId="0" applyNumberFormat="1" applyBorder="1" applyAlignment="1" applyProtection="1">
      <alignment shrinkToFit="1"/>
      <protection locked="0"/>
    </xf>
    <xf numFmtId="179" fontId="0" fillId="0" borderId="18" xfId="0" applyNumberFormat="1" applyBorder="1" applyAlignment="1" applyProtection="1">
      <alignment shrinkToFit="1"/>
      <protection locked="0"/>
    </xf>
    <xf numFmtId="179" fontId="0" fillId="0" borderId="50" xfId="0" applyNumberFormat="1" applyBorder="1" applyAlignment="1" applyProtection="1">
      <alignment horizontal="right" shrinkToFit="1"/>
      <protection locked="0"/>
    </xf>
    <xf numFmtId="179" fontId="0" fillId="0" borderId="51" xfId="0" applyNumberFormat="1" applyBorder="1" applyAlignment="1" applyProtection="1">
      <alignment shrinkToFit="1"/>
      <protection locked="0"/>
    </xf>
    <xf numFmtId="179" fontId="0" fillId="0" borderId="49" xfId="0" applyNumberFormat="1" applyBorder="1" applyAlignment="1" applyProtection="1">
      <alignment shrinkToFit="1"/>
      <protection locked="0"/>
    </xf>
    <xf numFmtId="179" fontId="0" fillId="0" borderId="50" xfId="0" applyNumberFormat="1" applyBorder="1" applyAlignment="1" applyProtection="1">
      <alignment shrinkToFit="1"/>
      <protection locked="0"/>
    </xf>
    <xf numFmtId="179" fontId="0" fillId="0" borderId="59" xfId="0" applyNumberFormat="1" applyBorder="1" applyAlignment="1" applyProtection="1">
      <alignment shrinkToFit="1"/>
      <protection locked="0"/>
    </xf>
    <xf numFmtId="179" fontId="0" fillId="0" borderId="58" xfId="0" applyNumberFormat="1" applyBorder="1" applyAlignment="1" applyProtection="1">
      <alignment shrinkToFit="1"/>
      <protection locked="0"/>
    </xf>
    <xf numFmtId="0" fontId="0" fillId="0" borderId="6" xfId="0" applyBorder="1" applyAlignment="1">
      <alignment horizontal="center" vertical="center" shrinkToFit="1"/>
    </xf>
    <xf numFmtId="179" fontId="0" fillId="0" borderId="9" xfId="0" applyNumberFormat="1" applyBorder="1" applyAlignment="1" applyProtection="1">
      <alignment horizontal="right" shrinkToFit="1"/>
      <protection locked="0"/>
    </xf>
    <xf numFmtId="179" fontId="0" fillId="0" borderId="10" xfId="0" applyNumberFormat="1" applyBorder="1" applyAlignment="1" applyProtection="1">
      <alignment shrinkToFit="1"/>
      <protection locked="0"/>
    </xf>
    <xf numFmtId="179" fontId="0" fillId="0" borderId="8" xfId="0" applyNumberFormat="1" applyBorder="1" applyAlignment="1" applyProtection="1">
      <alignment shrinkToFit="1"/>
      <protection locked="0"/>
    </xf>
    <xf numFmtId="179" fontId="0" fillId="0" borderId="9" xfId="0" applyNumberFormat="1" applyBorder="1" applyAlignment="1" applyProtection="1">
      <alignment shrinkToFit="1"/>
      <protection locked="0"/>
    </xf>
    <xf numFmtId="179" fontId="0" fillId="0" borderId="60" xfId="0" applyNumberFormat="1" applyBorder="1" applyAlignment="1" applyProtection="1">
      <alignment shrinkToFit="1"/>
      <protection locked="0"/>
    </xf>
    <xf numFmtId="179" fontId="0" fillId="0" borderId="17" xfId="0" applyNumberFormat="1" applyBorder="1" applyAlignment="1" applyProtection="1">
      <alignment shrinkToFit="1"/>
      <protection locked="0"/>
    </xf>
    <xf numFmtId="0" fontId="0" fillId="0" borderId="31" xfId="0" applyBorder="1" applyAlignment="1">
      <alignment horizontal="center" shrinkToFit="1"/>
    </xf>
    <xf numFmtId="179" fontId="0" fillId="2" borderId="42" xfId="0" applyNumberFormat="1" applyFill="1" applyBorder="1" applyAlignment="1">
      <alignment horizontal="right" shrinkToFit="1"/>
    </xf>
    <xf numFmtId="179" fontId="0" fillId="2" borderId="37" xfId="0" applyNumberFormat="1" applyFill="1" applyBorder="1" applyAlignment="1">
      <alignment shrinkToFit="1"/>
    </xf>
    <xf numFmtId="179" fontId="0" fillId="2" borderId="45" xfId="0" applyNumberFormat="1" applyFill="1" applyBorder="1" applyAlignment="1">
      <alignment shrinkToFit="1"/>
    </xf>
    <xf numFmtId="179" fontId="0" fillId="2" borderId="40" xfId="0" applyNumberFormat="1" applyFill="1" applyBorder="1" applyAlignment="1">
      <alignment shrinkToFit="1"/>
    </xf>
    <xf numFmtId="179" fontId="0" fillId="2" borderId="80" xfId="0" applyNumberFormat="1" applyFill="1" applyBorder="1" applyAlignment="1">
      <alignment shrinkToFit="1"/>
    </xf>
    <xf numFmtId="179" fontId="0" fillId="2" borderId="38" xfId="0" applyNumberFormat="1" applyFill="1" applyBorder="1" applyAlignment="1">
      <alignment shrinkToFit="1"/>
    </xf>
    <xf numFmtId="179" fontId="0" fillId="2" borderId="39" xfId="0" applyNumberFormat="1" applyFill="1" applyBorder="1" applyAlignment="1">
      <alignment shrinkToFit="1"/>
    </xf>
    <xf numFmtId="176" fontId="0" fillId="0" borderId="32" xfId="0" applyNumberFormat="1" applyBorder="1" applyAlignment="1">
      <alignment horizontal="center" shrinkToFit="1"/>
    </xf>
    <xf numFmtId="179" fontId="0" fillId="0" borderId="65" xfId="0" applyNumberFormat="1" applyBorder="1" applyAlignment="1">
      <alignment horizontal="right" shrinkToFit="1"/>
    </xf>
    <xf numFmtId="176" fontId="0" fillId="0" borderId="63" xfId="0" applyNumberFormat="1" applyBorder="1" applyAlignment="1">
      <alignment shrinkToFit="1"/>
    </xf>
    <xf numFmtId="176" fontId="0" fillId="0" borderId="76" xfId="0" applyNumberFormat="1" applyBorder="1" applyAlignment="1">
      <alignment shrinkToFit="1"/>
    </xf>
    <xf numFmtId="176" fontId="0" fillId="0" borderId="28" xfId="0" applyNumberFormat="1" applyBorder="1" applyAlignment="1">
      <alignment shrinkToFit="1"/>
    </xf>
    <xf numFmtId="176" fontId="0" fillId="0" borderId="64" xfId="0" applyNumberFormat="1" applyBorder="1" applyAlignment="1">
      <alignment shrinkToFit="1"/>
    </xf>
    <xf numFmtId="179" fontId="0" fillId="0" borderId="14" xfId="0" applyNumberFormat="1" applyBorder="1" applyAlignment="1" applyProtection="1">
      <alignment horizontal="right" shrinkToFit="1"/>
      <protection locked="0"/>
    </xf>
    <xf numFmtId="179" fontId="0" fillId="0" borderId="14" xfId="0" applyNumberFormat="1" applyBorder="1" applyAlignment="1" applyProtection="1">
      <alignment shrinkToFit="1"/>
      <protection locked="0"/>
    </xf>
    <xf numFmtId="179" fontId="0" fillId="0" borderId="16" xfId="0" applyNumberFormat="1" applyBorder="1" applyAlignment="1" applyProtection="1">
      <alignment shrinkToFit="1"/>
      <protection locked="0"/>
    </xf>
    <xf numFmtId="0" fontId="0" fillId="0" borderId="6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179" fontId="0" fillId="2" borderId="40" xfId="0" applyNumberFormat="1" applyFill="1" applyBorder="1" applyAlignment="1">
      <alignment horizontal="right" shrinkToFit="1"/>
    </xf>
    <xf numFmtId="179" fontId="0" fillId="2" borderId="35" xfId="0" applyNumberFormat="1" applyFill="1" applyBorder="1" applyAlignment="1">
      <alignment shrinkToFit="1"/>
    </xf>
    <xf numFmtId="179" fontId="0" fillId="2" borderId="79" xfId="0" applyNumberFormat="1" applyFill="1" applyBorder="1" applyAlignment="1">
      <alignment shrinkToFit="1"/>
    </xf>
    <xf numFmtId="177" fontId="0" fillId="0" borderId="32" xfId="0" applyNumberFormat="1" applyBorder="1" applyAlignment="1">
      <alignment horizontal="center" shrinkToFit="1"/>
    </xf>
    <xf numFmtId="177" fontId="0" fillId="0" borderId="27" xfId="0" applyNumberFormat="1" applyBorder="1" applyAlignment="1">
      <alignment shrinkToFit="1"/>
    </xf>
    <xf numFmtId="177" fontId="0" fillId="0" borderId="26" xfId="0" applyNumberFormat="1" applyBorder="1" applyAlignment="1">
      <alignment shrinkToFit="1"/>
    </xf>
    <xf numFmtId="177" fontId="0" fillId="0" borderId="30" xfId="0" applyNumberFormat="1" applyBorder="1" applyAlignment="1">
      <alignment shrinkToFit="1"/>
    </xf>
    <xf numFmtId="179" fontId="0" fillId="0" borderId="55" xfId="0" applyNumberFormat="1" applyBorder="1" applyAlignment="1" applyProtection="1">
      <alignment horizontal="right" shrinkToFit="1"/>
      <protection locked="0"/>
    </xf>
    <xf numFmtId="179" fontId="0" fillId="0" borderId="56" xfId="0" applyNumberFormat="1" applyBorder="1" applyAlignment="1" applyProtection="1">
      <alignment shrinkToFit="1"/>
      <protection locked="0"/>
    </xf>
    <xf numFmtId="179" fontId="0" fillId="0" borderId="54" xfId="0" applyNumberFormat="1" applyBorder="1" applyAlignment="1" applyProtection="1">
      <alignment shrinkToFit="1"/>
      <protection locked="0"/>
    </xf>
    <xf numFmtId="179" fontId="0" fillId="0" borderId="55" xfId="0" applyNumberFormat="1" applyBorder="1" applyAlignment="1" applyProtection="1">
      <alignment shrinkToFit="1"/>
      <protection locked="0"/>
    </xf>
    <xf numFmtId="179" fontId="0" fillId="0" borderId="62" xfId="0" applyNumberFormat="1" applyBorder="1" applyAlignment="1" applyProtection="1">
      <alignment shrinkToFit="1"/>
      <protection locked="0"/>
    </xf>
    <xf numFmtId="179" fontId="0" fillId="0" borderId="57" xfId="0" applyNumberFormat="1" applyBorder="1" applyAlignment="1" applyProtection="1">
      <alignment shrinkToFit="1"/>
      <protection locked="0"/>
    </xf>
    <xf numFmtId="179" fontId="0" fillId="2" borderId="43" xfId="0" applyNumberFormat="1" applyFill="1" applyBorder="1" applyAlignment="1">
      <alignment shrinkToFit="1"/>
    </xf>
    <xf numFmtId="179" fontId="0" fillId="2" borderId="41" xfId="0" applyNumberFormat="1" applyFill="1" applyBorder="1" applyAlignment="1">
      <alignment shrinkToFit="1"/>
    </xf>
    <xf numFmtId="179" fontId="0" fillId="2" borderId="42" xfId="0" applyNumberFormat="1" applyFill="1" applyBorder="1" applyAlignment="1">
      <alignment shrinkToFit="1"/>
    </xf>
    <xf numFmtId="179" fontId="0" fillId="2" borderId="44" xfId="0" applyNumberFormat="1" applyFill="1" applyBorder="1" applyAlignment="1">
      <alignment shrinkToFit="1"/>
    </xf>
    <xf numFmtId="0" fontId="0" fillId="0" borderId="32" xfId="0" applyBorder="1" applyAlignment="1">
      <alignment horizont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9" fontId="0" fillId="0" borderId="6" xfId="0" applyNumberFormat="1" applyBorder="1" applyAlignment="1" applyProtection="1">
      <alignment horizontal="right" shrinkToFit="1"/>
      <protection locked="0"/>
    </xf>
    <xf numFmtId="179" fontId="0" fillId="2" borderId="34" xfId="0" applyNumberFormat="1" applyFill="1" applyBorder="1" applyAlignment="1">
      <alignment horizontal="right" shrinkToFit="1"/>
    </xf>
    <xf numFmtId="179" fontId="0" fillId="0" borderId="33" xfId="0" applyNumberFormat="1" applyBorder="1" applyAlignment="1">
      <alignment horizontal="right" shrinkToFit="1"/>
    </xf>
    <xf numFmtId="179" fontId="0" fillId="0" borderId="11" xfId="0" applyNumberFormat="1" applyBorder="1" applyAlignment="1" applyProtection="1">
      <alignment horizontal="right" shrinkToFit="1"/>
      <protection locked="0"/>
    </xf>
    <xf numFmtId="179" fontId="0" fillId="0" borderId="19" xfId="0" applyNumberFormat="1" applyBorder="1" applyAlignment="1" applyProtection="1">
      <alignment shrinkToFit="1"/>
      <protection locked="0"/>
    </xf>
    <xf numFmtId="179" fontId="0" fillId="0" borderId="52" xfId="0" applyNumberFormat="1" applyBorder="1" applyAlignment="1" applyProtection="1">
      <alignment shrinkToFit="1"/>
      <protection locked="0"/>
    </xf>
    <xf numFmtId="0" fontId="0" fillId="0" borderId="12" xfId="0" applyBorder="1" applyAlignment="1">
      <alignment horizontal="center" shrinkToFit="1"/>
    </xf>
    <xf numFmtId="179" fontId="0" fillId="0" borderId="48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center" shrinkToFit="1"/>
    </xf>
    <xf numFmtId="179" fontId="0" fillId="0" borderId="20" xfId="0" applyNumberFormat="1" applyBorder="1" applyAlignment="1" applyProtection="1">
      <alignment shrinkToFit="1"/>
      <protection locked="0"/>
    </xf>
    <xf numFmtId="0" fontId="0" fillId="0" borderId="3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176" fontId="0" fillId="0" borderId="0" xfId="0" applyNumberFormat="1" applyAlignment="1">
      <alignment shrinkToFit="1"/>
    </xf>
    <xf numFmtId="176" fontId="0" fillId="0" borderId="3" xfId="0" applyNumberFormat="1" applyBorder="1" applyAlignment="1">
      <alignment shrinkToFit="1"/>
    </xf>
    <xf numFmtId="179" fontId="0" fillId="0" borderId="12" xfId="0" applyNumberFormat="1" applyBorder="1" applyAlignment="1" applyProtection="1">
      <alignment horizontal="right" shrinkToFit="1"/>
      <protection locked="0"/>
    </xf>
    <xf numFmtId="179" fontId="0" fillId="0" borderId="59" xfId="0" applyNumberFormat="1" applyBorder="1" applyAlignment="1" applyProtection="1">
      <alignment horizontal="right" shrinkToFit="1"/>
      <protection locked="0"/>
    </xf>
    <xf numFmtId="179" fontId="0" fillId="0" borderId="0" xfId="0" applyNumberFormat="1" applyAlignment="1" applyProtection="1">
      <alignment horizontal="right" shrinkToFit="1"/>
      <protection locked="0"/>
    </xf>
    <xf numFmtId="179" fontId="0" fillId="0" borderId="7" xfId="0" applyNumberFormat="1" applyBorder="1" applyAlignment="1" applyProtection="1">
      <alignment horizontal="right" shrinkToFit="1"/>
      <protection locked="0"/>
    </xf>
    <xf numFmtId="0" fontId="0" fillId="0" borderId="25" xfId="0" applyBorder="1" applyAlignment="1">
      <alignment horizontal="center" shrinkToFit="1"/>
    </xf>
    <xf numFmtId="179" fontId="0" fillId="2" borderId="21" xfId="0" applyNumberFormat="1" applyFill="1" applyBorder="1" applyAlignment="1">
      <alignment horizontal="right" shrinkToFit="1"/>
    </xf>
    <xf numFmtId="179" fontId="0" fillId="2" borderId="22" xfId="0" applyNumberFormat="1" applyFill="1" applyBorder="1" applyAlignment="1">
      <alignment shrinkToFit="1"/>
    </xf>
    <xf numFmtId="179" fontId="0" fillId="2" borderId="23" xfId="0" applyNumberFormat="1" applyFill="1" applyBorder="1" applyAlignment="1">
      <alignment shrinkToFit="1"/>
    </xf>
    <xf numFmtId="179" fontId="0" fillId="2" borderId="24" xfId="0" applyNumberFormat="1" applyFill="1" applyBorder="1" applyAlignment="1">
      <alignment shrinkToFit="1"/>
    </xf>
    <xf numFmtId="179" fontId="0" fillId="2" borderId="81" xfId="0" applyNumberFormat="1" applyFill="1" applyBorder="1" applyAlignment="1">
      <alignment shrinkToFit="1"/>
    </xf>
    <xf numFmtId="179" fontId="0" fillId="2" borderId="47" xfId="0" applyNumberFormat="1" applyFill="1" applyBorder="1" applyAlignment="1">
      <alignment shrinkToFit="1"/>
    </xf>
    <xf numFmtId="179" fontId="0" fillId="2" borderId="46" xfId="0" applyNumberFormat="1" applyFill="1" applyBorder="1" applyAlignment="1">
      <alignment shrinkToFit="1"/>
    </xf>
    <xf numFmtId="179" fontId="0" fillId="0" borderId="36" xfId="0" applyNumberFormat="1" applyBorder="1" applyAlignment="1">
      <alignment horizontal="right" shrinkToFit="1"/>
    </xf>
    <xf numFmtId="176" fontId="0" fillId="0" borderId="82" xfId="0" applyNumberFormat="1" applyBorder="1" applyAlignment="1">
      <alignment shrinkToFit="1"/>
    </xf>
    <xf numFmtId="0" fontId="0" fillId="0" borderId="21" xfId="0" applyBorder="1" applyAlignment="1">
      <alignment horizontal="center" shrinkToFit="1"/>
    </xf>
    <xf numFmtId="179" fontId="0" fillId="0" borderId="21" xfId="0" applyNumberFormat="1" applyBorder="1" applyAlignment="1" applyProtection="1">
      <alignment horizontal="right" shrinkToFit="1"/>
      <protection locked="0"/>
    </xf>
    <xf numFmtId="179" fontId="0" fillId="0" borderId="21" xfId="0" applyNumberFormat="1" applyBorder="1" applyAlignment="1" applyProtection="1">
      <alignment shrinkToFit="1"/>
      <protection locked="0"/>
    </xf>
    <xf numFmtId="179" fontId="0" fillId="0" borderId="77" xfId="0" applyNumberFormat="1" applyBorder="1" applyAlignment="1" applyProtection="1">
      <alignment shrinkToFit="1"/>
      <protection locked="0"/>
    </xf>
    <xf numFmtId="179" fontId="0" fillId="0" borderId="24" xfId="0" applyNumberFormat="1" applyBorder="1" applyAlignment="1" applyProtection="1">
      <alignment shrinkToFit="1"/>
      <protection locked="0"/>
    </xf>
    <xf numFmtId="179" fontId="0" fillId="0" borderId="81" xfId="0" applyNumberFormat="1" applyBorder="1" applyAlignment="1" applyProtection="1">
      <alignment shrinkToFit="1"/>
      <protection locked="0"/>
    </xf>
    <xf numFmtId="179" fontId="0" fillId="0" borderId="47" xfId="0" applyNumberFormat="1" applyBorder="1" applyAlignment="1" applyProtection="1">
      <alignment shrinkToFit="1"/>
      <protection locked="0"/>
    </xf>
    <xf numFmtId="179" fontId="0" fillId="0" borderId="23" xfId="0" applyNumberFormat="1" applyBorder="1" applyAlignment="1" applyProtection="1">
      <alignment shrinkToFit="1"/>
      <protection locked="0"/>
    </xf>
    <xf numFmtId="179" fontId="0" fillId="0" borderId="46" xfId="0" applyNumberFormat="1" applyBorder="1" applyAlignment="1" applyProtection="1">
      <alignment shrinkToFit="1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178" fontId="0" fillId="0" borderId="83" xfId="0" applyNumberFormat="1" applyBorder="1" applyAlignment="1" applyProtection="1">
      <alignment vertical="center"/>
      <protection locked="0"/>
    </xf>
    <xf numFmtId="0" fontId="4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69" xfId="0" applyFont="1" applyBorder="1" applyAlignment="1">
      <alignment horizontal="center" vertical="center" wrapText="1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3" fillId="0" borderId="7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123824</xdr:colOff>
          <xdr:row>79</xdr:row>
          <xdr:rowOff>0</xdr:rowOff>
        </xdr:from>
        <xdr:to>
          <xdr:col>14</xdr:col>
          <xdr:colOff>11024</xdr:colOff>
          <xdr:row>81</xdr:row>
          <xdr:rowOff>167648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954876A8-624A-40F7-8053-55C5ECE561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喫煙率!$B$3:$J$5" spid="_x0000_s10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4" y="17411700"/>
              <a:ext cx="6897600" cy="60579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6</xdr:row>
      <xdr:rowOff>142875</xdr:rowOff>
    </xdr:from>
    <xdr:to>
      <xdr:col>9</xdr:col>
      <xdr:colOff>676276</xdr:colOff>
      <xdr:row>10</xdr:row>
      <xdr:rowOff>38100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7967856-6BF0-47DF-B34D-60E40C14055D}"/>
            </a:ext>
          </a:extLst>
        </xdr:cNvPr>
        <xdr:cNvSpPr/>
      </xdr:nvSpPr>
      <xdr:spPr>
        <a:xfrm>
          <a:off x="4010025" y="1200150"/>
          <a:ext cx="2838451" cy="581025"/>
        </a:xfrm>
        <a:prstGeom prst="wedgeRectCallout">
          <a:avLst>
            <a:gd name="adj1" fmla="val 38443"/>
            <a:gd name="adj2" fmla="val -94877"/>
          </a:avLst>
        </a:prstGeom>
        <a:ln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18000" rtlCol="0" anchor="ctr" anchorCtr="0"/>
        <a:lstStyle/>
        <a:p>
          <a:pPr algn="l"/>
          <a:r>
            <a:rPr kumimoji="1" lang="ja-JP" altLang="en-US" sz="1100"/>
            <a:t>セル</a:t>
          </a:r>
          <a:r>
            <a:rPr kumimoji="1" lang="en-US" altLang="ja-JP" sz="1100"/>
            <a:t>【</a:t>
          </a:r>
          <a:r>
            <a:rPr kumimoji="1" lang="ja-JP" altLang="en-US" sz="1100"/>
            <a:t>Ｊ４</a:t>
          </a:r>
          <a:r>
            <a:rPr kumimoji="1" lang="en-US" altLang="ja-JP" sz="1100"/>
            <a:t>】</a:t>
          </a:r>
          <a:r>
            <a:rPr kumimoji="1" lang="ja-JP" altLang="en-US" sz="1100"/>
            <a:t>に入力してください。</a:t>
          </a:r>
        </a:p>
        <a:p>
          <a:pPr algn="l"/>
          <a:r>
            <a:rPr kumimoji="1" lang="ja-JP" altLang="en-US" sz="1100"/>
            <a:t>シート</a:t>
          </a:r>
          <a:r>
            <a:rPr kumimoji="1" lang="en-US" altLang="ja-JP" sz="1100"/>
            <a:t>【</a:t>
          </a:r>
          <a:r>
            <a:rPr kumimoji="1" lang="ja-JP" altLang="en-US" sz="1100"/>
            <a:t>表２・３</a:t>
          </a:r>
          <a:r>
            <a:rPr kumimoji="1" lang="en-US" altLang="ja-JP" sz="1100"/>
            <a:t>】</a:t>
          </a:r>
          <a:r>
            <a:rPr kumimoji="1" lang="ja-JP" altLang="en-US" sz="1100"/>
            <a:t>へ自動的に反映されます。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96"/>
  <sheetViews>
    <sheetView tabSelected="1" zoomScaleNormal="100" zoomScaleSheetLayoutView="100" workbookViewId="0">
      <pane ySplit="6" topLeftCell="A10" activePane="bottomLeft" state="frozen"/>
      <selection pane="bottomLeft" activeCell="C14" sqref="C14"/>
    </sheetView>
  </sheetViews>
  <sheetFormatPr defaultRowHeight="18" customHeight="1" x14ac:dyDescent="0.15"/>
  <cols>
    <col min="1" max="1" width="1.625" customWidth="1"/>
    <col min="2" max="2" width="8.625" customWidth="1"/>
    <col min="3" max="3" width="8.375" customWidth="1"/>
    <col min="4" max="4" width="6.125" customWidth="1"/>
    <col min="5" max="6" width="8.875" customWidth="1"/>
    <col min="7" max="10" width="6.125" customWidth="1"/>
    <col min="11" max="11" width="6.625" customWidth="1"/>
    <col min="12" max="14" width="6.125" customWidth="1"/>
    <col min="15" max="22" width="5.5" bestFit="1" customWidth="1"/>
    <col min="23" max="24" width="5" customWidth="1"/>
    <col min="25" max="25" width="7.125" bestFit="1" customWidth="1"/>
  </cols>
  <sheetData>
    <row r="1" spans="2:14" ht="17.850000000000001" customHeight="1" x14ac:dyDescent="0.2">
      <c r="B1" s="15" t="s">
        <v>64</v>
      </c>
      <c r="C1" s="16"/>
    </row>
    <row r="2" spans="2:14" ht="4.5" customHeight="1" x14ac:dyDescent="0.2">
      <c r="B2" s="15"/>
      <c r="C2" s="16"/>
    </row>
    <row r="3" spans="2:14" ht="17.850000000000001" customHeight="1" thickBot="1" x14ac:dyDescent="0.25">
      <c r="B3" t="s">
        <v>57</v>
      </c>
      <c r="C3" s="16"/>
      <c r="N3" s="17" t="s">
        <v>82</v>
      </c>
    </row>
    <row r="4" spans="2:14" ht="17.850000000000001" customHeight="1" x14ac:dyDescent="0.15">
      <c r="B4" s="139" t="s">
        <v>21</v>
      </c>
      <c r="C4" s="147" t="s">
        <v>65</v>
      </c>
      <c r="D4" s="136" t="s">
        <v>77</v>
      </c>
      <c r="E4" s="137"/>
      <c r="F4" s="138"/>
      <c r="G4" s="136" t="s">
        <v>55</v>
      </c>
      <c r="H4" s="137"/>
      <c r="I4" s="137"/>
      <c r="J4" s="137"/>
      <c r="K4" s="137"/>
      <c r="L4" s="137"/>
      <c r="M4" s="137"/>
      <c r="N4" s="138"/>
    </row>
    <row r="5" spans="2:14" ht="17.850000000000001" customHeight="1" x14ac:dyDescent="0.15">
      <c r="B5" s="140"/>
      <c r="C5" s="148"/>
      <c r="D5" s="150" t="s">
        <v>78</v>
      </c>
      <c r="E5" s="152" t="s">
        <v>79</v>
      </c>
      <c r="F5" s="154" t="s">
        <v>80</v>
      </c>
      <c r="G5" s="134" t="s">
        <v>23</v>
      </c>
      <c r="H5" s="142" t="s">
        <v>22</v>
      </c>
      <c r="I5" s="143"/>
      <c r="J5" s="143"/>
      <c r="K5" s="144" t="s">
        <v>62</v>
      </c>
      <c r="L5" s="145"/>
      <c r="M5" s="145"/>
      <c r="N5" s="146"/>
    </row>
    <row r="6" spans="2:14" ht="38.25" customHeight="1" thickBot="1" x14ac:dyDescent="0.2">
      <c r="B6" s="141"/>
      <c r="C6" s="149"/>
      <c r="D6" s="151"/>
      <c r="E6" s="153"/>
      <c r="F6" s="155"/>
      <c r="G6" s="135"/>
      <c r="H6" s="18" t="s">
        <v>20</v>
      </c>
      <c r="I6" s="19" t="s">
        <v>19</v>
      </c>
      <c r="J6" s="18" t="s">
        <v>18</v>
      </c>
      <c r="K6" s="20" t="s">
        <v>17</v>
      </c>
      <c r="L6" s="19" t="s">
        <v>16</v>
      </c>
      <c r="M6" s="18" t="s">
        <v>56</v>
      </c>
      <c r="N6" s="21" t="s">
        <v>15</v>
      </c>
    </row>
    <row r="7" spans="2:14" ht="17.850000000000001" customHeight="1" x14ac:dyDescent="0.15">
      <c r="B7" s="33" t="s">
        <v>24</v>
      </c>
      <c r="C7" s="34">
        <v>420</v>
      </c>
      <c r="D7" s="35">
        <v>246</v>
      </c>
      <c r="E7" s="36">
        <v>1</v>
      </c>
      <c r="F7" s="37">
        <v>4</v>
      </c>
      <c r="G7" s="38">
        <v>248</v>
      </c>
      <c r="H7" s="39">
        <v>144</v>
      </c>
      <c r="I7" s="40">
        <v>3</v>
      </c>
      <c r="J7" s="41">
        <v>101</v>
      </c>
      <c r="K7" s="39">
        <v>15</v>
      </c>
      <c r="L7" s="40">
        <v>90</v>
      </c>
      <c r="M7" s="39">
        <v>24</v>
      </c>
      <c r="N7" s="42">
        <v>3</v>
      </c>
    </row>
    <row r="8" spans="2:14" ht="17.850000000000001" customHeight="1" x14ac:dyDescent="0.15">
      <c r="B8" s="24" t="s">
        <v>53</v>
      </c>
      <c r="C8" s="43">
        <v>616</v>
      </c>
      <c r="D8" s="44">
        <v>390</v>
      </c>
      <c r="E8" s="45">
        <v>0</v>
      </c>
      <c r="F8" s="46">
        <v>13</v>
      </c>
      <c r="G8" s="44">
        <v>353</v>
      </c>
      <c r="H8" s="47">
        <v>167</v>
      </c>
      <c r="I8" s="45">
        <v>10</v>
      </c>
      <c r="J8" s="45">
        <v>176</v>
      </c>
      <c r="K8" s="47">
        <v>36</v>
      </c>
      <c r="L8" s="45">
        <v>156</v>
      </c>
      <c r="M8" s="47">
        <v>49</v>
      </c>
      <c r="N8" s="48">
        <v>2</v>
      </c>
    </row>
    <row r="9" spans="2:14" ht="17.850000000000001" customHeight="1" x14ac:dyDescent="0.15">
      <c r="B9" s="49" t="s">
        <v>54</v>
      </c>
      <c r="C9" s="50">
        <v>39</v>
      </c>
      <c r="D9" s="51">
        <v>28</v>
      </c>
      <c r="E9" s="52">
        <v>0</v>
      </c>
      <c r="F9" s="53">
        <v>0</v>
      </c>
      <c r="G9" s="51">
        <v>24</v>
      </c>
      <c r="H9" s="54">
        <v>13</v>
      </c>
      <c r="I9" s="52">
        <v>1</v>
      </c>
      <c r="J9" s="52">
        <v>10</v>
      </c>
      <c r="K9" s="54">
        <v>3</v>
      </c>
      <c r="L9" s="52">
        <v>7</v>
      </c>
      <c r="M9" s="54">
        <v>0</v>
      </c>
      <c r="N9" s="55">
        <v>0</v>
      </c>
    </row>
    <row r="10" spans="2:14" ht="17.850000000000001" customHeight="1" x14ac:dyDescent="0.15">
      <c r="B10" s="56" t="s">
        <v>67</v>
      </c>
      <c r="C10" s="57">
        <f t="shared" ref="C10:N10" si="0">SUM(C7:C9)</f>
        <v>1075</v>
      </c>
      <c r="D10" s="58">
        <f>SUM(D7:D9)</f>
        <v>664</v>
      </c>
      <c r="E10" s="59">
        <f>SUM(E7:E9)</f>
        <v>1</v>
      </c>
      <c r="F10" s="60">
        <f>SUM(F7:F9)</f>
        <v>17</v>
      </c>
      <c r="G10" s="61">
        <f t="shared" si="0"/>
        <v>625</v>
      </c>
      <c r="H10" s="59">
        <f>SUM(H7:H9)</f>
        <v>324</v>
      </c>
      <c r="I10" s="62">
        <f t="shared" si="0"/>
        <v>14</v>
      </c>
      <c r="J10" s="62">
        <f t="shared" si="0"/>
        <v>287</v>
      </c>
      <c r="K10" s="59">
        <f t="shared" si="0"/>
        <v>54</v>
      </c>
      <c r="L10" s="62">
        <f t="shared" si="0"/>
        <v>253</v>
      </c>
      <c r="M10" s="62">
        <f t="shared" si="0"/>
        <v>73</v>
      </c>
      <c r="N10" s="63">
        <f t="shared" si="0"/>
        <v>5</v>
      </c>
    </row>
    <row r="11" spans="2:14" ht="17.850000000000001" customHeight="1" thickBot="1" x14ac:dyDescent="0.2">
      <c r="B11" s="64" t="s">
        <v>1</v>
      </c>
      <c r="C11" s="65"/>
      <c r="D11" s="66"/>
      <c r="E11" s="67">
        <f>ROUND(E10/D10*100,1)</f>
        <v>0.2</v>
      </c>
      <c r="F11" s="68">
        <f>ROUND(F10/D10*100,1)</f>
        <v>2.6</v>
      </c>
      <c r="G11" s="69"/>
      <c r="H11" s="6">
        <f>ROUND(H10/G10*100,1)</f>
        <v>51.8</v>
      </c>
      <c r="I11" s="4">
        <f>ROUND(I10/G10*100,1)</f>
        <v>2.2000000000000002</v>
      </c>
      <c r="J11" s="4">
        <f>ROUND(J10/G10*100,1)</f>
        <v>45.9</v>
      </c>
      <c r="K11" s="6">
        <f>ROUND(K10/G10*100,1)</f>
        <v>8.6</v>
      </c>
      <c r="L11" s="4">
        <f>ROUND(L10/G10*100,1)</f>
        <v>40.5</v>
      </c>
      <c r="M11" s="4">
        <f>ROUND(M10/G10*100,1)</f>
        <v>11.7</v>
      </c>
      <c r="N11" s="5">
        <f>ROUND(N10/G10*100,1)</f>
        <v>0.8</v>
      </c>
    </row>
    <row r="12" spans="2:14" ht="17.850000000000001" customHeight="1" x14ac:dyDescent="0.15">
      <c r="B12" s="33" t="s">
        <v>39</v>
      </c>
      <c r="C12" s="70">
        <v>468</v>
      </c>
      <c r="D12" s="38">
        <v>277</v>
      </c>
      <c r="E12" s="41">
        <v>3</v>
      </c>
      <c r="F12" s="71">
        <v>9</v>
      </c>
      <c r="G12" s="38">
        <v>286</v>
      </c>
      <c r="H12" s="32">
        <v>155</v>
      </c>
      <c r="I12" s="41">
        <v>65</v>
      </c>
      <c r="J12" s="41">
        <v>66</v>
      </c>
      <c r="K12" s="32">
        <v>29</v>
      </c>
      <c r="L12" s="41">
        <v>123</v>
      </c>
      <c r="M12" s="32">
        <v>123</v>
      </c>
      <c r="N12" s="72">
        <v>0</v>
      </c>
    </row>
    <row r="13" spans="2:14" ht="17.850000000000001" customHeight="1" x14ac:dyDescent="0.15">
      <c r="B13" s="24" t="s">
        <v>38</v>
      </c>
      <c r="C13" s="43">
        <v>656</v>
      </c>
      <c r="D13" s="44">
        <v>407</v>
      </c>
      <c r="E13" s="45">
        <v>1</v>
      </c>
      <c r="F13" s="46">
        <v>15</v>
      </c>
      <c r="G13" s="44">
        <v>406</v>
      </c>
      <c r="H13" s="47">
        <v>195</v>
      </c>
      <c r="I13" s="45">
        <v>94</v>
      </c>
      <c r="J13" s="45">
        <v>117</v>
      </c>
      <c r="K13" s="47">
        <v>16</v>
      </c>
      <c r="L13" s="45">
        <v>148</v>
      </c>
      <c r="M13" s="47">
        <v>61</v>
      </c>
      <c r="N13" s="48">
        <v>53</v>
      </c>
    </row>
    <row r="14" spans="2:14" ht="17.850000000000001" customHeight="1" x14ac:dyDescent="0.15">
      <c r="B14" s="24" t="s">
        <v>37</v>
      </c>
      <c r="C14" s="34">
        <v>38</v>
      </c>
      <c r="D14" s="35">
        <v>32</v>
      </c>
      <c r="E14" s="40">
        <v>0</v>
      </c>
      <c r="F14" s="37">
        <v>2</v>
      </c>
      <c r="G14" s="35">
        <v>25</v>
      </c>
      <c r="H14" s="39">
        <v>20</v>
      </c>
      <c r="I14" s="40">
        <v>1</v>
      </c>
      <c r="J14" s="40">
        <v>4</v>
      </c>
      <c r="K14" s="39">
        <v>0</v>
      </c>
      <c r="L14" s="40">
        <v>1</v>
      </c>
      <c r="M14" s="39">
        <v>1</v>
      </c>
      <c r="N14" s="42">
        <v>3</v>
      </c>
    </row>
    <row r="15" spans="2:14" ht="17.850000000000001" customHeight="1" x14ac:dyDescent="0.15">
      <c r="B15" s="24" t="s">
        <v>43</v>
      </c>
      <c r="C15" s="43">
        <v>610</v>
      </c>
      <c r="D15" s="44">
        <v>51</v>
      </c>
      <c r="E15" s="45">
        <v>0</v>
      </c>
      <c r="F15" s="46">
        <v>0</v>
      </c>
      <c r="G15" s="44">
        <v>53</v>
      </c>
      <c r="H15" s="47">
        <v>39</v>
      </c>
      <c r="I15" s="45">
        <v>0</v>
      </c>
      <c r="J15" s="45">
        <v>14</v>
      </c>
      <c r="K15" s="47">
        <v>1</v>
      </c>
      <c r="L15" s="45">
        <v>0</v>
      </c>
      <c r="M15" s="47">
        <v>0</v>
      </c>
      <c r="N15" s="48">
        <v>13</v>
      </c>
    </row>
    <row r="16" spans="2:14" ht="17.850000000000001" customHeight="1" x14ac:dyDescent="0.15">
      <c r="B16" s="24" t="s">
        <v>36</v>
      </c>
      <c r="C16" s="43">
        <v>69</v>
      </c>
      <c r="D16" s="44">
        <v>41</v>
      </c>
      <c r="E16" s="45">
        <v>0</v>
      </c>
      <c r="F16" s="46">
        <v>1</v>
      </c>
      <c r="G16" s="44">
        <v>43</v>
      </c>
      <c r="H16" s="47">
        <v>32</v>
      </c>
      <c r="I16" s="45">
        <v>5</v>
      </c>
      <c r="J16" s="45">
        <v>6</v>
      </c>
      <c r="K16" s="47">
        <v>4</v>
      </c>
      <c r="L16" s="45">
        <v>6</v>
      </c>
      <c r="M16" s="47">
        <v>2</v>
      </c>
      <c r="N16" s="48">
        <v>1</v>
      </c>
    </row>
    <row r="17" spans="2:14" ht="17.850000000000001" customHeight="1" x14ac:dyDescent="0.15">
      <c r="B17" s="73" t="s">
        <v>35</v>
      </c>
      <c r="C17" s="50">
        <v>154</v>
      </c>
      <c r="D17" s="51">
        <v>100</v>
      </c>
      <c r="E17" s="36">
        <v>1</v>
      </c>
      <c r="F17" s="37">
        <v>6</v>
      </c>
      <c r="G17" s="51">
        <v>92</v>
      </c>
      <c r="H17" s="54">
        <v>60</v>
      </c>
      <c r="I17" s="52">
        <v>8</v>
      </c>
      <c r="J17" s="52">
        <v>24</v>
      </c>
      <c r="K17" s="54">
        <v>0</v>
      </c>
      <c r="L17" s="52">
        <v>23</v>
      </c>
      <c r="M17" s="54">
        <v>12</v>
      </c>
      <c r="N17" s="55">
        <v>0</v>
      </c>
    </row>
    <row r="18" spans="2:14" ht="17.850000000000001" customHeight="1" x14ac:dyDescent="0.15">
      <c r="B18" s="74" t="s">
        <v>68</v>
      </c>
      <c r="C18" s="75">
        <f t="shared" ref="C18:H18" si="1">SUM(C12:C17)</f>
        <v>1995</v>
      </c>
      <c r="D18" s="76">
        <f t="shared" si="1"/>
        <v>908</v>
      </c>
      <c r="E18" s="62">
        <f t="shared" si="1"/>
        <v>5</v>
      </c>
      <c r="F18" s="60">
        <f t="shared" si="1"/>
        <v>33</v>
      </c>
      <c r="G18" s="58">
        <f t="shared" si="1"/>
        <v>905</v>
      </c>
      <c r="H18" s="77">
        <f t="shared" si="1"/>
        <v>501</v>
      </c>
      <c r="I18" s="62">
        <f t="shared" ref="I18:N18" si="2">SUM(I12:I17)</f>
        <v>173</v>
      </c>
      <c r="J18" s="62">
        <f t="shared" si="2"/>
        <v>231</v>
      </c>
      <c r="K18" s="77">
        <f t="shared" si="2"/>
        <v>50</v>
      </c>
      <c r="L18" s="62">
        <f t="shared" si="2"/>
        <v>301</v>
      </c>
      <c r="M18" s="62">
        <f t="shared" si="2"/>
        <v>199</v>
      </c>
      <c r="N18" s="63">
        <f t="shared" si="2"/>
        <v>70</v>
      </c>
    </row>
    <row r="19" spans="2:14" ht="17.850000000000001" customHeight="1" thickBot="1" x14ac:dyDescent="0.2">
      <c r="B19" s="78" t="s">
        <v>1</v>
      </c>
      <c r="C19" s="65"/>
      <c r="D19" s="66"/>
      <c r="E19" s="67">
        <f>ROUND(E18/D18*100,1)</f>
        <v>0.6</v>
      </c>
      <c r="F19" s="68">
        <f>ROUND(F18/D18*100,1)</f>
        <v>3.6</v>
      </c>
      <c r="G19" s="69"/>
      <c r="H19" s="79">
        <f>ROUND(H18/G18*100,1)</f>
        <v>55.4</v>
      </c>
      <c r="I19" s="80">
        <f>ROUND(I18/G18*100,1)</f>
        <v>19.100000000000001</v>
      </c>
      <c r="J19" s="80">
        <f>ROUND(J18/G18*100,1)</f>
        <v>25.5</v>
      </c>
      <c r="K19" s="79">
        <f>ROUND(K18/G18*100,1)</f>
        <v>5.5</v>
      </c>
      <c r="L19" s="80">
        <f>ROUND(L18/G18*100,1)</f>
        <v>33.299999999999997</v>
      </c>
      <c r="M19" s="80">
        <f>ROUND(M18/G18*100,1)</f>
        <v>22</v>
      </c>
      <c r="N19" s="81">
        <f>ROUND(N18/G18*100,1)</f>
        <v>7.7</v>
      </c>
    </row>
    <row r="20" spans="2:14" ht="17.850000000000001" customHeight="1" x14ac:dyDescent="0.15">
      <c r="B20" s="33" t="s">
        <v>34</v>
      </c>
      <c r="C20" s="82">
        <v>480</v>
      </c>
      <c r="D20" s="83">
        <v>284</v>
      </c>
      <c r="E20" s="84">
        <v>2</v>
      </c>
      <c r="F20" s="85">
        <v>17</v>
      </c>
      <c r="G20" s="83">
        <v>283</v>
      </c>
      <c r="H20" s="86">
        <v>174</v>
      </c>
      <c r="I20" s="84">
        <v>20</v>
      </c>
      <c r="J20" s="84">
        <v>89</v>
      </c>
      <c r="K20" s="86">
        <v>13</v>
      </c>
      <c r="L20" s="84">
        <v>71</v>
      </c>
      <c r="M20" s="86">
        <v>0</v>
      </c>
      <c r="N20" s="87">
        <v>25</v>
      </c>
    </row>
    <row r="21" spans="2:14" ht="17.850000000000001" customHeight="1" x14ac:dyDescent="0.15">
      <c r="B21" s="74" t="s">
        <v>69</v>
      </c>
      <c r="C21" s="57">
        <f>SUM(C20)</f>
        <v>480</v>
      </c>
      <c r="D21" s="88">
        <f>SUM(D20:D20)</f>
        <v>284</v>
      </c>
      <c r="E21" s="89">
        <f>SUM(E20:E20)</f>
        <v>2</v>
      </c>
      <c r="F21" s="90">
        <f>SUM(F20:F20)</f>
        <v>17</v>
      </c>
      <c r="G21" s="61">
        <f>SUM(G20)</f>
        <v>283</v>
      </c>
      <c r="H21" s="88">
        <f t="shared" ref="H21:N21" si="3">SUM(H20:H20)</f>
        <v>174</v>
      </c>
      <c r="I21" s="89">
        <f t="shared" si="3"/>
        <v>20</v>
      </c>
      <c r="J21" s="89">
        <f t="shared" si="3"/>
        <v>89</v>
      </c>
      <c r="K21" s="88">
        <f t="shared" si="3"/>
        <v>13</v>
      </c>
      <c r="L21" s="89">
        <f t="shared" si="3"/>
        <v>71</v>
      </c>
      <c r="M21" s="89">
        <f t="shared" si="3"/>
        <v>0</v>
      </c>
      <c r="N21" s="91">
        <f t="shared" si="3"/>
        <v>25</v>
      </c>
    </row>
    <row r="22" spans="2:14" ht="17.850000000000001" customHeight="1" thickBot="1" x14ac:dyDescent="0.2">
      <c r="B22" s="92" t="s">
        <v>1</v>
      </c>
      <c r="C22" s="65"/>
      <c r="D22" s="66"/>
      <c r="E22" s="67">
        <f>ROUND(E21/D21*100,1)</f>
        <v>0.7</v>
      </c>
      <c r="F22" s="68">
        <f>ROUND(F21/D21*100,1)</f>
        <v>6</v>
      </c>
      <c r="G22" s="69"/>
      <c r="H22" s="79">
        <f>ROUND(H21/G21*100,1)</f>
        <v>61.5</v>
      </c>
      <c r="I22" s="80">
        <f>ROUND(I21/G21*100,1)</f>
        <v>7.1</v>
      </c>
      <c r="J22" s="80">
        <f>ROUND(J21/G21*100,1)</f>
        <v>31.4</v>
      </c>
      <c r="K22" s="79">
        <f>ROUND(K21/G21*100,1)</f>
        <v>4.5999999999999996</v>
      </c>
      <c r="L22" s="80">
        <f>ROUND(L21/G21*100,1)</f>
        <v>25.1</v>
      </c>
      <c r="M22" s="80">
        <f>ROUND(M21/G21*100,1)</f>
        <v>0</v>
      </c>
      <c r="N22" s="81">
        <f>ROUND(N21/G21*100,1)</f>
        <v>8.8000000000000007</v>
      </c>
    </row>
    <row r="23" spans="2:14" ht="17.850000000000001" customHeight="1" x14ac:dyDescent="0.15">
      <c r="B23" s="93" t="s">
        <v>44</v>
      </c>
      <c r="C23" s="70">
        <v>293</v>
      </c>
      <c r="D23" s="38">
        <v>285</v>
      </c>
      <c r="E23" s="41">
        <v>2</v>
      </c>
      <c r="F23" s="71">
        <v>20</v>
      </c>
      <c r="G23" s="38">
        <v>289</v>
      </c>
      <c r="H23" s="32">
        <v>180</v>
      </c>
      <c r="I23" s="41">
        <v>21</v>
      </c>
      <c r="J23" s="41">
        <v>88</v>
      </c>
      <c r="K23" s="32">
        <v>14</v>
      </c>
      <c r="L23" s="41">
        <v>0</v>
      </c>
      <c r="M23" s="32">
        <v>55</v>
      </c>
      <c r="N23" s="72">
        <v>40</v>
      </c>
    </row>
    <row r="24" spans="2:14" ht="17.850000000000001" customHeight="1" x14ac:dyDescent="0.15">
      <c r="B24" s="94" t="s">
        <v>45</v>
      </c>
      <c r="C24" s="43">
        <v>919</v>
      </c>
      <c r="D24" s="44">
        <v>550</v>
      </c>
      <c r="E24" s="45">
        <v>0</v>
      </c>
      <c r="F24" s="43">
        <v>0</v>
      </c>
      <c r="G24" s="44">
        <v>544</v>
      </c>
      <c r="H24" s="47">
        <v>161</v>
      </c>
      <c r="I24" s="45">
        <v>142</v>
      </c>
      <c r="J24" s="45">
        <v>210</v>
      </c>
      <c r="K24" s="47">
        <v>25</v>
      </c>
      <c r="L24" s="45">
        <v>231</v>
      </c>
      <c r="M24" s="110" t="s">
        <v>83</v>
      </c>
      <c r="N24" s="48">
        <v>6</v>
      </c>
    </row>
    <row r="25" spans="2:14" ht="17.850000000000001" customHeight="1" x14ac:dyDescent="0.15">
      <c r="B25" s="94" t="s">
        <v>33</v>
      </c>
      <c r="C25" s="43">
        <v>575</v>
      </c>
      <c r="D25" s="44">
        <v>334</v>
      </c>
      <c r="E25" s="45">
        <v>0</v>
      </c>
      <c r="F25" s="46">
        <v>15</v>
      </c>
      <c r="G25" s="44">
        <v>375</v>
      </c>
      <c r="H25" s="47">
        <v>210</v>
      </c>
      <c r="I25" s="45">
        <v>40</v>
      </c>
      <c r="J25" s="45">
        <v>125</v>
      </c>
      <c r="K25" s="47">
        <v>29</v>
      </c>
      <c r="L25" s="45">
        <v>122</v>
      </c>
      <c r="M25" s="47">
        <v>133</v>
      </c>
      <c r="N25" s="48">
        <v>0</v>
      </c>
    </row>
    <row r="26" spans="2:14" ht="17.850000000000001" customHeight="1" x14ac:dyDescent="0.15">
      <c r="B26" s="49" t="s">
        <v>32</v>
      </c>
      <c r="C26" s="95">
        <v>762</v>
      </c>
      <c r="D26" s="51">
        <v>458</v>
      </c>
      <c r="E26" s="52">
        <v>2</v>
      </c>
      <c r="F26" s="53">
        <v>22</v>
      </c>
      <c r="G26" s="51">
        <v>466</v>
      </c>
      <c r="H26" s="54">
        <v>218</v>
      </c>
      <c r="I26" s="52">
        <v>30</v>
      </c>
      <c r="J26" s="52">
        <v>218</v>
      </c>
      <c r="K26" s="54">
        <v>35</v>
      </c>
      <c r="L26" s="52">
        <v>199</v>
      </c>
      <c r="M26" s="54">
        <v>219</v>
      </c>
      <c r="N26" s="55">
        <v>18</v>
      </c>
    </row>
    <row r="27" spans="2:14" ht="17.850000000000001" customHeight="1" x14ac:dyDescent="0.15">
      <c r="B27" s="74" t="s">
        <v>70</v>
      </c>
      <c r="C27" s="96">
        <f>SUM(C23:C26)</f>
        <v>2549</v>
      </c>
      <c r="D27" s="58">
        <f>SUM(D23:D26)</f>
        <v>1627</v>
      </c>
      <c r="E27" s="62">
        <f>SUM(E23:E26)</f>
        <v>4</v>
      </c>
      <c r="F27" s="60">
        <f>SUM(F23:F26)</f>
        <v>57</v>
      </c>
      <c r="G27" s="58">
        <f>SUM(G23:G26)</f>
        <v>1674</v>
      </c>
      <c r="H27" s="77">
        <f t="shared" ref="H27:N27" si="4">SUM(H23:H26)</f>
        <v>769</v>
      </c>
      <c r="I27" s="62">
        <f t="shared" si="4"/>
        <v>233</v>
      </c>
      <c r="J27" s="62">
        <f t="shared" si="4"/>
        <v>641</v>
      </c>
      <c r="K27" s="77">
        <f t="shared" si="4"/>
        <v>103</v>
      </c>
      <c r="L27" s="62">
        <f t="shared" si="4"/>
        <v>552</v>
      </c>
      <c r="M27" s="62">
        <f t="shared" si="4"/>
        <v>407</v>
      </c>
      <c r="N27" s="63">
        <f t="shared" si="4"/>
        <v>64</v>
      </c>
    </row>
    <row r="28" spans="2:14" ht="17.850000000000001" customHeight="1" thickBot="1" x14ac:dyDescent="0.2">
      <c r="B28" s="92" t="s">
        <v>1</v>
      </c>
      <c r="C28" s="97"/>
      <c r="D28" s="66"/>
      <c r="E28" s="67">
        <f>ROUND(E27/D27*100,1)</f>
        <v>0.2</v>
      </c>
      <c r="F28" s="68">
        <f>ROUND(F27/D27*100,1)</f>
        <v>3.5</v>
      </c>
      <c r="G28" s="69"/>
      <c r="H28" s="79">
        <f>ROUND(H27/G27*100,1)</f>
        <v>45.9</v>
      </c>
      <c r="I28" s="80">
        <f>ROUND(I27/G27*100,1)</f>
        <v>13.9</v>
      </c>
      <c r="J28" s="80">
        <f>ROUND(J27/G27*100,1)</f>
        <v>38.299999999999997</v>
      </c>
      <c r="K28" s="79">
        <f>ROUND(K27/G27*100,1)</f>
        <v>6.2</v>
      </c>
      <c r="L28" s="80">
        <f>ROUND(L27/G27*100,1)</f>
        <v>33</v>
      </c>
      <c r="M28" s="80">
        <f>ROUND(M27/G27*100,1)</f>
        <v>24.3</v>
      </c>
      <c r="N28" s="81">
        <f>ROUND(N27/G27*100,1)</f>
        <v>3.8</v>
      </c>
    </row>
    <row r="29" spans="2:14" ht="17.850000000000001" customHeight="1" x14ac:dyDescent="0.15">
      <c r="B29" s="93" t="s">
        <v>46</v>
      </c>
      <c r="C29" s="70">
        <v>149</v>
      </c>
      <c r="D29" s="38">
        <v>129</v>
      </c>
      <c r="E29" s="41">
        <v>0</v>
      </c>
      <c r="F29" s="71">
        <v>3</v>
      </c>
      <c r="G29" s="38">
        <v>124</v>
      </c>
      <c r="H29" s="32">
        <v>73</v>
      </c>
      <c r="I29" s="41">
        <v>26</v>
      </c>
      <c r="J29" s="41">
        <v>25</v>
      </c>
      <c r="K29" s="32">
        <v>5</v>
      </c>
      <c r="L29" s="41">
        <v>30</v>
      </c>
      <c r="M29" s="32">
        <v>13</v>
      </c>
      <c r="N29" s="72">
        <v>11</v>
      </c>
    </row>
    <row r="30" spans="2:14" ht="17.850000000000001" customHeight="1" x14ac:dyDescent="0.15">
      <c r="B30" s="94" t="s">
        <v>31</v>
      </c>
      <c r="C30" s="43">
        <v>39</v>
      </c>
      <c r="D30" s="44">
        <v>22</v>
      </c>
      <c r="E30" s="45">
        <v>3</v>
      </c>
      <c r="F30" s="46">
        <v>1</v>
      </c>
      <c r="G30" s="44">
        <v>24</v>
      </c>
      <c r="H30" s="47">
        <v>12</v>
      </c>
      <c r="I30" s="45">
        <v>4</v>
      </c>
      <c r="J30" s="45">
        <v>8</v>
      </c>
      <c r="K30" s="47">
        <v>4</v>
      </c>
      <c r="L30" s="45">
        <v>6</v>
      </c>
      <c r="M30" s="47">
        <v>1</v>
      </c>
      <c r="N30" s="48">
        <v>1</v>
      </c>
    </row>
    <row r="31" spans="2:14" ht="17.850000000000001" customHeight="1" x14ac:dyDescent="0.15">
      <c r="B31" s="94" t="s">
        <v>47</v>
      </c>
      <c r="C31" s="34">
        <v>49</v>
      </c>
      <c r="D31" s="35">
        <v>25</v>
      </c>
      <c r="E31" s="40">
        <v>0</v>
      </c>
      <c r="F31" s="37">
        <v>1</v>
      </c>
      <c r="G31" s="35">
        <v>31</v>
      </c>
      <c r="H31" s="39">
        <v>22</v>
      </c>
      <c r="I31" s="40">
        <v>1</v>
      </c>
      <c r="J31" s="40">
        <v>8</v>
      </c>
      <c r="K31" s="39">
        <v>1</v>
      </c>
      <c r="L31" s="40">
        <v>7</v>
      </c>
      <c r="M31" s="39">
        <v>0</v>
      </c>
      <c r="N31" s="42">
        <v>1</v>
      </c>
    </row>
    <row r="32" spans="2:14" ht="17.850000000000001" customHeight="1" x14ac:dyDescent="0.15">
      <c r="B32" s="94" t="s">
        <v>48</v>
      </c>
      <c r="C32" s="43">
        <v>8</v>
      </c>
      <c r="D32" s="44">
        <v>6</v>
      </c>
      <c r="E32" s="45">
        <v>0</v>
      </c>
      <c r="F32" s="46">
        <v>0</v>
      </c>
      <c r="G32" s="44">
        <v>3</v>
      </c>
      <c r="H32" s="47">
        <v>3</v>
      </c>
      <c r="I32" s="45">
        <v>0</v>
      </c>
      <c r="J32" s="45">
        <v>0</v>
      </c>
      <c r="K32" s="47">
        <v>0</v>
      </c>
      <c r="L32" s="45">
        <v>0</v>
      </c>
      <c r="M32" s="47">
        <v>0</v>
      </c>
      <c r="N32" s="48">
        <v>0</v>
      </c>
    </row>
    <row r="33" spans="2:14" ht="17.850000000000001" customHeight="1" x14ac:dyDescent="0.15">
      <c r="B33" s="94" t="s">
        <v>30</v>
      </c>
      <c r="C33" s="34">
        <v>26</v>
      </c>
      <c r="D33" s="35">
        <v>26</v>
      </c>
      <c r="E33" s="40">
        <v>0</v>
      </c>
      <c r="F33" s="37">
        <v>0</v>
      </c>
      <c r="G33" s="35">
        <v>35</v>
      </c>
      <c r="H33" s="39">
        <v>21</v>
      </c>
      <c r="I33" s="40">
        <v>13</v>
      </c>
      <c r="J33" s="40">
        <v>1</v>
      </c>
      <c r="K33" s="39">
        <v>1</v>
      </c>
      <c r="L33" s="40">
        <v>5</v>
      </c>
      <c r="M33" s="39">
        <v>3</v>
      </c>
      <c r="N33" s="42">
        <v>1</v>
      </c>
    </row>
    <row r="34" spans="2:14" ht="17.850000000000001" customHeight="1" x14ac:dyDescent="0.15">
      <c r="B34" s="94" t="s">
        <v>49</v>
      </c>
      <c r="C34" s="43">
        <v>568</v>
      </c>
      <c r="D34" s="44">
        <v>38</v>
      </c>
      <c r="E34" s="45">
        <v>0</v>
      </c>
      <c r="F34" s="46">
        <v>1</v>
      </c>
      <c r="G34" s="44">
        <v>47</v>
      </c>
      <c r="H34" s="47">
        <v>24</v>
      </c>
      <c r="I34" s="45">
        <v>4</v>
      </c>
      <c r="J34" s="45">
        <v>19</v>
      </c>
      <c r="K34" s="47">
        <v>2</v>
      </c>
      <c r="L34" s="45">
        <v>16</v>
      </c>
      <c r="M34" s="47">
        <v>2</v>
      </c>
      <c r="N34" s="48">
        <v>3</v>
      </c>
    </row>
    <row r="35" spans="2:14" ht="17.850000000000001" customHeight="1" x14ac:dyDescent="0.15">
      <c r="B35" s="49" t="s">
        <v>29</v>
      </c>
      <c r="C35" s="95">
        <v>416</v>
      </c>
      <c r="D35" s="51">
        <v>37</v>
      </c>
      <c r="E35" s="36">
        <v>0</v>
      </c>
      <c r="F35" s="37">
        <v>0</v>
      </c>
      <c r="G35" s="51">
        <v>27</v>
      </c>
      <c r="H35" s="54">
        <v>21</v>
      </c>
      <c r="I35" s="52">
        <v>1</v>
      </c>
      <c r="J35" s="52">
        <v>5</v>
      </c>
      <c r="K35" s="54">
        <v>3</v>
      </c>
      <c r="L35" s="52">
        <v>1</v>
      </c>
      <c r="M35" s="54">
        <v>2</v>
      </c>
      <c r="N35" s="55">
        <v>0</v>
      </c>
    </row>
    <row r="36" spans="2:14" ht="17.850000000000001" customHeight="1" x14ac:dyDescent="0.15">
      <c r="B36" s="74" t="s">
        <v>71</v>
      </c>
      <c r="C36" s="96">
        <f>SUM(C29:C35)</f>
        <v>1255</v>
      </c>
      <c r="D36" s="58">
        <f>SUM(D29:D35)</f>
        <v>283</v>
      </c>
      <c r="E36" s="59">
        <f>SUM(E29:E35)</f>
        <v>3</v>
      </c>
      <c r="F36" s="60">
        <f>SUM(F29:F35)</f>
        <v>6</v>
      </c>
      <c r="G36" s="58">
        <f>SUM(G29:G35)</f>
        <v>291</v>
      </c>
      <c r="H36" s="77">
        <f t="shared" ref="H36:N36" si="5">SUM(H29:H35)</f>
        <v>176</v>
      </c>
      <c r="I36" s="62">
        <f t="shared" si="5"/>
        <v>49</v>
      </c>
      <c r="J36" s="62">
        <f t="shared" si="5"/>
        <v>66</v>
      </c>
      <c r="K36" s="77">
        <f t="shared" si="5"/>
        <v>16</v>
      </c>
      <c r="L36" s="62">
        <f t="shared" si="5"/>
        <v>65</v>
      </c>
      <c r="M36" s="62">
        <f t="shared" si="5"/>
        <v>21</v>
      </c>
      <c r="N36" s="63">
        <f t="shared" si="5"/>
        <v>17</v>
      </c>
    </row>
    <row r="37" spans="2:14" ht="17.850000000000001" customHeight="1" thickBot="1" x14ac:dyDescent="0.2">
      <c r="B37" s="64" t="s">
        <v>1</v>
      </c>
      <c r="C37" s="97"/>
      <c r="D37" s="66"/>
      <c r="E37" s="67">
        <f>ROUND(E36/D36*100,1)</f>
        <v>1.1000000000000001</v>
      </c>
      <c r="F37" s="68">
        <f>ROUND(F36/D36*100,1)</f>
        <v>2.1</v>
      </c>
      <c r="G37" s="69"/>
      <c r="H37" s="6">
        <f>ROUND(H36/G36*100,1)</f>
        <v>60.5</v>
      </c>
      <c r="I37" s="4">
        <f>ROUND(I36/G36*100,1)</f>
        <v>16.8</v>
      </c>
      <c r="J37" s="4">
        <f>ROUND(J36/G36*100,1)</f>
        <v>22.7</v>
      </c>
      <c r="K37" s="6">
        <f>ROUND(K36/G36*100,1)</f>
        <v>5.5</v>
      </c>
      <c r="L37" s="4">
        <f>ROUND(L36/G36*100,1)</f>
        <v>22.3</v>
      </c>
      <c r="M37" s="4">
        <f>ROUND(M36/G36*100,1)</f>
        <v>7.2</v>
      </c>
      <c r="N37" s="5">
        <f>ROUND(N36/G36*100,1)</f>
        <v>5.8</v>
      </c>
    </row>
    <row r="38" spans="2:14" ht="17.850000000000001" customHeight="1" x14ac:dyDescent="0.15">
      <c r="B38" s="93" t="s">
        <v>28</v>
      </c>
      <c r="C38" s="98">
        <v>141</v>
      </c>
      <c r="D38" s="38">
        <v>111</v>
      </c>
      <c r="E38" s="99">
        <v>0</v>
      </c>
      <c r="F38" s="71">
        <v>5</v>
      </c>
      <c r="G38" s="38">
        <v>104</v>
      </c>
      <c r="H38" s="99">
        <v>76</v>
      </c>
      <c r="I38" s="41">
        <v>3</v>
      </c>
      <c r="J38" s="41">
        <v>25</v>
      </c>
      <c r="K38" s="32">
        <v>8</v>
      </c>
      <c r="L38" s="41">
        <v>21</v>
      </c>
      <c r="M38" s="32">
        <v>2</v>
      </c>
      <c r="N38" s="72">
        <v>0</v>
      </c>
    </row>
    <row r="39" spans="2:14" ht="17.850000000000001" customHeight="1" x14ac:dyDescent="0.15">
      <c r="B39" s="94" t="s">
        <v>27</v>
      </c>
      <c r="C39" s="43">
        <v>155</v>
      </c>
      <c r="D39" s="44">
        <v>88</v>
      </c>
      <c r="E39" s="45">
        <v>1</v>
      </c>
      <c r="F39" s="46">
        <v>1</v>
      </c>
      <c r="G39" s="44">
        <v>95</v>
      </c>
      <c r="H39" s="47">
        <v>66</v>
      </c>
      <c r="I39" s="45">
        <v>5</v>
      </c>
      <c r="J39" s="45">
        <v>24</v>
      </c>
      <c r="K39" s="47">
        <v>3</v>
      </c>
      <c r="L39" s="45">
        <v>25</v>
      </c>
      <c r="M39" s="47">
        <v>1</v>
      </c>
      <c r="N39" s="48">
        <v>3</v>
      </c>
    </row>
    <row r="40" spans="2:14" ht="17.850000000000001" customHeight="1" x14ac:dyDescent="0.15">
      <c r="B40" s="94" t="s">
        <v>26</v>
      </c>
      <c r="C40" s="34">
        <v>458</v>
      </c>
      <c r="D40" s="35">
        <v>267</v>
      </c>
      <c r="E40" s="40">
        <v>0</v>
      </c>
      <c r="F40" s="37">
        <v>10</v>
      </c>
      <c r="G40" s="35">
        <v>259</v>
      </c>
      <c r="H40" s="39">
        <v>198</v>
      </c>
      <c r="I40" s="40">
        <v>22</v>
      </c>
      <c r="J40" s="40">
        <v>39</v>
      </c>
      <c r="K40" s="39">
        <v>22</v>
      </c>
      <c r="L40" s="40">
        <v>31</v>
      </c>
      <c r="M40" s="39">
        <v>16</v>
      </c>
      <c r="N40" s="42">
        <v>4</v>
      </c>
    </row>
    <row r="41" spans="2:14" ht="17.850000000000001" customHeight="1" x14ac:dyDescent="0.15">
      <c r="B41" s="94" t="s">
        <v>25</v>
      </c>
      <c r="C41" s="43">
        <v>58</v>
      </c>
      <c r="D41" s="44">
        <v>50</v>
      </c>
      <c r="E41" s="45">
        <v>0</v>
      </c>
      <c r="F41" s="46">
        <v>2</v>
      </c>
      <c r="G41" s="44">
        <v>44</v>
      </c>
      <c r="H41" s="47">
        <v>27</v>
      </c>
      <c r="I41" s="45">
        <v>1</v>
      </c>
      <c r="J41" s="45">
        <v>16</v>
      </c>
      <c r="K41" s="47">
        <v>3</v>
      </c>
      <c r="L41" s="45">
        <v>20</v>
      </c>
      <c r="M41" s="47">
        <v>6</v>
      </c>
      <c r="N41" s="48">
        <v>0</v>
      </c>
    </row>
    <row r="42" spans="2:14" ht="17.850000000000001" customHeight="1" x14ac:dyDescent="0.15">
      <c r="B42" s="49" t="s">
        <v>50</v>
      </c>
      <c r="C42" s="95">
        <v>58</v>
      </c>
      <c r="D42" s="51">
        <v>55</v>
      </c>
      <c r="E42" s="52">
        <v>1</v>
      </c>
      <c r="F42" s="53">
        <v>2</v>
      </c>
      <c r="G42" s="51">
        <v>51</v>
      </c>
      <c r="H42" s="54">
        <v>37</v>
      </c>
      <c r="I42" s="52">
        <v>2</v>
      </c>
      <c r="J42" s="52">
        <v>12</v>
      </c>
      <c r="K42" s="54">
        <v>1</v>
      </c>
      <c r="L42" s="52">
        <v>7</v>
      </c>
      <c r="M42" s="54">
        <v>1</v>
      </c>
      <c r="N42" s="55">
        <v>4</v>
      </c>
    </row>
    <row r="43" spans="2:14" ht="17.850000000000001" customHeight="1" x14ac:dyDescent="0.15">
      <c r="B43" s="74" t="s">
        <v>72</v>
      </c>
      <c r="C43" s="96">
        <f>SUM(C38:C42)</f>
        <v>870</v>
      </c>
      <c r="D43" s="58">
        <f>SUM(D38:D42)</f>
        <v>571</v>
      </c>
      <c r="E43" s="59">
        <f>SUM(E38:E42)</f>
        <v>2</v>
      </c>
      <c r="F43" s="60">
        <f>SUM(F38:F42)</f>
        <v>20</v>
      </c>
      <c r="G43" s="58">
        <f>SUM(G38:G42)</f>
        <v>553</v>
      </c>
      <c r="H43" s="77">
        <f t="shared" ref="H43:N43" si="6">SUM(H38:H42)</f>
        <v>404</v>
      </c>
      <c r="I43" s="62">
        <f t="shared" si="6"/>
        <v>33</v>
      </c>
      <c r="J43" s="62">
        <f t="shared" si="6"/>
        <v>116</v>
      </c>
      <c r="K43" s="77">
        <f t="shared" si="6"/>
        <v>37</v>
      </c>
      <c r="L43" s="62">
        <f t="shared" si="6"/>
        <v>104</v>
      </c>
      <c r="M43" s="62">
        <f t="shared" si="6"/>
        <v>26</v>
      </c>
      <c r="N43" s="63">
        <f t="shared" si="6"/>
        <v>11</v>
      </c>
    </row>
    <row r="44" spans="2:14" ht="17.850000000000001" customHeight="1" thickBot="1" x14ac:dyDescent="0.2">
      <c r="B44" s="92" t="s">
        <v>1</v>
      </c>
      <c r="C44" s="97"/>
      <c r="D44" s="66"/>
      <c r="E44" s="67">
        <f>ROUND(E43/D43*100,1)</f>
        <v>0.4</v>
      </c>
      <c r="F44" s="68">
        <f>ROUND(F43/D43*100,1)</f>
        <v>3.5</v>
      </c>
      <c r="G44" s="69"/>
      <c r="H44" s="6">
        <f>ROUND(H43/G43*100,1)</f>
        <v>73.099999999999994</v>
      </c>
      <c r="I44" s="4">
        <f>ROUND(I43/G43*100,1)</f>
        <v>6</v>
      </c>
      <c r="J44" s="4">
        <f>ROUND(J43/G43*100,1)</f>
        <v>21</v>
      </c>
      <c r="K44" s="6">
        <f>ROUND(K43/G43*100,1)</f>
        <v>6.7</v>
      </c>
      <c r="L44" s="4">
        <f>ROUND(L43/G43*100,1)</f>
        <v>18.8</v>
      </c>
      <c r="M44" s="4">
        <f>ROUND(M43/G43*100,1)</f>
        <v>4.7</v>
      </c>
      <c r="N44" s="5">
        <f>ROUND(N43/G43*100,1)</f>
        <v>2</v>
      </c>
    </row>
    <row r="45" spans="2:14" ht="17.850000000000001" customHeight="1" x14ac:dyDescent="0.15">
      <c r="B45" s="93" t="s">
        <v>14</v>
      </c>
      <c r="C45" s="98">
        <v>1154</v>
      </c>
      <c r="D45" s="99">
        <v>723</v>
      </c>
      <c r="E45" s="41">
        <v>1</v>
      </c>
      <c r="F45" s="71">
        <v>19</v>
      </c>
      <c r="G45" s="38">
        <v>706</v>
      </c>
      <c r="H45" s="32">
        <v>322</v>
      </c>
      <c r="I45" s="41">
        <v>205</v>
      </c>
      <c r="J45" s="41">
        <v>179</v>
      </c>
      <c r="K45" s="32">
        <v>48</v>
      </c>
      <c r="L45" s="41">
        <v>264</v>
      </c>
      <c r="M45" s="32">
        <v>123</v>
      </c>
      <c r="N45" s="72">
        <v>7</v>
      </c>
    </row>
    <row r="46" spans="2:14" ht="17.850000000000001" customHeight="1" x14ac:dyDescent="0.15">
      <c r="B46" s="49" t="s">
        <v>51</v>
      </c>
      <c r="C46" s="43">
        <v>76</v>
      </c>
      <c r="D46" s="100">
        <v>42</v>
      </c>
      <c r="E46" s="45">
        <v>0</v>
      </c>
      <c r="F46" s="46">
        <v>1</v>
      </c>
      <c r="G46" s="44">
        <v>45</v>
      </c>
      <c r="H46" s="47">
        <v>26</v>
      </c>
      <c r="I46" s="45">
        <v>2</v>
      </c>
      <c r="J46" s="45">
        <v>17</v>
      </c>
      <c r="K46" s="47">
        <v>2</v>
      </c>
      <c r="L46" s="45">
        <v>22</v>
      </c>
      <c r="M46" s="47">
        <v>0</v>
      </c>
      <c r="N46" s="48">
        <v>0</v>
      </c>
    </row>
    <row r="47" spans="2:14" ht="17.850000000000001" customHeight="1" x14ac:dyDescent="0.15">
      <c r="B47" s="74" t="s">
        <v>73</v>
      </c>
      <c r="C47" s="75">
        <f>SUM(C45:C46)</f>
        <v>1230</v>
      </c>
      <c r="D47" s="59">
        <f>SUM(D45:D46)</f>
        <v>765</v>
      </c>
      <c r="E47" s="62">
        <f>SUM(E45:E46)</f>
        <v>1</v>
      </c>
      <c r="F47" s="60">
        <f>SUM(F45:F46)</f>
        <v>20</v>
      </c>
      <c r="G47" s="58">
        <f>SUM(G45:G46)</f>
        <v>751</v>
      </c>
      <c r="H47" s="77">
        <f t="shared" ref="H47:N47" si="7">SUM(H45:H46)</f>
        <v>348</v>
      </c>
      <c r="I47" s="62">
        <f t="shared" si="7"/>
        <v>207</v>
      </c>
      <c r="J47" s="62">
        <f t="shared" si="7"/>
        <v>196</v>
      </c>
      <c r="K47" s="77">
        <f t="shared" si="7"/>
        <v>50</v>
      </c>
      <c r="L47" s="62">
        <f t="shared" si="7"/>
        <v>286</v>
      </c>
      <c r="M47" s="62">
        <f t="shared" si="7"/>
        <v>123</v>
      </c>
      <c r="N47" s="63">
        <f t="shared" si="7"/>
        <v>7</v>
      </c>
    </row>
    <row r="48" spans="2:14" ht="17.850000000000001" customHeight="1" thickBot="1" x14ac:dyDescent="0.2">
      <c r="B48" s="64" t="s">
        <v>1</v>
      </c>
      <c r="C48" s="65"/>
      <c r="D48" s="66"/>
      <c r="E48" s="67">
        <f>ROUND(E47/D47*100,1)</f>
        <v>0.1</v>
      </c>
      <c r="F48" s="68">
        <f>ROUND(F47/D47*100,1)</f>
        <v>2.6</v>
      </c>
      <c r="G48" s="69"/>
      <c r="H48" s="6">
        <f>ROUND(H47/G47*100,1)</f>
        <v>46.3</v>
      </c>
      <c r="I48" s="4">
        <f>ROUND(I47/G47*100,1)</f>
        <v>27.6</v>
      </c>
      <c r="J48" s="4">
        <f>ROUND(J47/G47*100,1)</f>
        <v>26.1</v>
      </c>
      <c r="K48" s="6">
        <f>ROUND(K47/G47*100,1)</f>
        <v>6.7</v>
      </c>
      <c r="L48" s="4">
        <f>ROUND(L47/G47*100,1)</f>
        <v>38.1</v>
      </c>
      <c r="M48" s="4">
        <f>ROUND(M47/G47*100,1)</f>
        <v>16.399999999999999</v>
      </c>
      <c r="N48" s="5">
        <f>ROUND(N47/G47*100,1)</f>
        <v>0.9</v>
      </c>
    </row>
    <row r="49" spans="2:25" ht="17.850000000000001" customHeight="1" x14ac:dyDescent="0.15">
      <c r="B49" s="101" t="s">
        <v>13</v>
      </c>
      <c r="C49" s="98">
        <v>195</v>
      </c>
      <c r="D49" s="99">
        <v>139</v>
      </c>
      <c r="E49" s="41">
        <v>0</v>
      </c>
      <c r="F49" s="71">
        <v>2</v>
      </c>
      <c r="G49" s="38">
        <v>120</v>
      </c>
      <c r="H49" s="32">
        <v>72</v>
      </c>
      <c r="I49" s="41">
        <v>8</v>
      </c>
      <c r="J49" s="41">
        <v>37</v>
      </c>
      <c r="K49" s="32">
        <v>2</v>
      </c>
      <c r="L49" s="41">
        <v>0</v>
      </c>
      <c r="M49" s="32">
        <v>18</v>
      </c>
      <c r="N49" s="72">
        <v>0</v>
      </c>
    </row>
    <row r="50" spans="2:25" ht="17.850000000000001" customHeight="1" x14ac:dyDescent="0.15">
      <c r="B50" s="24" t="s">
        <v>12</v>
      </c>
      <c r="C50" s="102">
        <v>103</v>
      </c>
      <c r="D50" s="100">
        <v>62</v>
      </c>
      <c r="E50" s="45">
        <v>0</v>
      </c>
      <c r="F50" s="46">
        <v>1</v>
      </c>
      <c r="G50" s="44">
        <v>53</v>
      </c>
      <c r="H50" s="47">
        <v>36</v>
      </c>
      <c r="I50" s="45">
        <v>4</v>
      </c>
      <c r="J50" s="45">
        <v>13</v>
      </c>
      <c r="K50" s="47">
        <v>7</v>
      </c>
      <c r="L50" s="45">
        <v>10</v>
      </c>
      <c r="M50" s="47">
        <v>10</v>
      </c>
      <c r="N50" s="48">
        <v>0</v>
      </c>
    </row>
    <row r="51" spans="2:25" ht="17.850000000000001" customHeight="1" x14ac:dyDescent="0.15">
      <c r="B51" s="103" t="s">
        <v>11</v>
      </c>
      <c r="C51" s="95">
        <v>28</v>
      </c>
      <c r="D51" s="104">
        <v>17</v>
      </c>
      <c r="E51" s="52">
        <v>1</v>
      </c>
      <c r="F51" s="53">
        <v>1</v>
      </c>
      <c r="G51" s="51">
        <v>13</v>
      </c>
      <c r="H51" s="54">
        <v>5</v>
      </c>
      <c r="I51" s="52">
        <v>0</v>
      </c>
      <c r="J51" s="52">
        <v>8</v>
      </c>
      <c r="K51" s="54">
        <v>1</v>
      </c>
      <c r="L51" s="52">
        <v>2</v>
      </c>
      <c r="M51" s="54">
        <v>4</v>
      </c>
      <c r="N51" s="55">
        <v>1</v>
      </c>
    </row>
    <row r="52" spans="2:25" ht="17.850000000000001" customHeight="1" x14ac:dyDescent="0.15">
      <c r="B52" s="105" t="s">
        <v>74</v>
      </c>
      <c r="C52" s="96">
        <f>SUM(C49:C51)</f>
        <v>326</v>
      </c>
      <c r="D52" s="59">
        <f>SUM(D49:D51)</f>
        <v>218</v>
      </c>
      <c r="E52" s="62">
        <f>SUM(E49:E51)</f>
        <v>1</v>
      </c>
      <c r="F52" s="60">
        <f>SUM(F49:F51)</f>
        <v>4</v>
      </c>
      <c r="G52" s="58">
        <f>SUM(G49:G51)</f>
        <v>186</v>
      </c>
      <c r="H52" s="77">
        <f t="shared" ref="H52:N52" si="8">SUM(H49:H51)</f>
        <v>113</v>
      </c>
      <c r="I52" s="62">
        <f t="shared" si="8"/>
        <v>12</v>
      </c>
      <c r="J52" s="62">
        <f t="shared" si="8"/>
        <v>58</v>
      </c>
      <c r="K52" s="77">
        <f t="shared" si="8"/>
        <v>10</v>
      </c>
      <c r="L52" s="62">
        <f t="shared" si="8"/>
        <v>12</v>
      </c>
      <c r="M52" s="62">
        <f t="shared" si="8"/>
        <v>32</v>
      </c>
      <c r="N52" s="63">
        <f t="shared" si="8"/>
        <v>1</v>
      </c>
    </row>
    <row r="53" spans="2:25" ht="17.850000000000001" customHeight="1" thickBot="1" x14ac:dyDescent="0.2">
      <c r="B53" s="106" t="s">
        <v>1</v>
      </c>
      <c r="C53" s="97"/>
      <c r="D53" s="66"/>
      <c r="E53" s="67">
        <f>ROUND(E52/D52*100,1)</f>
        <v>0.5</v>
      </c>
      <c r="F53" s="68">
        <f>ROUND(F52/D52*100,1)</f>
        <v>1.8</v>
      </c>
      <c r="G53" s="69"/>
      <c r="H53" s="107">
        <f>ROUND(H52/G52*100,1)</f>
        <v>60.8</v>
      </c>
      <c r="I53" s="108">
        <f>ROUND(I52/G52*100,1)</f>
        <v>6.5</v>
      </c>
      <c r="J53" s="108">
        <f>ROUND(J52/G52*100,1)</f>
        <v>31.2</v>
      </c>
      <c r="K53" s="6">
        <f>ROUND(K52/G52*100,1)</f>
        <v>5.4</v>
      </c>
      <c r="L53" s="4">
        <f>ROUND(L52/G52*100,1)</f>
        <v>6.5</v>
      </c>
      <c r="M53" s="4">
        <f>ROUND(M52/G52*100,1)</f>
        <v>17.2</v>
      </c>
      <c r="N53" s="5">
        <f>ROUND(N52/G52*100,1)</f>
        <v>0.5</v>
      </c>
    </row>
    <row r="54" spans="2:25" ht="17.850000000000001" customHeight="1" x14ac:dyDescent="0.15">
      <c r="B54" s="101" t="s">
        <v>10</v>
      </c>
      <c r="C54" s="109">
        <v>281</v>
      </c>
      <c r="D54" s="38">
        <v>192</v>
      </c>
      <c r="E54" s="41">
        <v>0</v>
      </c>
      <c r="F54" s="71">
        <v>3</v>
      </c>
      <c r="G54" s="38">
        <v>179</v>
      </c>
      <c r="H54" s="32">
        <v>78</v>
      </c>
      <c r="I54" s="41">
        <v>6</v>
      </c>
      <c r="J54" s="41">
        <v>95</v>
      </c>
      <c r="K54" s="32">
        <v>20</v>
      </c>
      <c r="L54" s="41">
        <v>0</v>
      </c>
      <c r="M54" s="32">
        <v>3</v>
      </c>
      <c r="N54" s="72">
        <v>27</v>
      </c>
    </row>
    <row r="55" spans="2:25" ht="17.850000000000001" customHeight="1" x14ac:dyDescent="0.15">
      <c r="B55" s="24" t="s">
        <v>41</v>
      </c>
      <c r="C55" s="110">
        <v>115</v>
      </c>
      <c r="D55" s="44">
        <v>78</v>
      </c>
      <c r="E55" s="45">
        <v>0</v>
      </c>
      <c r="F55" s="46">
        <v>2</v>
      </c>
      <c r="G55" s="44">
        <v>66</v>
      </c>
      <c r="H55" s="47">
        <v>29</v>
      </c>
      <c r="I55" s="45">
        <v>13</v>
      </c>
      <c r="J55" s="45">
        <v>24</v>
      </c>
      <c r="K55" s="47">
        <v>11</v>
      </c>
      <c r="L55" s="45">
        <v>19</v>
      </c>
      <c r="M55" s="47">
        <v>8</v>
      </c>
      <c r="N55" s="48">
        <v>3</v>
      </c>
    </row>
    <row r="56" spans="2:25" ht="17.850000000000001" customHeight="1" x14ac:dyDescent="0.15">
      <c r="B56" s="24" t="s">
        <v>40</v>
      </c>
      <c r="C56" s="111">
        <v>115</v>
      </c>
      <c r="D56" s="35">
        <v>70</v>
      </c>
      <c r="E56" s="52">
        <v>1</v>
      </c>
      <c r="F56" s="53">
        <v>1</v>
      </c>
      <c r="G56" s="35">
        <v>70</v>
      </c>
      <c r="H56" s="39">
        <v>34</v>
      </c>
      <c r="I56" s="40">
        <v>7</v>
      </c>
      <c r="J56" s="40">
        <v>29</v>
      </c>
      <c r="K56" s="39">
        <v>4</v>
      </c>
      <c r="L56" s="40">
        <v>17</v>
      </c>
      <c r="M56" s="39">
        <v>2</v>
      </c>
      <c r="N56" s="42">
        <v>8</v>
      </c>
    </row>
    <row r="57" spans="2:25" ht="17.850000000000001" customHeight="1" x14ac:dyDescent="0.15">
      <c r="B57" s="24" t="s">
        <v>9</v>
      </c>
      <c r="C57" s="110">
        <v>47</v>
      </c>
      <c r="D57" s="44">
        <v>46</v>
      </c>
      <c r="E57" s="45">
        <v>0</v>
      </c>
      <c r="F57" s="46">
        <v>0</v>
      </c>
      <c r="G57" s="44">
        <v>39</v>
      </c>
      <c r="H57" s="47">
        <v>18</v>
      </c>
      <c r="I57" s="45">
        <v>6</v>
      </c>
      <c r="J57" s="45">
        <v>15</v>
      </c>
      <c r="K57" s="47">
        <v>4</v>
      </c>
      <c r="L57" s="45">
        <v>3</v>
      </c>
      <c r="M57" s="47">
        <v>3</v>
      </c>
      <c r="N57" s="48">
        <v>11</v>
      </c>
    </row>
    <row r="58" spans="2:25" ht="17.850000000000001" customHeight="1" x14ac:dyDescent="0.15">
      <c r="B58" s="24" t="s">
        <v>8</v>
      </c>
      <c r="C58" s="111">
        <v>23</v>
      </c>
      <c r="D58" s="35">
        <v>20</v>
      </c>
      <c r="E58" s="40">
        <v>0</v>
      </c>
      <c r="F58" s="37">
        <v>1</v>
      </c>
      <c r="G58" s="35">
        <v>19</v>
      </c>
      <c r="H58" s="39">
        <v>10</v>
      </c>
      <c r="I58" s="40">
        <v>1</v>
      </c>
      <c r="J58" s="40">
        <v>8</v>
      </c>
      <c r="K58" s="39">
        <v>3</v>
      </c>
      <c r="L58" s="40">
        <v>8</v>
      </c>
      <c r="M58" s="39">
        <v>0</v>
      </c>
      <c r="N58" s="42">
        <v>0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2:25" ht="17.850000000000001" customHeight="1" x14ac:dyDescent="0.15">
      <c r="B59" s="24" t="s">
        <v>7</v>
      </c>
      <c r="C59" s="110">
        <v>116</v>
      </c>
      <c r="D59" s="44">
        <v>11</v>
      </c>
      <c r="E59" s="45">
        <v>0</v>
      </c>
      <c r="F59" s="46">
        <v>1</v>
      </c>
      <c r="G59" s="44">
        <v>9</v>
      </c>
      <c r="H59" s="47">
        <v>5</v>
      </c>
      <c r="I59" s="45">
        <v>0</v>
      </c>
      <c r="J59" s="45">
        <v>4</v>
      </c>
      <c r="K59" s="47">
        <v>1</v>
      </c>
      <c r="L59" s="45">
        <v>4</v>
      </c>
      <c r="M59" s="47">
        <v>0</v>
      </c>
      <c r="N59" s="48">
        <v>0</v>
      </c>
      <c r="O59" s="22"/>
      <c r="P59" s="22"/>
      <c r="Q59" s="22"/>
    </row>
    <row r="60" spans="2:25" ht="17.850000000000001" customHeight="1" x14ac:dyDescent="0.15">
      <c r="B60" s="24" t="s">
        <v>6</v>
      </c>
      <c r="C60" s="111">
        <v>28</v>
      </c>
      <c r="D60" s="35">
        <v>21</v>
      </c>
      <c r="E60" s="40">
        <v>0</v>
      </c>
      <c r="F60" s="37">
        <v>2</v>
      </c>
      <c r="G60" s="35">
        <v>15</v>
      </c>
      <c r="H60" s="39">
        <v>9</v>
      </c>
      <c r="I60" s="40">
        <v>1</v>
      </c>
      <c r="J60" s="40">
        <v>5</v>
      </c>
      <c r="K60" s="39">
        <v>1</v>
      </c>
      <c r="L60" s="40">
        <v>0</v>
      </c>
      <c r="M60" s="39">
        <v>0</v>
      </c>
      <c r="N60" s="42">
        <v>5</v>
      </c>
      <c r="O60" s="22"/>
      <c r="P60" s="22"/>
      <c r="Q60" s="22"/>
    </row>
    <row r="61" spans="2:25" ht="17.850000000000001" customHeight="1" x14ac:dyDescent="0.15">
      <c r="B61" s="24" t="s">
        <v>5</v>
      </c>
      <c r="C61" s="110">
        <v>4</v>
      </c>
      <c r="D61" s="44">
        <v>2</v>
      </c>
      <c r="E61" s="45">
        <v>0</v>
      </c>
      <c r="F61" s="46">
        <v>0</v>
      </c>
      <c r="G61" s="44">
        <v>1</v>
      </c>
      <c r="H61" s="47">
        <v>1</v>
      </c>
      <c r="I61" s="45">
        <v>0</v>
      </c>
      <c r="J61" s="45">
        <v>0</v>
      </c>
      <c r="K61" s="47">
        <v>0</v>
      </c>
      <c r="L61" s="45">
        <v>0</v>
      </c>
      <c r="M61" s="47">
        <v>0</v>
      </c>
      <c r="N61" s="48">
        <v>0</v>
      </c>
    </row>
    <row r="62" spans="2:25" ht="17.850000000000001" customHeight="1" x14ac:dyDescent="0.15">
      <c r="B62" s="24" t="s">
        <v>4</v>
      </c>
      <c r="C62" s="110">
        <v>21</v>
      </c>
      <c r="D62" s="44">
        <v>20</v>
      </c>
      <c r="E62" s="45">
        <v>0</v>
      </c>
      <c r="F62" s="46">
        <v>1</v>
      </c>
      <c r="G62" s="44">
        <v>20</v>
      </c>
      <c r="H62" s="47">
        <v>8</v>
      </c>
      <c r="I62" s="45">
        <v>2</v>
      </c>
      <c r="J62" s="45">
        <v>10</v>
      </c>
      <c r="K62" s="47">
        <v>1</v>
      </c>
      <c r="L62" s="45">
        <v>2</v>
      </c>
      <c r="M62" s="47">
        <v>0</v>
      </c>
      <c r="N62" s="48">
        <v>9</v>
      </c>
    </row>
    <row r="63" spans="2:25" ht="17.850000000000001" customHeight="1" x14ac:dyDescent="0.15">
      <c r="B63" s="103" t="s">
        <v>3</v>
      </c>
      <c r="C63" s="112">
        <v>15</v>
      </c>
      <c r="D63" s="51">
        <v>9</v>
      </c>
      <c r="E63" s="52">
        <v>0</v>
      </c>
      <c r="F63" s="53">
        <v>1</v>
      </c>
      <c r="G63" s="51">
        <v>7</v>
      </c>
      <c r="H63" s="54">
        <v>3</v>
      </c>
      <c r="I63" s="52">
        <v>2</v>
      </c>
      <c r="J63" s="52">
        <v>2</v>
      </c>
      <c r="K63" s="54">
        <v>2</v>
      </c>
      <c r="L63" s="52">
        <v>1</v>
      </c>
      <c r="M63" s="54">
        <v>1</v>
      </c>
      <c r="N63" s="55">
        <v>0</v>
      </c>
    </row>
    <row r="64" spans="2:25" ht="17.850000000000001" customHeight="1" x14ac:dyDescent="0.15">
      <c r="B64" s="105" t="s">
        <v>75</v>
      </c>
      <c r="C64" s="96">
        <f>SUM(C54:C63)</f>
        <v>765</v>
      </c>
      <c r="D64" s="58">
        <f>SUM(D54:D63)</f>
        <v>469</v>
      </c>
      <c r="E64" s="59">
        <f>SUM(E54:E63)</f>
        <v>1</v>
      </c>
      <c r="F64" s="60">
        <f>SUM(F54:F63)</f>
        <v>12</v>
      </c>
      <c r="G64" s="58">
        <f>SUM(G54:G63)</f>
        <v>425</v>
      </c>
      <c r="H64" s="77">
        <f t="shared" ref="H64:N64" si="9">SUM(H54:H63)</f>
        <v>195</v>
      </c>
      <c r="I64" s="62">
        <f t="shared" si="9"/>
        <v>38</v>
      </c>
      <c r="J64" s="62">
        <f t="shared" si="9"/>
        <v>192</v>
      </c>
      <c r="K64" s="77">
        <f t="shared" si="9"/>
        <v>47</v>
      </c>
      <c r="L64" s="62">
        <f t="shared" si="9"/>
        <v>54</v>
      </c>
      <c r="M64" s="62">
        <f t="shared" si="9"/>
        <v>17</v>
      </c>
      <c r="N64" s="63">
        <f t="shared" si="9"/>
        <v>63</v>
      </c>
    </row>
    <row r="65" spans="2:14" ht="17.850000000000001" customHeight="1" thickBot="1" x14ac:dyDescent="0.2">
      <c r="B65" s="113" t="s">
        <v>1</v>
      </c>
      <c r="C65" s="97"/>
      <c r="D65" s="66"/>
      <c r="E65" s="67">
        <f>ROUND(E64/D64*100,1)</f>
        <v>0.2</v>
      </c>
      <c r="F65" s="68">
        <f>ROUND(F64/D64*100,1)</f>
        <v>2.6</v>
      </c>
      <c r="G65" s="69"/>
      <c r="H65" s="6">
        <f>ROUND(H64/G64*100,1)</f>
        <v>45.9</v>
      </c>
      <c r="I65" s="4">
        <f>ROUND(I64/G64*100,1)</f>
        <v>8.9</v>
      </c>
      <c r="J65" s="4">
        <f>ROUND(J64/G64*100,1)</f>
        <v>45.2</v>
      </c>
      <c r="K65" s="6">
        <f>ROUND(K64/G64*100,1)</f>
        <v>11.1</v>
      </c>
      <c r="L65" s="4">
        <f>ROUND(L64/G64*100,1)</f>
        <v>12.7</v>
      </c>
      <c r="M65" s="4">
        <f>ROUND(M64/G64*100,1)</f>
        <v>4</v>
      </c>
      <c r="N65" s="5">
        <f>ROUND(N64/G64*100,1)</f>
        <v>14.8</v>
      </c>
    </row>
    <row r="66" spans="2:14" ht="17.850000000000001" customHeight="1" x14ac:dyDescent="0.15">
      <c r="B66" s="33" t="s">
        <v>52</v>
      </c>
      <c r="C66" s="70">
        <v>597</v>
      </c>
      <c r="D66" s="38">
        <v>373</v>
      </c>
      <c r="E66" s="99">
        <v>0</v>
      </c>
      <c r="F66" s="71">
        <v>8</v>
      </c>
      <c r="G66" s="38">
        <v>361</v>
      </c>
      <c r="H66" s="32">
        <v>222</v>
      </c>
      <c r="I66" s="41">
        <v>57</v>
      </c>
      <c r="J66" s="41">
        <v>81</v>
      </c>
      <c r="K66" s="32">
        <v>14</v>
      </c>
      <c r="L66" s="41">
        <v>105</v>
      </c>
      <c r="M66" s="32">
        <v>48</v>
      </c>
      <c r="N66" s="72">
        <v>15</v>
      </c>
    </row>
    <row r="67" spans="2:14" ht="17.850000000000001" customHeight="1" x14ac:dyDescent="0.15">
      <c r="B67" s="24" t="s">
        <v>42</v>
      </c>
      <c r="C67" s="43">
        <v>119</v>
      </c>
      <c r="D67" s="44">
        <v>111</v>
      </c>
      <c r="E67" s="45">
        <v>0</v>
      </c>
      <c r="F67" s="46">
        <v>2</v>
      </c>
      <c r="G67" s="44">
        <v>117</v>
      </c>
      <c r="H67" s="47">
        <v>51</v>
      </c>
      <c r="I67" s="45">
        <v>19</v>
      </c>
      <c r="J67" s="45">
        <v>47</v>
      </c>
      <c r="K67" s="47">
        <v>8</v>
      </c>
      <c r="L67" s="45">
        <v>53</v>
      </c>
      <c r="M67" s="47">
        <v>8</v>
      </c>
      <c r="N67" s="48">
        <v>0</v>
      </c>
    </row>
    <row r="68" spans="2:14" ht="17.850000000000001" customHeight="1" x14ac:dyDescent="0.15">
      <c r="B68" s="73" t="s">
        <v>2</v>
      </c>
      <c r="C68" s="50">
        <v>28</v>
      </c>
      <c r="D68" s="51">
        <v>29</v>
      </c>
      <c r="E68" s="104">
        <v>0</v>
      </c>
      <c r="F68" s="53">
        <v>0</v>
      </c>
      <c r="G68" s="51">
        <v>25</v>
      </c>
      <c r="H68" s="54">
        <v>10</v>
      </c>
      <c r="I68" s="52">
        <v>7</v>
      </c>
      <c r="J68" s="52">
        <v>8</v>
      </c>
      <c r="K68" s="54">
        <v>4</v>
      </c>
      <c r="L68" s="52">
        <v>16</v>
      </c>
      <c r="M68" s="54">
        <v>2</v>
      </c>
      <c r="N68" s="55">
        <v>0</v>
      </c>
    </row>
    <row r="69" spans="2:14" ht="17.850000000000001" customHeight="1" x14ac:dyDescent="0.15">
      <c r="B69" s="74" t="s">
        <v>76</v>
      </c>
      <c r="C69" s="96">
        <f>SUM(C66:C68)</f>
        <v>744</v>
      </c>
      <c r="D69" s="76">
        <f>SUM(D66:D68)</f>
        <v>513</v>
      </c>
      <c r="E69" s="62">
        <f>SUM(E66:E68)</f>
        <v>0</v>
      </c>
      <c r="F69" s="60">
        <f>SUM(F66:F68)</f>
        <v>10</v>
      </c>
      <c r="G69" s="58">
        <f>SUM(G66:G68)</f>
        <v>503</v>
      </c>
      <c r="H69" s="77">
        <f t="shared" ref="H69:N69" si="10">SUM(H66:H68)</f>
        <v>283</v>
      </c>
      <c r="I69" s="62">
        <f t="shared" si="10"/>
        <v>83</v>
      </c>
      <c r="J69" s="62">
        <f t="shared" si="10"/>
        <v>136</v>
      </c>
      <c r="K69" s="77">
        <f t="shared" si="10"/>
        <v>26</v>
      </c>
      <c r="L69" s="62">
        <f t="shared" si="10"/>
        <v>174</v>
      </c>
      <c r="M69" s="62">
        <f t="shared" si="10"/>
        <v>58</v>
      </c>
      <c r="N69" s="63">
        <f t="shared" si="10"/>
        <v>15</v>
      </c>
    </row>
    <row r="70" spans="2:14" ht="17.850000000000001" customHeight="1" thickBot="1" x14ac:dyDescent="0.2">
      <c r="B70" s="92" t="s">
        <v>1</v>
      </c>
      <c r="C70" s="97"/>
      <c r="D70" s="66"/>
      <c r="E70" s="67">
        <f>ROUND(E69/D69*100,1)</f>
        <v>0</v>
      </c>
      <c r="F70" s="68">
        <f>ROUND(F69/D69*100,1)</f>
        <v>1.9</v>
      </c>
      <c r="G70" s="69"/>
      <c r="H70" s="6">
        <f>ROUND(H69/G69*100,1)</f>
        <v>56.3</v>
      </c>
      <c r="I70" s="4">
        <f>ROUND(I69/G69*100,1)</f>
        <v>16.5</v>
      </c>
      <c r="J70" s="4">
        <f>ROUND(J69/G69*100,1)</f>
        <v>27</v>
      </c>
      <c r="K70" s="6">
        <f>ROUND(K69/G69*100,1)</f>
        <v>5.2</v>
      </c>
      <c r="L70" s="4">
        <f>ROUND(L69/G69*100,1)</f>
        <v>34.6</v>
      </c>
      <c r="M70" s="4">
        <f>ROUND(M69/G69*100,1)</f>
        <v>11.5</v>
      </c>
      <c r="N70" s="5">
        <f>ROUND(N69/G69*100,1)</f>
        <v>3</v>
      </c>
    </row>
    <row r="71" spans="2:14" ht="17.850000000000001" customHeight="1" x14ac:dyDescent="0.15">
      <c r="B71" s="23" t="s">
        <v>59</v>
      </c>
      <c r="C71" s="114">
        <f t="shared" ref="C71:N71" si="11">C69+C64+C52+C47+C10+C43+C36+C27+C21+C18</f>
        <v>11289</v>
      </c>
      <c r="D71" s="115">
        <f>D69+D64+D52+D47+D10+D43+D36+D27+D21+D18</f>
        <v>6302</v>
      </c>
      <c r="E71" s="116">
        <f>E69+E64+E52+E47+E10+E43+E36+E27+E21+E18</f>
        <v>20</v>
      </c>
      <c r="F71" s="117">
        <f>F69+F64+F52+F47+F10+F43+F36+F27+F21+F18</f>
        <v>196</v>
      </c>
      <c r="G71" s="118">
        <f t="shared" si="11"/>
        <v>6196</v>
      </c>
      <c r="H71" s="119">
        <f t="shared" si="11"/>
        <v>3287</v>
      </c>
      <c r="I71" s="116">
        <f t="shared" si="11"/>
        <v>862</v>
      </c>
      <c r="J71" s="116">
        <f t="shared" si="11"/>
        <v>2012</v>
      </c>
      <c r="K71" s="119">
        <f t="shared" si="11"/>
        <v>406</v>
      </c>
      <c r="L71" s="116">
        <f t="shared" si="11"/>
        <v>1872</v>
      </c>
      <c r="M71" s="116">
        <f t="shared" si="11"/>
        <v>956</v>
      </c>
      <c r="N71" s="120">
        <f t="shared" si="11"/>
        <v>278</v>
      </c>
    </row>
    <row r="72" spans="2:14" ht="17.850000000000001" customHeight="1" thickBot="1" x14ac:dyDescent="0.2">
      <c r="B72" s="24" t="s">
        <v>1</v>
      </c>
      <c r="C72" s="121"/>
      <c r="D72" s="66"/>
      <c r="E72" s="67">
        <f>ROUND(E71/D71*100,1)</f>
        <v>0.3</v>
      </c>
      <c r="F72" s="68">
        <f>ROUND(F71/D71*100,1)</f>
        <v>3.1</v>
      </c>
      <c r="G72" s="122"/>
      <c r="H72" s="6">
        <f>ROUND(H71/G71*100,1)</f>
        <v>53.1</v>
      </c>
      <c r="I72" s="4">
        <f>ROUND(I71/G71*100,1)</f>
        <v>13.9</v>
      </c>
      <c r="J72" s="4">
        <f>ROUND(J71/G71*100,1)</f>
        <v>32.5</v>
      </c>
      <c r="K72" s="6">
        <f>ROUND(K71/G71*100,1)</f>
        <v>6.6</v>
      </c>
      <c r="L72" s="4">
        <f>ROUND(L71/G71*100,1)</f>
        <v>30.2</v>
      </c>
      <c r="M72" s="4">
        <f>ROUND(M71/G71*100,1)</f>
        <v>15.4</v>
      </c>
      <c r="N72" s="5">
        <f>ROUND(N71/G71*100,1)</f>
        <v>4.5</v>
      </c>
    </row>
    <row r="73" spans="2:14" ht="17.850000000000001" customHeight="1" x14ac:dyDescent="0.15">
      <c r="B73" s="123" t="s">
        <v>0</v>
      </c>
      <c r="C73" s="124">
        <v>9592</v>
      </c>
      <c r="D73" s="125">
        <v>6011</v>
      </c>
      <c r="E73" s="126">
        <v>15</v>
      </c>
      <c r="F73" s="127">
        <v>296</v>
      </c>
      <c r="G73" s="128">
        <v>5864</v>
      </c>
      <c r="H73" s="129">
        <v>3607</v>
      </c>
      <c r="I73" s="130">
        <v>833</v>
      </c>
      <c r="J73" s="130">
        <v>1424</v>
      </c>
      <c r="K73" s="129">
        <v>154</v>
      </c>
      <c r="L73" s="130">
        <v>1504</v>
      </c>
      <c r="M73" s="129">
        <v>884</v>
      </c>
      <c r="N73" s="131">
        <v>236</v>
      </c>
    </row>
    <row r="74" spans="2:14" ht="17.850000000000001" customHeight="1" thickBot="1" x14ac:dyDescent="0.2">
      <c r="B74" s="24" t="s">
        <v>1</v>
      </c>
      <c r="C74" s="121"/>
      <c r="D74" s="66"/>
      <c r="E74" s="67">
        <f>ROUND(E73/D73*100,1)</f>
        <v>0.2</v>
      </c>
      <c r="F74" s="68">
        <f>ROUND(F73/D73*100,1)</f>
        <v>4.9000000000000004</v>
      </c>
      <c r="G74" s="122"/>
      <c r="H74" s="6">
        <f>ROUND(H73/G73*100,1)</f>
        <v>61.5</v>
      </c>
      <c r="I74" s="4">
        <f>ROUND(I73/G73*100,1)</f>
        <v>14.2</v>
      </c>
      <c r="J74" s="4">
        <f>ROUND(J73/G73*100,1)</f>
        <v>24.3</v>
      </c>
      <c r="K74" s="6">
        <f>ROUND(K73/G73*100,1)</f>
        <v>2.6</v>
      </c>
      <c r="L74" s="4">
        <f>ROUND(L73/G73*100,1)</f>
        <v>25.6</v>
      </c>
      <c r="M74" s="4">
        <f>ROUND(M73/G73*100,1)</f>
        <v>15.1</v>
      </c>
      <c r="N74" s="5">
        <f>ROUND(N73/G73*100,1)</f>
        <v>4</v>
      </c>
    </row>
    <row r="75" spans="2:14" ht="17.850000000000001" customHeight="1" x14ac:dyDescent="0.15">
      <c r="B75" s="25" t="s">
        <v>58</v>
      </c>
      <c r="C75" s="114">
        <f>C73+C71</f>
        <v>20881</v>
      </c>
      <c r="D75" s="115">
        <f>D71+D73</f>
        <v>12313</v>
      </c>
      <c r="E75" s="116">
        <f>D73+E71</f>
        <v>6031</v>
      </c>
      <c r="F75" s="117">
        <f>F73+F71</f>
        <v>492</v>
      </c>
      <c r="G75" s="118">
        <f t="shared" ref="G75:N75" si="12">G73+G71</f>
        <v>12060</v>
      </c>
      <c r="H75" s="119">
        <f t="shared" si="12"/>
        <v>6894</v>
      </c>
      <c r="I75" s="116">
        <f t="shared" si="12"/>
        <v>1695</v>
      </c>
      <c r="J75" s="116">
        <f t="shared" si="12"/>
        <v>3436</v>
      </c>
      <c r="K75" s="119">
        <f t="shared" si="12"/>
        <v>560</v>
      </c>
      <c r="L75" s="116">
        <f t="shared" si="12"/>
        <v>3376</v>
      </c>
      <c r="M75" s="116">
        <f t="shared" si="12"/>
        <v>1840</v>
      </c>
      <c r="N75" s="120">
        <f t="shared" si="12"/>
        <v>514</v>
      </c>
    </row>
    <row r="76" spans="2:14" ht="17.850000000000001" customHeight="1" thickBot="1" x14ac:dyDescent="0.2">
      <c r="B76" s="113" t="s">
        <v>1</v>
      </c>
      <c r="C76" s="121"/>
      <c r="D76" s="66"/>
      <c r="E76" s="67">
        <f>ROUND(E75/D75*100,1)</f>
        <v>49</v>
      </c>
      <c r="F76" s="68">
        <f>ROUND(F75/D75*100,1)</f>
        <v>4</v>
      </c>
      <c r="G76" s="122"/>
      <c r="H76" s="6">
        <f>ROUND(H75/G75*100,1)</f>
        <v>57.2</v>
      </c>
      <c r="I76" s="4">
        <f>ROUND(I75/G75*100,1)</f>
        <v>14.1</v>
      </c>
      <c r="J76" s="4">
        <f>ROUND(J75/G75*100,1)</f>
        <v>28.5</v>
      </c>
      <c r="K76" s="6">
        <f>ROUND(K75/G75*100,1)</f>
        <v>4.5999999999999996</v>
      </c>
      <c r="L76" s="4">
        <f>ROUND(L75/G75*100,1)</f>
        <v>28</v>
      </c>
      <c r="M76" s="4">
        <f>ROUND(M75/G75*100,1)</f>
        <v>15.3</v>
      </c>
      <c r="N76" s="5">
        <f>ROUND(N75/G75*100,1)</f>
        <v>4.3</v>
      </c>
    </row>
    <row r="77" spans="2:14" ht="17.850000000000001" customHeight="1" x14ac:dyDescent="0.15">
      <c r="N77" s="26" t="s">
        <v>63</v>
      </c>
    </row>
    <row r="78" spans="2:14" ht="17.850000000000001" customHeight="1" x14ac:dyDescent="0.15">
      <c r="N78" s="26"/>
    </row>
    <row r="79" spans="2:14" ht="17.850000000000001" customHeight="1" x14ac:dyDescent="0.15">
      <c r="B79" t="s">
        <v>60</v>
      </c>
      <c r="E79" s="27"/>
      <c r="J79" s="17"/>
      <c r="N79" t="s">
        <v>81</v>
      </c>
    </row>
    <row r="80" spans="2:14" ht="17.850000000000001" customHeight="1" x14ac:dyDescent="0.15">
      <c r="B80" s="28"/>
      <c r="C80" s="28"/>
      <c r="D80" s="29"/>
      <c r="E80" s="29"/>
      <c r="F80" s="29"/>
      <c r="G80" s="28"/>
      <c r="H80" s="28"/>
      <c r="I80" s="28"/>
      <c r="J80" s="28"/>
      <c r="K80" s="28"/>
      <c r="L80" s="28"/>
    </row>
    <row r="81" spans="2:12" ht="17.850000000000001" customHeight="1" x14ac:dyDescent="0.15">
      <c r="B81" s="28"/>
      <c r="C81" s="28"/>
      <c r="D81" s="30"/>
      <c r="E81" s="31"/>
      <c r="F81" s="31"/>
      <c r="G81" s="30"/>
      <c r="H81" s="30"/>
      <c r="I81" s="30"/>
      <c r="J81" s="30"/>
      <c r="K81" s="30"/>
      <c r="L81" s="30"/>
    </row>
    <row r="82" spans="2:12" ht="17.850000000000001" customHeight="1" x14ac:dyDescent="0.15">
      <c r="B82" s="28"/>
      <c r="L82" s="26"/>
    </row>
    <row r="83" spans="2:12" ht="17.850000000000001" customHeight="1" x14ac:dyDescent="0.15"/>
    <row r="84" spans="2:12" ht="17.850000000000001" customHeight="1" x14ac:dyDescent="0.15"/>
    <row r="85" spans="2:12" ht="17.850000000000001" customHeight="1" x14ac:dyDescent="0.15"/>
    <row r="86" spans="2:12" ht="17.850000000000001" customHeight="1" x14ac:dyDescent="0.15"/>
    <row r="87" spans="2:12" ht="17.850000000000001" customHeight="1" x14ac:dyDescent="0.15"/>
    <row r="88" spans="2:12" ht="17.850000000000001" customHeight="1" x14ac:dyDescent="0.15"/>
    <row r="89" spans="2:12" ht="17.850000000000001" customHeight="1" x14ac:dyDescent="0.15"/>
    <row r="90" spans="2:12" ht="17.850000000000001" customHeight="1" x14ac:dyDescent="0.15"/>
    <row r="91" spans="2:12" ht="17.850000000000001" customHeight="1" x14ac:dyDescent="0.15"/>
    <row r="92" spans="2:12" ht="17.850000000000001" customHeight="1" x14ac:dyDescent="0.15"/>
    <row r="93" spans="2:12" ht="17.850000000000001" customHeight="1" x14ac:dyDescent="0.15"/>
    <row r="94" spans="2:12" ht="17.850000000000001" customHeight="1" x14ac:dyDescent="0.15"/>
    <row r="95" spans="2:12" ht="17.850000000000001" customHeight="1" x14ac:dyDescent="0.15"/>
    <row r="96" spans="2:12" ht="17.850000000000001" customHeight="1" x14ac:dyDescent="0.15"/>
  </sheetData>
  <sheetProtection selectLockedCells="1"/>
  <mergeCells count="10">
    <mergeCell ref="G5:G6"/>
    <mergeCell ref="G4:N4"/>
    <mergeCell ref="B4:B6"/>
    <mergeCell ref="H5:J5"/>
    <mergeCell ref="K5:N5"/>
    <mergeCell ref="C4:C6"/>
    <mergeCell ref="D4:F4"/>
    <mergeCell ref="D5:D6"/>
    <mergeCell ref="E5:E6"/>
    <mergeCell ref="F5:F6"/>
  </mergeCells>
  <phoneticPr fontI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showGridLines="0" workbookViewId="0">
      <selection activeCell="L5" sqref="L5"/>
    </sheetView>
  </sheetViews>
  <sheetFormatPr defaultRowHeight="13.5" x14ac:dyDescent="0.15"/>
  <sheetData>
    <row r="2" spans="2:12" ht="14.25" thickBot="1" x14ac:dyDescent="0.2"/>
    <row r="3" spans="2:12" ht="14.25" thickBot="1" x14ac:dyDescent="0.2">
      <c r="B3" s="156"/>
      <c r="C3" s="157"/>
      <c r="D3" s="10" t="s">
        <v>84</v>
      </c>
      <c r="E3" s="7" t="s">
        <v>85</v>
      </c>
      <c r="F3" s="10" t="s">
        <v>86</v>
      </c>
      <c r="G3" s="10" t="s">
        <v>87</v>
      </c>
      <c r="H3" s="10" t="s">
        <v>88</v>
      </c>
      <c r="I3" s="7" t="s">
        <v>89</v>
      </c>
      <c r="J3" s="132" t="s">
        <v>90</v>
      </c>
      <c r="K3" s="13"/>
      <c r="L3" s="3"/>
    </row>
    <row r="4" spans="2:12" ht="14.25" thickBot="1" x14ac:dyDescent="0.2">
      <c r="B4" s="158" t="s">
        <v>61</v>
      </c>
      <c r="C4" s="159"/>
      <c r="D4" s="9">
        <v>3.4</v>
      </c>
      <c r="E4" s="8">
        <v>2.9</v>
      </c>
      <c r="F4" s="11">
        <v>2.7</v>
      </c>
      <c r="G4" s="11">
        <v>2.7</v>
      </c>
      <c r="H4" s="11">
        <v>2.9</v>
      </c>
      <c r="I4" s="133">
        <v>2.8</v>
      </c>
      <c r="J4" s="12">
        <v>2.2000000000000002</v>
      </c>
      <c r="L4" s="14"/>
    </row>
    <row r="5" spans="2:12" x14ac:dyDescent="0.15">
      <c r="B5" s="3" t="s">
        <v>66</v>
      </c>
      <c r="C5" s="1"/>
      <c r="D5" s="1"/>
      <c r="E5" s="1"/>
      <c r="F5" s="1"/>
      <c r="G5" s="1"/>
      <c r="H5" s="1"/>
      <c r="I5" s="1"/>
      <c r="J5" s="2" t="s">
        <v>63</v>
      </c>
      <c r="K5" s="1"/>
    </row>
    <row r="6" spans="2:12" x14ac:dyDescent="0.15">
      <c r="L6" s="28"/>
    </row>
  </sheetData>
  <mergeCells count="2">
    <mergeCell ref="B3:C3"/>
    <mergeCell ref="B4:C4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表2・3</vt:lpstr>
      <vt:lpstr>喫煙率</vt:lpstr>
      <vt:lpstr>表2・3!Print_Area</vt:lpstr>
      <vt:lpstr>表2・3!Print_Titles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4815371</cp:lastModifiedBy>
  <cp:lastPrinted>2023-03-23T01:01:54Z</cp:lastPrinted>
  <dcterms:created xsi:type="dcterms:W3CDTF">2005-01-26T08:19:37Z</dcterms:created>
  <dcterms:modified xsi:type="dcterms:W3CDTF">2023-03-23T01:02:01Z</dcterms:modified>
</cp:coreProperties>
</file>