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１年度決算\04 ②10月公表分（追加分）\05 最終版【ＨＰアップ】\"/>
    </mc:Choice>
  </mc:AlternateContent>
  <xr:revisionPtr revIDLastSave="0" documentId="13_ncr:1_{A1D3DA87-839A-48DA-B2C3-375B8DCC6AD6}" xr6:coauthVersionLast="36" xr6:coauthVersionMax="36" xr10:uidLastSave="{00000000-0000-0000-0000-000000000000}"/>
  <bookViews>
    <workbookView xWindow="0" yWindow="0" windowWidth="28800" windowHeight="12135"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U34" i="10"/>
  <c r="C34" i="10"/>
  <c r="U35" i="10" l="1"/>
  <c r="U36" i="10" s="1"/>
  <c r="U37"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<sst xmlns="http://schemas.openxmlformats.org/spreadsheetml/2006/main" count="1080" uniqueCount="619">
  <si>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</si>
  <si>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</si>
  <si>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</si>
  <si>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</si>
  <si>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</si>
  <si>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</si>
  <si>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</si>
  <si>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</si>
  <si>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</si>
  <si>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</si>
  <si>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</si>
  <si>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</si>
  <si>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</si>
  <si>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</si>
  <si>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</si>
  <si>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</si>
  <si>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</si>
  <si>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</si>
  <si>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</si>
  <si>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</si>
  <si>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</si>
  <si>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</si>
  <si>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</si>
  <si>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</si>
  <si>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</si>
  <si>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</si>
  <si>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</si>
  <si>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</si>
  <si>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</si>
  <si>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</si>
  <si>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</si>
  <si>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</si>
  <si>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</si>
  <si>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</si>
  <si>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</si>
  <si>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</si>
  <si>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</si>
  <si>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</si>
  <si>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</si>
  <si>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</si>
  <si>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</si>
  <si>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</si>
  <si>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</si>
  <si>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</si>
  <si>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</si>
  <si>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</si>
  <si>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</si>
  <si>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</si>
  <si>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</si>
  <si>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</si>
  <si>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</si>
  <si>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</si>
  <si>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</si>
  <si>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</si>
  <si>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</si>
  <si>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</si>
  <si>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</si>
  <si>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</si>
  <si>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</si>
  <si>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</si>
  <si>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</si>
  <si>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</si>
  <si>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</si>
  <si>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</si>
  <si>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</si>
  <si>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</si>
  <si>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</si>
  <si>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</si>
  <si>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</si>
  <si>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</si>
  <si>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</si>
  <si>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</si>
  <si>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</si>
  <si>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</si>
  <si>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</si>
  <si>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</si>
  <si>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</si>
  <si>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</si>
  <si>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</si>
  <si>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</si>
  <si>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</si>
  <si>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</si>
  <si>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</si>
  <si>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</si>
  <si>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</si>
  <si>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</si>
  <si>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</si>
  <si>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</si>
  <si>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</si>
  <si>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</si>
  <si>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</si>
  <si>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</si>
  <si>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</si>
  <si>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</si>
  <si>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</si>
  <si>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</si>
  <si>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</si>
  <si>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</si>
  <si>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</si>
  <si>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</si>
  <si>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</si>
  <si>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</si>
  <si>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</si>
  <si>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</si>
  <si>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</si>
  <si>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</si>
  <si>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</si>
  <si>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</si>
  <si>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</si>
  <si>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</si>
  <si>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</si>
  <si>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</si>
  <si>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</si>
  <si>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</si>
  <si>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</si>
  <si>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</si>
  <si>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</si>
  <si>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</si>
  <si>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</si>
  <si>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</si>
  <si>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</si>
  <si>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</si>
  <si>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</si>
  <si>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</si>
  <si>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</si>
  <si>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</si>
  <si>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</si>
  <si>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</si>
  <si>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</si>
  <si>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</si>
  <si>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</si>
  <si>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</si>
  <si>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</si>
  <si>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</si>
  <si>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</si>
  <si>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</si>
  <si>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</si>
  <si>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</si>
  <si>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</si>
  <si>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</si>
  <si>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</si>
  <si>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</si>
  <si>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</si>
  <si>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</si>
  <si>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</si>
  <si>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</si>
  <si>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</si>
  <si>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</si>
  <si>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</si>
  <si>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</si>
  <si>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</si>
  <si>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下水道事業特別会計</t>
    <phoneticPr fontId="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</si>
  <si>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</si>
  <si>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</si>
  <si>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</si>
  <si>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</si>
  <si>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</si>
  <si>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</si>
  <si>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</si>
  <si>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</si>
  <si>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</si>
  <si>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</si>
  <si>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</si>
  <si>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</si>
  <si>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</si>
  <si>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</si>
  <si>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</si>
  <si>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</si>
  <si>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</si>
  <si>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</si>
  <si>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</si>
  <si>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</si>
  <si>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</si>
  <si>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</si>
  <si>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</si>
  <si>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</si>
  <si>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</si>
  <si>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</si>
  <si>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</si>
  <si>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</si>
  <si>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</si>
  <si>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</si>
  <si>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</si>
  <si>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</si>
  <si>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</si>
  <si>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</si>
  <si>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</si>
  <si>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</si>
  <si>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</si>
  <si>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</si>
  <si>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</si>
  <si>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</si>
  <si>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</si>
  <si>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</si>
  <si>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</si>
  <si>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</si>
  <si>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</si>
  <si>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</si>
  <si>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</si>
  <si>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</si>
  <si>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</si>
  <si>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</si>
  <si>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</si>
  <si>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</si>
  <si>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</si>
  <si>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</si>
  <si>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</si>
  <si>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</si>
  <si>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</si>
  <si>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</si>
  <si>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</si>
  <si>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京都府宮津市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</si>
  <si>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</si>
  <si>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</si>
  <si>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</si>
  <si>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</si>
  <si>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</si>
  <si>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</si>
  <si>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</si>
  <si>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</si>
  <si>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</si>
  <si>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</si>
  <si>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</si>
  <si>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</si>
  <si>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</si>
  <si>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</si>
  <si>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</si>
  <si>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</si>
  <si>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</si>
  <si>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</si>
  <si>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</si>
  <si>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</si>
  <si>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</si>
  <si>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</si>
  <si>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</si>
  <si>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</si>
  <si>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</si>
  <si>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</si>
  <si>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</si>
  <si>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</si>
  <si>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</si>
  <si>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</si>
  <si>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</si>
  <si>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</si>
  <si>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</si>
  <si>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</si>
  <si>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</si>
  <si>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</si>
  <si>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</si>
  <si>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</si>
  <si>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</si>
  <si>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</si>
  <si>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</si>
  <si>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</si>
  <si>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</si>
  <si>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</si>
  <si>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</si>
  <si>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</si>
  <si>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</si>
  <si>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</si>
  <si>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</si>
  <si>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</si>
  <si>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</si>
  <si>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</si>
  <si>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</si>
  <si>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</si>
  <si>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</si>
  <si>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</si>
  <si>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</si>
  <si>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</si>
  <si>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</si>
  <si>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</si>
  <si>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</si>
  <si>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</si>
  <si>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</si>
  <si>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</si>
  <si>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</si>
  <si>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</si>
  <si>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</si>
  <si>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</si>
  <si>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</si>
  <si>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</si>
  <si>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</si>
  <si>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</si>
  <si>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</si>
  <si>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</si>
  <si>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</si>
  <si>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</si>
  <si>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</si>
  <si>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</si>
  <si>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</si>
  <si>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</si>
  <si>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</si>
  <si>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</si>
  <si>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</si>
  <si>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</si>
  <si>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</si>
  <si>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</si>
  <si>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</si>
  <si>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</si>
  <si>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</si>
  <si>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</si>
  <si>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</si>
  <si>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</si>
  <si>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</si>
  <si>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</si>
  <si>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</si>
  <si>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</si>
  <si>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</si>
  <si>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</si>
  <si>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</si>
  <si>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</si>
  <si>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</si>
  <si>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</si>
  <si>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</si>
  <si>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</si>
  <si>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</si>
  <si>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</si>
  <si>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</si>
  <si>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</si>
  <si>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</si>
  <si>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</si>
  <si>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</si>
  <si>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</si>
  <si>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</si>
  <si>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</si>
  <si>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</si>
  <si>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</si>
  <si>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</si>
  <si>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</si>
  <si>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</si>
  <si>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</si>
  <si>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</si>
  <si>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</si>
  <si>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</si>
  <si>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</si>
  <si>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</si>
  <si>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</si>
  <si>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</si>
  <si>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</si>
  <si>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</si>
  <si>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</si>
  <si>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</si>
  <si>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</si>
  <si>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</si>
  <si>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</si>
  <si>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</si>
  <si>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</si>
  <si>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</si>
  <si>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</si>
  <si>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</si>
  <si>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</si>
  <si>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</si>
  <si>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</si>
  <si>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</si>
  <si>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</si>
  <si>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</si>
  <si>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</si>
  <si>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</si>
  <si>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</si>
  <si>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</si>
  <si>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</si>
  <si>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</si>
  <si>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</si>
  <si>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</si>
  <si>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</si>
  <si>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京都府宮津市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</si>
  <si>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</si>
  <si>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</si>
  <si>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</si>
  <si>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</si>
  <si>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</si>
  <si>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</si>
  <si>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</si>
  <si>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</si>
  <si>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</si>
  <si>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</si>
  <si>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</si>
  <si>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</si>
  <si>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</si>
  <si>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</si>
  <si>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</si>
  <si>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</si>
  <si>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</si>
  <si>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</si>
  <si>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</si>
  <si>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</si>
  <si>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</si>
  <si>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</si>
  <si>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</si>
  <si>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</si>
  <si>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</si>
  <si>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</si>
  <si>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</si>
  <si>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</si>
  <si>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</si>
  <si>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</si>
  <si>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</si>
  <si>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</si>
  <si>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</si>
  <si>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</si>
  <si>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</si>
  <si>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</si>
  <si>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</si>
  <si>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</si>
  <si>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介護予防支援事業特別会計</t>
    <phoneticPr fontId="5"/>
  </si>
  <si>
    <t>水道事業会計</t>
    <phoneticPr fontId="5"/>
  </si>
  <si>
    <t>法適用企業</t>
    <phoneticPr fontId="5"/>
  </si>
  <si>
    <t>下水道事業特別会計</t>
    <phoneticPr fontId="5"/>
  </si>
  <si>
    <t>法非適用企業</t>
    <phoneticPr fontId="5"/>
  </si>
  <si>
    <t>土地建物造成事業特別会計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</si>
  <si>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</si>
  <si>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</si>
  <si>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</si>
  <si>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</si>
  <si>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</si>
  <si>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</si>
  <si>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</si>
  <si>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</si>
  <si>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</si>
  <si>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</si>
  <si>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</si>
  <si>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</si>
  <si>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</si>
  <si>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</si>
  <si>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</si>
  <si>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</si>
  <si>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</si>
  <si>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</si>
  <si>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</si>
  <si>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</si>
  <si>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</si>
  <si>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</si>
  <si>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</si>
  <si>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</si>
  <si>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</si>
  <si>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</si>
  <si>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</si>
  <si>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</si>
  <si>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</si>
  <si>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</si>
  <si>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</si>
  <si>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</si>
  <si>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</si>
  <si>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</si>
  <si>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</si>
  <si>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</si>
  <si>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</si>
  <si>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</si>
  <si>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</si>
  <si>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</si>
  <si>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</si>
  <si>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</si>
  <si>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</si>
  <si>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</si>
  <si>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</si>
  <si>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</si>
  <si>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</si>
  <si>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</si>
  <si>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</si>
  <si>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</si>
  <si>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</si>
  <si>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</si>
  <si>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</si>
  <si>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</si>
  <si>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</si>
  <si>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</si>
  <si>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</si>
  <si>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</si>
  <si>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</si>
  <si>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</si>
  <si>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</si>
  <si>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</si>
  <si>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</si>
  <si>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</si>
  <si>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</si>
  <si>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</si>
  <si>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</si>
  <si>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</si>
  <si>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</si>
  <si>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</si>
  <si>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</si>
  <si>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土地建物造成事業特別会計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</si>
  <si>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</si>
  <si>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</si>
  <si>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</si>
  <si>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</si>
  <si>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</si>
  <si>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</si>
  <si>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</si>
  <si>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</si>
  <si>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</si>
  <si>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</si>
  <si>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</si>
  <si>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</si>
  <si>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</si>
  <si>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</si>
  <si>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</si>
  <si>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</si>
  <si>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</si>
  <si>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</si>
  <si>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</si>
  <si>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</si>
  <si>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</si>
  <si>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</si>
  <si>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</si>
  <si>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</si>
  <si>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</si>
  <si>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</si>
  <si>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</si>
  <si>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</si>
  <si>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</si>
  <si>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</si>
  <si>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</si>
  <si>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</si>
  <si>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</si>
  <si>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</si>
  <si>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</si>
  <si>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</si>
  <si>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</si>
  <si>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</si>
  <si>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</si>
  <si>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</si>
  <si>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</si>
  <si>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</si>
  <si>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</si>
  <si>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</si>
  <si>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</si>
  <si>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</si>
  <si>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</si>
  <si>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</si>
  <si>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</si>
  <si>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</si>
  <si>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</si>
  <si>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</si>
  <si>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</si>
  <si>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</si>
  <si>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</si>
  <si>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</si>
  <si>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</si>
  <si>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</si>
  <si>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</si>
  <si>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</si>
  <si>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</si>
  <si>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</si>
  <si>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</si>
  <si>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</si>
  <si>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</si>
  <si>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</si>
  <si>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</si>
  <si>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</si>
  <si>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</si>
  <si>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</si>
  <si>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</si>
  <si>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</si>
  <si>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</si>
  <si>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</si>
  <si>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</si>
  <si>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</si>
  <si>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</si>
  <si>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</si>
  <si>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</si>
  <si>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</si>
  <si>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</si>
  <si>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</si>
  <si>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</si>
  <si>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</si>
  <si>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</si>
  <si>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</si>
  <si>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7.89</t>
  </si>
  <si>
    <t>▲ 0.19</t>
  </si>
  <si>
    <t>下水道事業特別会計</t>
  </si>
  <si>
    <t>▲ 0.00</t>
  </si>
  <si>
    <t>水道事業会計</t>
  </si>
  <si>
    <t>介護保険事業特別会計</t>
  </si>
  <si>
    <t>一般会計</t>
  </si>
  <si>
    <t>国民健康保険事業特別会計</t>
  </si>
  <si>
    <t>土地建物造成事業特別会計</t>
  </si>
  <si>
    <t>介護予防支援事業特別会計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</si>
  <si>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</si>
  <si>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</si>
  <si>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</si>
  <si>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</si>
  <si>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</si>
  <si>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</si>
  <si>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</si>
  <si>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</si>
  <si>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</si>
  <si>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丹後地区土地開発公社</t>
  </si>
  <si>
    <t>宮津市民実践活動センター</t>
  </si>
  <si>
    <t>○</t>
  </si>
  <si>
    <t>-</t>
    <phoneticPr fontId="2"/>
  </si>
  <si>
    <t>宮津与謝消防組合</t>
  </si>
  <si>
    <t>与謝野町宮津市中学校組合</t>
  </si>
  <si>
    <t>京都府自治会館管理組合</t>
  </si>
  <si>
    <t>京都府住宅新築資金等貸付事業管理組合（一般会計）</t>
  </si>
  <si>
    <t>京都府住宅新築資金等貸付事業管理組合（特別会計）</t>
  </si>
  <si>
    <t>京都府市町村職員退職手当組合</t>
  </si>
  <si>
    <t>京都府後期高齢者医療広域連合（一般会計）</t>
  </si>
  <si>
    <t>京都府後期高齢者医療広域連合（特別会計）</t>
  </si>
  <si>
    <t>京都地方税機構</t>
  </si>
  <si>
    <t>宮津与謝環境組合</t>
  </si>
  <si>
    <t>過疎地域自立促進基金</t>
  </si>
  <si>
    <t>清掃工場周辺地域健康対策基金</t>
  </si>
  <si>
    <t>日ケ谷地区振興基金</t>
  </si>
  <si>
    <t>教育基金</t>
    <rPh sb="0" eb="2">
      <t>キョウイク</t>
    </rPh>
    <rPh sb="2" eb="4">
      <t>キキン</t>
    </rPh>
    <phoneticPr fontId="2"/>
  </si>
  <si>
    <t>まちづくり基金</t>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</si>
  <si>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</si>
  <si>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</si>
  <si>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</si>
  <si>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類似団体と比較して、有形固定資産減価償却率は類似団体平均並の水準となり、将来負担比率は高い水準となっている。
　近年の生活基盤等の整備が完了したことを受けて、平成29年度の将来負担比率と有形固定資産減価償却率は平成28年度と比較して大幅に上昇した。
　平成30年度も依然として高い水準にあるが、公共施設等総合管理計画に基づき、施設の統廃合や集約化、効率的・効果的な整備による老朽化対策に取り組んでいく。</t>
    <rPh sb="29" eb="30">
      <t>ナ</t>
    </rPh>
    <rPh sb="127" eb="129">
      <t>ヘイセイ</t>
    </rPh>
    <rPh sb="131" eb="133">
      <t>ネンド</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</si>
  <si>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</si>
  <si>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</si>
  <si>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</si>
  <si>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</si>
  <si>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</si>
  <si>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</si>
  <si>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においては、平成18年度以降、地方債の発行抑制、繰上償還等の財政健全化の取組をすすめ、平成27年度までは将来負担比率は減少傾向にあったが、近年においては、学校施設や防災施設等の生活基盤に係る多額の市債発行、災害に係る財政出動等による基金の取崩、下水道事業特別会計等への繰出金の増加などにより上昇した。
　令和元年度は一部の地方債の償還終了により実質公債費比率が改善されたが、両比率とも依然として高い水準にあり、行財政運営指針に基づき平成30年度にとりまとめた「財政健全化に向けた取組み」によって両比率を減少させ安定した財政運営を図る。</t>
    <rPh sb="155" eb="157">
      <t>レイワ</t>
    </rPh>
    <rPh sb="157" eb="159">
      <t>ガンネン</t>
    </rPh>
    <rPh sb="159" eb="160">
      <t>ド</t>
    </rPh>
    <rPh sb="161" eb="163">
      <t>イチブ</t>
    </rPh>
    <rPh sb="164" eb="167">
      <t>チホウサイ</t>
    </rPh>
    <rPh sb="168" eb="170">
      <t>ショウカン</t>
    </rPh>
    <rPh sb="170" eb="172">
      <t>シュウリョウ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</si>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</sst>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7234EF-B7CE-4F5F-BDD2-FAB9B047A0E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1844-4226-8F16-B07C51818D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64345</c:v>
                </c:pt>
                <c:pt idx="1">
                  <c:v>100166</c:v>
                </c:pt>
                <c:pt idx="2">
                  <c:v>187952</c:v>
                </c:pt>
                <c:pt idx="3">
                  <c:v>91453</c:v>
                </c:pt>
                <c:pt idx="4">
                  <c:v>91754</c:v>
                </c:pt>
              </c:numCache>
            </c:numRef>
          </c:val>
          <c:smooth val="0"/>
          <c:extLst>
            <c:ext xmlns:c16="http://schemas.microsoft.com/office/drawing/2014/chart" uri="{C3380CC4-5D6E-409C-BE32-E72D297353CC}">
              <c16:uniqueId val="{00000001-1844-4226-8F16-B07C51818D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1.51</c:v>
                </c:pt>
                <c:pt idx="1">
                  <c:v>1.64</c:v>
                </c:pt>
                <c:pt idx="2">
                  <c:v>0.62</c:v>
                </c:pt>
                <c:pt idx="3">
                  <c:v>0.43</c:v>
                </c:pt>
                <c:pt idx="4">
                  <c:v>1.1499999999999999</c:v>
                </c:pt>
              </c:numCache>
            </c:numRef>
          </c:val>
          <c:extLst>
            <c:ext xmlns:c16="http://schemas.microsoft.com/office/drawing/2014/chart" uri="{C3380CC4-5D6E-409C-BE32-E72D297353CC}">
              <c16:uniqueId val="{00000000-66B0-45AA-B429-D9B61A1E42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8.26</c:v>
                </c:pt>
                <c:pt idx="1">
                  <c:v>8.3699999999999992</c:v>
                </c:pt>
                <c:pt idx="2">
                  <c:v>1.79</c:v>
                </c:pt>
                <c:pt idx="3">
                  <c:v>1.79</c:v>
                </c:pt>
                <c:pt idx="4">
                  <c:v>1.22</c:v>
                </c:pt>
              </c:numCache>
            </c:numRef>
          </c:val>
          <c:extLst>
            <c:ext xmlns:c16="http://schemas.microsoft.com/office/drawing/2014/chart" uri="{C3380CC4-5D6E-409C-BE32-E72D297353CC}">
              <c16:uniqueId val="{00000001-66B0-45AA-B429-D9B61A1E42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2.42</c:v>
                </c:pt>
                <c:pt idx="1">
                  <c:v>0.12</c:v>
                </c:pt>
                <c:pt idx="2">
                  <c:v>-7.89</c:v>
                </c:pt>
                <c:pt idx="3">
                  <c:v>-0.19</c:v>
                </c:pt>
                <c:pt idx="4">
                  <c:v>0.14000000000000001</c:v>
                </c:pt>
              </c:numCache>
            </c:numRef>
          </c:val>
          <c:smooth val="0"/>
          <c:extLst>
            <c:ext xmlns:c16="http://schemas.microsoft.com/office/drawing/2014/chart" uri="{C3380CC4-5D6E-409C-BE32-E72D297353CC}">
              <c16:uniqueId val="{00000002-66B0-45AA-B429-D9B61A1E42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c:v>
                </c:pt>
                <c:pt idx="8">
                  <c:v>#N/A</c:v>
                </c:pt>
                <c:pt idx="9">
                  <c:v>0</c:v>
                </c:pt>
              </c:numCache>
            </c:numRef>
          </c:val>
          <c:extLst>
            <c:ext xmlns:c16="http://schemas.microsoft.com/office/drawing/2014/chart" uri="{C3380CC4-5D6E-409C-BE32-E72D297353CC}">
              <c16:uniqueId val="{00000000-9FE6-41A0-B08E-2E06B2B416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E6-41A0-B08E-2E06B2B4162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0.09</c:v>
                </c:pt>
                <c:pt idx="2">
                  <c:v>#N/A</c:v>
                </c:pt>
                <c:pt idx="3">
                  <c:v>0.09</c:v>
                </c:pt>
                <c:pt idx="4">
                  <c:v>#N/A</c:v>
                </c:pt>
                <c:pt idx="5">
                  <c:v>0.09</c:v>
                </c:pt>
                <c:pt idx="6">
                  <c:v>#N/A</c:v>
                </c:pt>
                <c:pt idx="7">
                  <c:v>0.11</c:v>
                </c:pt>
                <c:pt idx="8">
                  <c:v>#N/A</c:v>
                </c:pt>
                <c:pt idx="9">
                  <c:v>0.08</c:v>
                </c:pt>
              </c:numCache>
            </c:numRef>
          </c:val>
          <c:extLst>
            <c:ext xmlns:c16="http://schemas.microsoft.com/office/drawing/2014/chart" uri="{C3380CC4-5D6E-409C-BE32-E72D297353CC}">
              <c16:uniqueId val="{00000002-9FE6-41A0-B08E-2E06B2B41622}"/>
            </c:ext>
          </c:extLst>
        </c:ser>
        <c:ser>
          <c:idx val="3"/>
          <c:order val="3"/>
          <c:tx>
            <c:strRef>
              <c:f>データシート!$A$30</c:f>
              <c:strCache>
                <c:ptCount val="1"/>
                <c:pt idx="0">
                  <c:v>介護予防支援事業特別会計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0.13</c:v>
                </c:pt>
                <c:pt idx="4">
                  <c:v>#N/A</c:v>
                </c:pt>
                <c:pt idx="5">
                  <c:v>0.16</c:v>
                </c:pt>
                <c:pt idx="6">
                  <c:v>#N/A</c:v>
                </c:pt>
                <c:pt idx="7">
                  <c:v>0.18</c:v>
                </c:pt>
                <c:pt idx="8">
                  <c:v>#N/A</c:v>
                </c:pt>
                <c:pt idx="9">
                  <c:v>0.11</c:v>
                </c:pt>
              </c:numCache>
            </c:numRef>
          </c:val>
          <c:extLst>
            <c:ext xmlns:c16="http://schemas.microsoft.com/office/drawing/2014/chart" uri="{C3380CC4-5D6E-409C-BE32-E72D297353CC}">
              <c16:uniqueId val="{00000003-9FE6-41A0-B08E-2E06B2B41622}"/>
            </c:ext>
          </c:extLst>
        </c:ser>
        <c:ser>
          <c:idx val="4"/>
          <c:order val="4"/>
          <c:tx>
            <c:strRef>
              <c:f>データシート!$A$31</c:f>
              <c:strCache>
                <c:ptCount val="1"/>
                <c:pt idx="0">
                  <c:v>土地建物造成事業特別会計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0.61</c:v>
                </c:pt>
                <c:pt idx="2">
                  <c:v>#N/A</c:v>
                </c:pt>
                <c:pt idx="3">
                  <c:v>2.2400000000000002</c:v>
                </c:pt>
                <c:pt idx="4">
                  <c:v>#N/A</c:v>
                </c:pt>
                <c:pt idx="5">
                  <c:v>0.53</c:v>
                </c:pt>
                <c:pt idx="6">
                  <c:v>#N/A</c:v>
                </c:pt>
                <c:pt idx="7">
                  <c:v>0.2</c:v>
                </c:pt>
                <c:pt idx="8">
                  <c:v>#N/A</c:v>
                </c:pt>
                <c:pt idx="9">
                  <c:v>0.14000000000000001</c:v>
                </c:pt>
              </c:numCache>
            </c:numRef>
          </c:val>
          <c:extLst>
            <c:ext xmlns:c16="http://schemas.microsoft.com/office/drawing/2014/chart" uri="{C3380CC4-5D6E-409C-BE32-E72D297353CC}">
              <c16:uniqueId val="{00000004-9FE6-41A0-B08E-2E06B2B4162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0.8</c:v>
                </c:pt>
                <c:pt idx="4">
                  <c:v>#N/A</c:v>
                </c:pt>
                <c:pt idx="5">
                  <c:v>1.1299999999999999</c:v>
                </c:pt>
                <c:pt idx="6">
                  <c:v>#N/A</c:v>
                </c:pt>
                <c:pt idx="7">
                  <c:v>0.08</c:v>
                </c:pt>
                <c:pt idx="8">
                  <c:v>#N/A</c:v>
                </c:pt>
                <c:pt idx="9">
                  <c:v>0.28999999999999998</c:v>
                </c:pt>
              </c:numCache>
            </c:numRef>
          </c:val>
          <c:extLst>
            <c:ext xmlns:c16="http://schemas.microsoft.com/office/drawing/2014/chart" uri="{C3380CC4-5D6E-409C-BE32-E72D297353CC}">
              <c16:uniqueId val="{00000005-9FE6-41A0-B08E-2E06B2B4162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1.47</c:v>
                </c:pt>
                <c:pt idx="2">
                  <c:v>#N/A</c:v>
                </c:pt>
                <c:pt idx="3">
                  <c:v>1.59</c:v>
                </c:pt>
                <c:pt idx="4">
                  <c:v>#N/A</c:v>
                </c:pt>
                <c:pt idx="5">
                  <c:v>0.57999999999999996</c:v>
                </c:pt>
                <c:pt idx="6">
                  <c:v>#N/A</c:v>
                </c:pt>
                <c:pt idx="7">
                  <c:v>0.41</c:v>
                </c:pt>
                <c:pt idx="8">
                  <c:v>#N/A</c:v>
                </c:pt>
                <c:pt idx="9">
                  <c:v>1.1399999999999999</c:v>
                </c:pt>
              </c:numCache>
            </c:numRef>
          </c:val>
          <c:extLst>
            <c:ext xmlns:c16="http://schemas.microsoft.com/office/drawing/2014/chart" uri="{C3380CC4-5D6E-409C-BE32-E72D297353CC}">
              <c16:uniqueId val="{00000006-9FE6-41A0-B08E-2E06B2B4162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1.06</c:v>
                </c:pt>
                <c:pt idx="2">
                  <c:v>#N/A</c:v>
                </c:pt>
                <c:pt idx="3">
                  <c:v>1.57</c:v>
                </c:pt>
                <c:pt idx="4">
                  <c:v>#N/A</c:v>
                </c:pt>
                <c:pt idx="5">
                  <c:v>1.51</c:v>
                </c:pt>
                <c:pt idx="6">
                  <c:v>#N/A</c:v>
                </c:pt>
                <c:pt idx="7">
                  <c:v>1.18</c:v>
                </c:pt>
                <c:pt idx="8">
                  <c:v>#N/A</c:v>
                </c:pt>
                <c:pt idx="9">
                  <c:v>1.23</c:v>
                </c:pt>
              </c:numCache>
            </c:numRef>
          </c:val>
          <c:extLst>
            <c:ext xmlns:c16="http://schemas.microsoft.com/office/drawing/2014/chart" uri="{C3380CC4-5D6E-409C-BE32-E72D297353CC}">
              <c16:uniqueId val="{00000007-9FE6-41A0-B08E-2E06B2B4162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2.73</c:v>
                </c:pt>
                <c:pt idx="2">
                  <c:v>#N/A</c:v>
                </c:pt>
                <c:pt idx="3">
                  <c:v>2.82</c:v>
                </c:pt>
                <c:pt idx="4">
                  <c:v>#N/A</c:v>
                </c:pt>
                <c:pt idx="5">
                  <c:v>3.04</c:v>
                </c:pt>
                <c:pt idx="6">
                  <c:v>#N/A</c:v>
                </c:pt>
                <c:pt idx="7">
                  <c:v>3</c:v>
                </c:pt>
                <c:pt idx="8">
                  <c:v>#N/A</c:v>
                </c:pt>
                <c:pt idx="9">
                  <c:v>2.88</c:v>
                </c:pt>
              </c:numCache>
            </c:numRef>
          </c:val>
          <c:extLst>
            <c:ext xmlns:c16="http://schemas.microsoft.com/office/drawing/2014/chart" uri="{C3380CC4-5D6E-409C-BE32-E72D297353CC}">
              <c16:uniqueId val="{00000008-9FE6-41A0-B08E-2E06B2B41622}"/>
            </c:ext>
          </c:extLst>
        </c:ser>
        <c:ser>
          <c:idx val="9"/>
          <c:order val="9"/>
          <c:tx>
            <c:strRef>
              <c:f>データシート!$A$36</c:f>
              <c:strCache>
                <c:ptCount val="1"/>
                <c:pt idx="0">
                  <c:v>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9FE6-41A0-B08E-2E06B2B416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1188</c:v>
                </c:pt>
                <c:pt idx="5">
                  <c:v>1134</c:v>
                </c:pt>
                <c:pt idx="8">
                  <c:v>1078</c:v>
                </c:pt>
                <c:pt idx="11">
                  <c:v>1055</c:v>
                </c:pt>
                <c:pt idx="14">
                  <c:v>1068</c:v>
                </c:pt>
              </c:numCache>
            </c:numRef>
          </c:val>
          <c:extLst>
            <c:ext xmlns:c16="http://schemas.microsoft.com/office/drawing/2014/chart" uri="{C3380CC4-5D6E-409C-BE32-E72D297353CC}">
              <c16:uniqueId val="{00000000-6C5B-42F7-89F8-D23B267B4B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1</c:v>
                </c:pt>
                <c:pt idx="9">
                  <c:v>1</c:v>
                </c:pt>
                <c:pt idx="12">
                  <c:v>2</c:v>
                </c:pt>
              </c:numCache>
            </c:numRef>
          </c:val>
          <c:extLst>
            <c:ext xmlns:c16="http://schemas.microsoft.com/office/drawing/2014/chart" uri="{C3380CC4-5D6E-409C-BE32-E72D297353CC}">
              <c16:uniqueId val="{00000001-6C5B-42F7-89F8-D23B267B4B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33</c:v>
                </c:pt>
                <c:pt idx="3">
                  <c:v>33</c:v>
                </c:pt>
                <c:pt idx="6">
                  <c:v>32</c:v>
                </c:pt>
                <c:pt idx="9">
                  <c:v>32</c:v>
                </c:pt>
                <c:pt idx="12">
                  <c:v>19</c:v>
                </c:pt>
              </c:numCache>
            </c:numRef>
          </c:val>
          <c:extLst>
            <c:ext xmlns:c16="http://schemas.microsoft.com/office/drawing/2014/chart" uri="{C3380CC4-5D6E-409C-BE32-E72D297353CC}">
              <c16:uniqueId val="{00000002-6C5B-42F7-89F8-D23B267B4B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20</c:v>
                </c:pt>
                <c:pt idx="6">
                  <c:v>20</c:v>
                </c:pt>
                <c:pt idx="9">
                  <c:v>21</c:v>
                </c:pt>
                <c:pt idx="12">
                  <c:v>19</c:v>
                </c:pt>
              </c:numCache>
            </c:numRef>
          </c:val>
          <c:extLst>
            <c:ext xmlns:c16="http://schemas.microsoft.com/office/drawing/2014/chart" uri="{C3380CC4-5D6E-409C-BE32-E72D297353CC}">
              <c16:uniqueId val="{00000003-6C5B-42F7-89F8-D23B267B4B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415</c:v>
                </c:pt>
                <c:pt idx="3">
                  <c:v>531</c:v>
                </c:pt>
                <c:pt idx="6">
                  <c:v>573</c:v>
                </c:pt>
                <c:pt idx="9">
                  <c:v>545</c:v>
                </c:pt>
                <c:pt idx="12">
                  <c:v>559</c:v>
                </c:pt>
              </c:numCache>
            </c:numRef>
          </c:val>
          <c:extLst>
            <c:ext xmlns:c16="http://schemas.microsoft.com/office/drawing/2014/chart" uri="{C3380CC4-5D6E-409C-BE32-E72D297353CC}">
              <c16:uniqueId val="{00000004-6C5B-42F7-89F8-D23B267B4B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5B-42F7-89F8-D23B267B4B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5B-42F7-89F8-D23B267B4B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1709</c:v>
                </c:pt>
                <c:pt idx="3">
                  <c:v>1654</c:v>
                </c:pt>
                <c:pt idx="6">
                  <c:v>1537</c:v>
                </c:pt>
                <c:pt idx="9">
                  <c:v>1509</c:v>
                </c:pt>
                <c:pt idx="12">
                  <c:v>1407</c:v>
                </c:pt>
              </c:numCache>
            </c:numRef>
          </c:val>
          <c:extLst>
            <c:ext xmlns:c16="http://schemas.microsoft.com/office/drawing/2014/chart" uri="{C3380CC4-5D6E-409C-BE32-E72D297353CC}">
              <c16:uniqueId val="{00000007-6C5B-42F7-89F8-D23B267B4B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980</c:v>
                </c:pt>
                <c:pt idx="2">
                  <c:v>#N/A</c:v>
                </c:pt>
                <c:pt idx="3">
                  <c:v>#N/A</c:v>
                </c:pt>
                <c:pt idx="4">
                  <c:v>1104</c:v>
                </c:pt>
                <c:pt idx="5">
                  <c:v>#N/A</c:v>
                </c:pt>
                <c:pt idx="6">
                  <c:v>#N/A</c:v>
                </c:pt>
                <c:pt idx="7">
                  <c:v>1085</c:v>
                </c:pt>
                <c:pt idx="8">
                  <c:v>#N/A</c:v>
                </c:pt>
                <c:pt idx="9">
                  <c:v>#N/A</c:v>
                </c:pt>
                <c:pt idx="10">
                  <c:v>1053</c:v>
                </c:pt>
                <c:pt idx="11">
                  <c:v>#N/A</c:v>
                </c:pt>
                <c:pt idx="12">
                  <c:v>#N/A</c:v>
                </c:pt>
                <c:pt idx="13">
                  <c:v>938</c:v>
                </c:pt>
                <c:pt idx="14">
                  <c:v>#N/A</c:v>
                </c:pt>
              </c:numCache>
            </c:numRef>
          </c:val>
          <c:smooth val="0"/>
          <c:extLst>
            <c:ext xmlns:c16="http://schemas.microsoft.com/office/drawing/2014/chart" uri="{C3380CC4-5D6E-409C-BE32-E72D297353CC}">
              <c16:uniqueId val="{00000008-6C5B-42F7-89F8-D23B267B4B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11787</c:v>
                </c:pt>
                <c:pt idx="5">
                  <c:v>11925</c:v>
                </c:pt>
                <c:pt idx="8">
                  <c:v>12953</c:v>
                </c:pt>
                <c:pt idx="11">
                  <c:v>13878</c:v>
                </c:pt>
                <c:pt idx="14">
                  <c:v>14441</c:v>
                </c:pt>
              </c:numCache>
            </c:numRef>
          </c:val>
          <c:extLst>
            <c:ext xmlns:c16="http://schemas.microsoft.com/office/drawing/2014/chart" uri="{C3380CC4-5D6E-409C-BE32-E72D297353CC}">
              <c16:uniqueId val="{00000000-2132-4A47-8A55-4411CE36FB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1866</c:v>
                </c:pt>
                <c:pt idx="5">
                  <c:v>1678</c:v>
                </c:pt>
                <c:pt idx="8">
                  <c:v>1686</c:v>
                </c:pt>
                <c:pt idx="11">
                  <c:v>1744</c:v>
                </c:pt>
                <c:pt idx="14">
                  <c:v>1905</c:v>
                </c:pt>
              </c:numCache>
            </c:numRef>
          </c:val>
          <c:extLst>
            <c:ext xmlns:c16="http://schemas.microsoft.com/office/drawing/2014/chart" uri="{C3380CC4-5D6E-409C-BE32-E72D297353CC}">
              <c16:uniqueId val="{00000001-2132-4A47-8A55-4411CE36FB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1677</c:v>
                </c:pt>
                <c:pt idx="5">
                  <c:v>1522</c:v>
                </c:pt>
                <c:pt idx="8">
                  <c:v>1132</c:v>
                </c:pt>
                <c:pt idx="11">
                  <c:v>613</c:v>
                </c:pt>
                <c:pt idx="14">
                  <c:v>629</c:v>
                </c:pt>
              </c:numCache>
            </c:numRef>
          </c:val>
          <c:extLst>
            <c:ext xmlns:c16="http://schemas.microsoft.com/office/drawing/2014/chart" uri="{C3380CC4-5D6E-409C-BE32-E72D297353CC}">
              <c16:uniqueId val="{00000002-2132-4A47-8A55-4411CE36FB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32-4A47-8A55-4411CE36FB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32-4A47-8A55-4411CE36FB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32-4A47-8A55-4411CE36FB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1622</c:v>
                </c:pt>
                <c:pt idx="3">
                  <c:v>1562</c:v>
                </c:pt>
                <c:pt idx="6">
                  <c:v>1550</c:v>
                </c:pt>
                <c:pt idx="9">
                  <c:v>1467</c:v>
                </c:pt>
                <c:pt idx="12">
                  <c:v>1391</c:v>
                </c:pt>
              </c:numCache>
            </c:numRef>
          </c:val>
          <c:extLst>
            <c:ext xmlns:c16="http://schemas.microsoft.com/office/drawing/2014/chart" uri="{C3380CC4-5D6E-409C-BE32-E72D297353CC}">
              <c16:uniqueId val="{00000006-2132-4A47-8A55-4411CE36FB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149</c:v>
                </c:pt>
                <c:pt idx="3">
                  <c:v>171</c:v>
                </c:pt>
                <c:pt idx="6">
                  <c:v>231</c:v>
                </c:pt>
                <c:pt idx="9">
                  <c:v>211</c:v>
                </c:pt>
                <c:pt idx="12">
                  <c:v>208</c:v>
                </c:pt>
              </c:numCache>
            </c:numRef>
          </c:val>
          <c:extLst>
            <c:ext xmlns:c16="http://schemas.microsoft.com/office/drawing/2014/chart" uri="{C3380CC4-5D6E-409C-BE32-E72D297353CC}">
              <c16:uniqueId val="{00000007-2132-4A47-8A55-4411CE36FB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8254</c:v>
                </c:pt>
                <c:pt idx="3">
                  <c:v>9130</c:v>
                </c:pt>
                <c:pt idx="6">
                  <c:v>9797</c:v>
                </c:pt>
                <c:pt idx="9">
                  <c:v>10193</c:v>
                </c:pt>
                <c:pt idx="12">
                  <c:v>10261</c:v>
                </c:pt>
              </c:numCache>
            </c:numRef>
          </c:val>
          <c:extLst>
            <c:ext xmlns:c16="http://schemas.microsoft.com/office/drawing/2014/chart" uri="{C3380CC4-5D6E-409C-BE32-E72D297353CC}">
              <c16:uniqueId val="{00000008-2132-4A47-8A55-4411CE36FB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726</c:v>
                </c:pt>
                <c:pt idx="3">
                  <c:v>522</c:v>
                </c:pt>
                <c:pt idx="6">
                  <c:v>480</c:v>
                </c:pt>
                <c:pt idx="9">
                  <c:v>438</c:v>
                </c:pt>
                <c:pt idx="12">
                  <c:v>410</c:v>
                </c:pt>
              </c:numCache>
            </c:numRef>
          </c:val>
          <c:extLst>
            <c:ext xmlns:c16="http://schemas.microsoft.com/office/drawing/2014/chart" uri="{C3380CC4-5D6E-409C-BE32-E72D297353CC}">
              <c16:uniqueId val="{00000009-2132-4A47-8A55-4411CE36FB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12618</c:v>
                </c:pt>
                <c:pt idx="3">
                  <c:v>12588</c:v>
                </c:pt>
                <c:pt idx="6">
                  <c:v>14421</c:v>
                </c:pt>
                <c:pt idx="9">
                  <c:v>15281</c:v>
                </c:pt>
                <c:pt idx="12">
                  <c:v>17070</c:v>
                </c:pt>
              </c:numCache>
            </c:numRef>
          </c:val>
          <c:extLst>
            <c:ext xmlns:c16="http://schemas.microsoft.com/office/drawing/2014/chart" uri="{C3380CC4-5D6E-409C-BE32-E72D297353CC}">
              <c16:uniqueId val="{0000000A-2132-4A47-8A55-4411CE36FB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8037</c:v>
                </c:pt>
                <c:pt idx="2">
                  <c:v>#N/A</c:v>
                </c:pt>
                <c:pt idx="3">
                  <c:v>#N/A</c:v>
                </c:pt>
                <c:pt idx="4">
                  <c:v>8849</c:v>
                </c:pt>
                <c:pt idx="5">
                  <c:v>#N/A</c:v>
                </c:pt>
                <c:pt idx="6">
                  <c:v>#N/A</c:v>
                </c:pt>
                <c:pt idx="7">
                  <c:v>10708</c:v>
                </c:pt>
                <c:pt idx="8">
                  <c:v>#N/A</c:v>
                </c:pt>
                <c:pt idx="9">
                  <c:v>#N/A</c:v>
                </c:pt>
                <c:pt idx="10">
                  <c:v>11356</c:v>
                </c:pt>
                <c:pt idx="11">
                  <c:v>#N/A</c:v>
                </c:pt>
                <c:pt idx="12">
                  <c:v>#N/A</c:v>
                </c:pt>
                <c:pt idx="13">
                  <c:v>12366</c:v>
                </c:pt>
                <c:pt idx="14">
                  <c:v>#N/A</c:v>
                </c:pt>
              </c:numCache>
            </c:numRef>
          </c:val>
          <c:smooth val="0"/>
          <c:extLst>
            <c:ext xmlns:c16="http://schemas.microsoft.com/office/drawing/2014/chart" uri="{C3380CC4-5D6E-409C-BE32-E72D297353CC}">
              <c16:uniqueId val="{0000000B-2132-4A47-8A55-4411CE36FB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108</c:v>
                </c:pt>
                <c:pt idx="1">
                  <c:v>108</c:v>
                </c:pt>
                <c:pt idx="2">
                  <c:v>73</c:v>
                </c:pt>
              </c:numCache>
            </c:numRef>
          </c:val>
          <c:extLst>
            <c:ext xmlns:c16="http://schemas.microsoft.com/office/drawing/2014/chart" uri="{C3380CC4-5D6E-409C-BE32-E72D297353CC}">
              <c16:uniqueId val="{00000000-4D93-48CA-BFC6-C2187C8F69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230</c:v>
                </c:pt>
                <c:pt idx="1">
                  <c:v>30</c:v>
                </c:pt>
                <c:pt idx="2">
                  <c:v>30</c:v>
                </c:pt>
              </c:numCache>
            </c:numRef>
          </c:val>
          <c:extLst>
            <c:ext xmlns:c16="http://schemas.microsoft.com/office/drawing/2014/chart" uri="{C3380CC4-5D6E-409C-BE32-E72D297353CC}">
              <c16:uniqueId val="{00000001-4D93-48CA-BFC6-C2187C8F69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669</c:v>
                </c:pt>
                <c:pt idx="1">
                  <c:v>239</c:v>
                </c:pt>
                <c:pt idx="2">
                  <c:v>241</c:v>
                </c:pt>
              </c:numCache>
            </c:numRef>
          </c:val>
          <c:extLst>
            <c:ext xmlns:c16="http://schemas.microsoft.com/office/drawing/2014/chart" uri="{C3380CC4-5D6E-409C-BE32-E72D297353CC}">
              <c16:uniqueId val="{00000002-4D93-48CA-BFC6-C2187C8F69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{BD78C2E1-CEB0-413A-AE15-A318C2B63BD8}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A41-4A3D-84D8-5580490EA0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{8419F1A1-D2A7-49D3-BD02-72B1151A1AFA}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41-4A3D-84D8-5580490EA0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{B7E93341-2D97-4297-88C4-B7B41D0F2856}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41-4A3D-84D8-5580490EA0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{4C9E9102-F6AD-4649-93EB-86BBF1934DA4}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41-4A3D-84D8-5580490EA0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{045259EB-A18B-4C14-8FAC-9FDC3451B8C6}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41-4A3D-84D8-5580490EA01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{1E4CA59E-7380-4008-AD78-F7D42CEE7052}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A41-4A3D-84D8-5580490EA01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{5320064D-CDDE-469B-B051-0FF93ADFDAF2}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A41-4A3D-84D8-5580490EA01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{7E066698-DB67-4B38-9AC0-97360287B842}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A41-4A3D-84D8-5580490EA01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{15F517D8-91A5-405A-80AC-50BBC606B280}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A41-4A3D-84D8-5580490EA0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49.7</c:v>
                </c:pt>
                <c:pt idx="16">
                  <c:v>58.8</c:v>
                </c:pt>
                <c:pt idx="24">
                  <c:v>60.8</c:v>
                </c:pt>
              </c:numCache>
            </c:numRef>
          </c:xVal>
          <c:yVal>
            <c:numRef>
              <c:f>公会計指標分析・財政指標組合せ分析表!$BP$51:$DC$51</c:f>
              <c:numCache>
                <c:formatCode>#,##0.0;"▲ "#,##0.0</c:formatCode>
                <c:ptCount val="40"/>
                <c:pt idx="0">
                  <c:v>152.80000000000001</c:v>
                </c:pt>
                <c:pt idx="8">
                  <c:v>169</c:v>
                </c:pt>
                <c:pt idx="16">
                  <c:v>209.1</c:v>
                </c:pt>
                <c:pt idx="24">
                  <c:v>221.1</c:v>
                </c:pt>
              </c:numCache>
            </c:numRef>
          </c:yVal>
          <c:smooth val="0"/>
          <c:extLst>
            <c:ext xmlns:c16="http://schemas.microsoft.com/office/drawing/2014/chart" uri="{C3380CC4-5D6E-409C-BE32-E72D297353CC}">
              <c16:uniqueId val="{00000009-6A41-4A3D-84D8-5580490EA0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{A31A85AC-FEAC-4260-B341-EF069CF9E5B0}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A41-4A3D-84D8-5580490EA0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{38C9F4CB-FAE2-46D6-9B1E-AEF66A1CF813}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41-4A3D-84D8-5580490EA0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{AFC35B44-7D95-4D27-AE8C-F1E4BF9B5FF0}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41-4A3D-84D8-5580490EA0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{BD098DF7-A1AB-42D0-9150-1FEAFBEC44D4}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41-4A3D-84D8-5580490EA0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{FC374BAC-A6D9-49F3-94FD-58B6F2335048}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41-4A3D-84D8-5580490EA01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{AA461936-352C-41F5-A577-321291AC1FA0}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A41-4A3D-84D8-5580490EA01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{7410C31E-CD5B-4C37-B341-8C1984E970FD}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A41-4A3D-84D8-5580490EA01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{CF02A819-95FC-423F-846E-924396D636BA}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A41-4A3D-84D8-5580490EA01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{8BADD9A6-B1FE-4E13-B786-E386CDE5BE41}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A41-4A3D-84D8-5580490EA0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numCache>
            </c:numRef>
          </c:xVal>
          <c:yVal>
            <c:numRef>
              <c:f>公会計指標分析・財政指標組合せ分析表!$BP$55:$DC$55</c:f>
              <c:numCache>
                <c:formatCode>#,##0.0;"▲ "#,##0.0</c:formatCode>
                <c:ptCount val="40"/>
                <c:pt idx="0">
                  <c:v>58.5</c:v>
                </c:pt>
                <c:pt idx="8">
                  <c:v>54.6</c:v>
                </c:pt>
                <c:pt idx="16">
                  <c:v>53.2</c:v>
                </c:pt>
                <c:pt idx="24">
                  <c:v>47.9</c:v>
                </c:pt>
              </c:numCache>
            </c:numRef>
          </c:yVal>
          <c:smooth val="0"/>
          <c:extLst>
            <c:ext xmlns:c16="http://schemas.microsoft.com/office/drawing/2014/chart" uri="{C3380CC4-5D6E-409C-BE32-E72D297353CC}">
              <c16:uniqueId val="{00000013-6A41-4A3D-84D8-5580490EA017}"/>
            </c:ext>
          </c:extLst>
        </c:ser>
        <c:dLbls>
          <c:showLegendKey val="0"/>
          <c:showVal val="1"/>
          <c:showCatName val="0"/>
          <c:showSerName val="0"/>
          <c:showPercent val="0"/>
          <c:showBubbleSize val="0"/>
        </c:dLbls>
        <c:axId val="46179840"/>
        <c:axId val="46181760"/>
      </c:scatterChart>
      <c:valAx>
        <c:axId val="46179840"/>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{576D67B2-A60A-4526-BE86-1F0E700D186A}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042-4919-BF27-5F3865ED13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{8139DEBC-EBC0-49F2-9657-C1158666EE78}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42-4919-BF27-5F3865ED13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{897BF9C7-A14B-43ED-B3E0-57899784411E}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42-4919-BF27-5F3865ED13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{CF572DF8-02EA-4AC3-A17F-71A869D9976A}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42-4919-BF27-5F3865ED13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{52A9CC86-E205-46A9-AD59-FA478E4D2A70}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42-4919-BF27-5F3865ED13E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{8515A38D-3DBF-4173-98EF-540E58F4A11C}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042-4919-BF27-5F3865ED13E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{F3A36B72-91A3-4954-952A-A611AA256518}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042-4919-BF27-5F3865ED13E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{FA97E27C-0873-4D35-8D66-C58568714C1C}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042-4919-BF27-5F3865ED13E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{BB8B1EDA-C181-4681-89F1-F955846F58DF}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042-4919-BF27-5F3865ED13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16.100000000000001</c:v>
                </c:pt>
                <c:pt idx="8">
                  <c:v>19</c:v>
                </c:pt>
                <c:pt idx="16">
                  <c:v>20.3</c:v>
                </c:pt>
                <c:pt idx="24">
                  <c:v>20.9</c:v>
                </c:pt>
                <c:pt idx="32">
                  <c:v>20</c:v>
                </c:pt>
              </c:numCache>
            </c:numRef>
          </c:xVal>
          <c:yVal>
            <c:numRef>
              <c:f>公会計指標分析・財政指標組合せ分析表!$BP$73:$DC$73</c:f>
              <c:numCache>
                <c:formatCode>#,##0.0;"▲ "#,##0.0</c:formatCode>
                <c:ptCount val="40"/>
                <c:pt idx="0">
                  <c:v>152.80000000000001</c:v>
                </c:pt>
                <c:pt idx="8">
                  <c:v>169</c:v>
                </c:pt>
                <c:pt idx="16">
                  <c:v>209.1</c:v>
                </c:pt>
                <c:pt idx="24">
                  <c:v>221.1</c:v>
                </c:pt>
                <c:pt idx="32">
                  <c:v>243</c:v>
                </c:pt>
              </c:numCache>
            </c:numRef>
          </c:yVal>
          <c:smooth val="0"/>
          <c:extLst>
            <c:ext xmlns:c16="http://schemas.microsoft.com/office/drawing/2014/chart" uri="{C3380CC4-5D6E-409C-BE32-E72D297353CC}">
              <c16:uniqueId val="{00000009-0042-4919-BF27-5F3865ED13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{70E0AE78-3E6B-47F9-BA02-32EA076C56DA}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042-4919-BF27-5F3865ED13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{0B1A84B5-A6DB-46A7-9B79-88693E7945B9}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42-4919-BF27-5F3865ED13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{5C31FA36-0419-4E15-92B1-11EA1C59FC94}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42-4919-BF27-5F3865ED13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{7977997E-2C6A-4BEB-AE80-63ED0F315DEE}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42-4919-BF27-5F3865ED13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{26BFB5B9-591D-42B3-819C-5697397E0ED3}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42-4919-BF27-5F3865ED13EA}"/>
                </c:ext>
              </c:extLst>
            </c:dLbl>
            <c:dLbl>
              <c:idx val="8"/>
              <c:layout>
                <c:manualLayout>
                  <c:x val="-2.4289473805125944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{1191E8E5-6C64-4D38-A3B2-F2A203610F0E}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042-4919-BF27-5F3865ED13EA}"/>
                </c:ext>
              </c:extLst>
            </c:dLbl>
            <c:dLbl>
              <c:idx val="16"/>
              <c:layout>
                <c:manualLayout>
                  <c:x val="-3.9106509433095321E-2"/>
                  <c:y val="-9.060868260786482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{8DD22D36-7F7D-4F07-9C31-0556CF65F89C}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042-4919-BF27-5F3865ED13EA}"/>
                </c:ext>
              </c:extLst>
            </c:dLbl>
            <c:dLbl>
              <c:idx val="24"/>
              <c:layout>
                <c:manualLayout>
                  <c:x val="-3.1697991619110633E-2"/>
                  <c:y val="-3.10478681176267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{24223573-1324-4BE7-9FC4-75E2B330B140}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042-4919-BF27-5F3865ED13EA}"/>
                </c:ext>
              </c:extLst>
            </c:dLbl>
            <c:dLbl>
              <c:idx val="32"/>
              <c:layout>
                <c:manualLayout>
                  <c:x val="-3.1570342725075584E-2"/>
                  <c:y val="-6.55932192941057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{0F6FF0D8-1F00-42A4-A381-337F337D30CE}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042-4919-BF27-5F3865ED13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0042-4919-BF27-5F3865ED13EA}"/>
            </c:ext>
          </c:extLst>
        </c:ser>
        <c:dLbls>
          <c:showLegendKey val="0"/>
          <c:showVal val="1"/>
          <c:showCatName val="0"/>
          <c:showSerName val="0"/>
          <c:showPercent val="0"/>
          <c:showBubbleSize val="0"/>
        </c:dLbls>
        <c:axId val="84219776"/>
        <c:axId val="84234240"/>
      </c:scatterChart>
      <c:valAx>
        <c:axId val="84219776"/>
        <c:scaling>
          <c:orientation val="minMax"/>
          <c:max val="22"/>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依然として高い水準にはあるものの、財政健全化の取り組み推進により、一般会計等の元利償還金は減少傾向にあることから、実質公債費比率の分子は減少している。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しかし、近年実施した生活関連基盤の整備等大型事業に係る地方債の償還が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から始まることから、当面は厳しい財政運営が続くものと考えている。下水道事業の企業会計化等により、経営改善を行い、公営企業債の元利償還金に対する繰入金の抑制等を図る必要がある。</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新ごみ処理施設更新、老朽化に伴う市営住宅の建替</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等に伴う地方債の借入により、地方債現在高が増加。充当可能基金の積立も低調なことから、将来負担比率の分子が増加した。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今後とも</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職員数の適正管理の継続するとともに、事業精査による新発債抑制や、交付税算入率の高い有利な起債の活用などにより、将来負担比率の減少を図る必要がある。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京都府宮津市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普通交付税等の一般財源の減少する中、生活関連基盤整備や災害等による財政出動や、地方創生の推進経費の増を受け、財政調整基金を</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3,500</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万円、過疎地域自立促進基金を</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3,500</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万円取り崩すなど、基金全体として</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4,714</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万円を各事業に充当した。</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基金残高が標準財政規模の</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のみとなる厳しい財政状況が続いている。加えて、人口減少等により市税等の減少や社会保障経費の増大等により、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R01</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R05</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までの</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年間で約</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億円の収支不足が見込まれることから、これら財源不足の解消と基金繰入を最小限とする財政運営に向け、「市役所内部の改革」「事務事業の改革」「収入の改革」「準公営企業の経営改革」などを取りまとめた「財政健全化に向けた取組み」を定</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め、財政健全化を推し進めた結果、基金取崩しを対前年度比△</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79.8</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％と大幅に減少することができた。今後についても、本取組みを継続するとともに、計画的な積立てに努めていく。</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また、今後の行財政運営の指針として「第</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期行財政運営指針」を定めたところであり、計画的な基金造成を実施していく。</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・まちづくり基金：ふるさと応援寄付金を原資に市民との協働によるまちづくりの推進</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・清掃工場周辺地域健康対策基金：宮津市清掃工場周辺地域住民の健康保持</a:t>
          </a:r>
          <a:endParaRPr lang="en-US" altLang="ja-JP" sz="1000">
            <a:effectLst/>
            <a:latin typeface="ＭＳ ゴシック" panose="020B0609070205080204" pitchFamily="49" charset="-128"/>
            <a:ea typeface="ＭＳ ゴシック" panose="020B0609070205080204" pitchFamily="49" charset="-128"/>
          </a:endParaRPr>
        </a:p>
        <a:p>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過疎地域自立促進基金：宮津市過疎地域自立促進計画に掲げた「過疎地域自立促進特別事業」の推進に必要となる財源の維持</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日ケ谷地区振興基金：宮津市日ケ谷地区の振興</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福祉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基金：市民の福祉の増進</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・人材育成基金：社会の広い分野で活躍する人材を育成</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宮津市まち･ひと･しごと創生総合戦略(H27～H31)に基づく各施策･事業を重点的に推進するため、過疎地域自立促進基金を</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3,500</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万円取り崩して充当。</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一方で、ふるさと応援寄付金が大幅に増となったことに伴い、まちづくり基金の積立額が増となったことから、特定目的基金全体では</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200</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清掃工場や日ケ谷については使途が限定されていることから活用は未定だが、活用可能な基金については、人口減少に歯止めをかける政策や地方創生の推進等の新たな行政需要に対応するため、必要な事業を精査のうえ充当を考え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生活関連基盤整備や災害等による財政出動のため取崩しを行った。</a:t>
          </a:r>
          <a:endParaRPr lang="ja-JP" altLang="ja-JP" sz="10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R01</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と比して</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は僅かながら改善、</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更に悪化しており</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H28</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年度以来</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年振りに</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100</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切ったものの依然</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厳しい状況にあることから、持続可能な行財政運営を行っていくため、財政健全化の取組を強化するとともに、</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期行財政運営指針」に基づき、計画的な基金造成を実施していく。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一般会計等における公債費償還額は微減しているものの、依然として総歳出に占める割合は高い</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ことから</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将来の</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財政出動</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に備え</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R01</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は取崩しを行わなかったもの。</a:t>
          </a:r>
          <a:endParaRPr lang="ja-JP" altLang="ja-JP" sz="10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に大幅に取り崩した結果、ほぼ残高が</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枯渇</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状況となっていることから、「財政健全化に向けた取組み」による財政健全化の強化を図ることが肝要である。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BBFE452-EDCA-4EF0-86BD-8DCD9E4A17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6918DC7-325D-4503-A4B8-A2576AC9B4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89121BE-ECB3-4358-B963-DE78F12C66C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046C163-E75C-4028-A27A-6EBB52E3AB0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B61B949-1857-456E-B587-9786102D726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60B9DEE-D8A5-46E3-8681-F05DC81BD10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B927049-AD2C-462E-A1BD-A89DE15C0C7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E375651-7A45-49D4-BF4B-964A27FE14D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F388533-7EBB-4ABF-B472-299A5B3A401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C1AC29E-88F7-46E5-9570-1ECB7A7064E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3A4C2B6-9396-402F-A87A-C870759EEE7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2EBB5FA-A84F-43C7-A54F-C80BC167E74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17,733
17,567
172.74
14,128,304
14,049,623
69,062
6,028,323
17,069,963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79EA8D8-DCB1-42AC-B45C-765916DA2E6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309B63C-63E0-469D-A407-3794D50D8BF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51439FB-5B9B-4A9F-AF5C-26E3D9E4424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20.0
243.0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8C9809A-C470-44F2-BCB0-A4A0A050D60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68AE891-C489-4301-8238-61115BF543F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9E8683E-4EF5-4D70-BCF3-4BED2B41AA6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15291E8-8A48-471C-B170-E6C58FBE6A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CA8BFE0-8A5B-4134-9C70-6D2CF377F4B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FA38074-965E-473A-9A19-A3FA4C49610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0FA8A23-F03E-4866-928D-1AAD1DFDD5B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70357EB-2ECA-4EE1-A289-97FBCEE7907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5D37992-EB62-4E09-8CEC-436F1E5BF05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5B5AACF-4956-4432-A4F9-44EA0130A1E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55EE06D-63F6-44D0-8168-D04E8633DF2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7491DFD-3DB4-4565-B8C5-3EC996F08E0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FDD9AF4-F37F-4187-B214-72685201203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32F7A47-F10E-4665-A5F1-6A70BF1DD6B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70AE281-C666-4710-91C6-1120C2AD065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5359466-BC7A-4327-9360-0E4462BD522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3FA7CBC5-CB7C-4CC0-B972-4A4303CFBD8E}"/>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141AD04-240C-47D8-A003-12CF2DB761E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FA9FB6C-753A-4A4B-8790-4F40FBFDCAC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B12B341-AEA8-4A78-94CE-5B910A90C4E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3725D11-B4DA-4822-AA72-7988C0DD3C1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BAE4F958-C2FD-4CA7-B2E6-F4523FAEFD1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C2470AC-36D4-4F29-BBA2-5FA648FBE67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04EACA7-1162-430E-B85F-A2466E86019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7B2E4A2-2B18-4CAA-AB04-4FB94FC9E43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41B34AC-C265-41EE-8AB1-950EC5C0852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69FC49A-77F5-45D8-B281-F3FFE32ABC6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6F4B186-41B9-446D-9871-38DB3AEC914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5BDA116-5B77-4753-A9F4-3D1681BF92B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8843398-8C12-4BC7-8BDF-3A93415F37F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AEDC680-EB66-4564-934D-064982F688F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2D97CE2-3E96-4083-987E-786C2B701D9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昭和</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年代から平成初期にかけて多くの施設が整備されてお</a:t>
          </a:r>
          <a:r>
            <a:rPr kumimoji="1" lang="ja-JP" altLang="en-US" sz="1100">
              <a:solidFill>
                <a:sysClr val="windowText" lastClr="000000"/>
              </a:solidFill>
              <a:effectLst/>
              <a:latin typeface="+mn-lt"/>
              <a:ea typeface="+mn-ea"/>
              <a:cs typeface="+mn-cs"/>
            </a:rPr>
            <a:t>り、平成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類似団体と比較し</a:t>
          </a:r>
          <a:r>
            <a:rPr kumimoji="1" lang="ja-JP" altLang="en-US" sz="1100">
              <a:solidFill>
                <a:sysClr val="windowText" lastClr="000000"/>
              </a:solidFill>
              <a:effectLst/>
              <a:latin typeface="+mn-lt"/>
              <a:ea typeface="+mn-ea"/>
              <a:cs typeface="+mn-cs"/>
            </a:rPr>
            <a:t>て高い。平成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年度は生活基盤等の整備が完了したことを受けて当該比率は減少したが、その後は２年連続の上昇となっており、平成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年度では若干ではあるが類似団体の平均を上回る結果となっている。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EAB9CD6-74BE-4EED-B31C-91546C704EE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37D34E6-AEC7-4EC5-9A43-4C2E257F5D2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AED7578-AB00-49F4-AF05-0B40550FB08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12D6AA90-3D3B-4B45-AED4-FD823E50A0E8}"/>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9C196E0E-16D7-405A-8861-836B8E4C8724}"/>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E091DE72-EC5C-4D16-9DC8-CA82D01C7469}"/>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94CC71B4-9685-4256-8C35-82A76638774A}"/>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CD14DF01-595D-440B-AC93-074771F87D4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FB11CCD4-99F0-45AB-916A-C95CC76626A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C2AFA842-5DB7-4500-B1A3-9E45EDB5504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56CB7EBE-19AC-4252-868C-38DEEEB591A9}"/>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3091BA95-BDF3-4E69-B5CA-8E12BD95FD6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5EC58A32-A4CD-4E84-8C47-3FD0CF9A5C8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D51EFFD-8B76-4442-8976-F8B5A9D751B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3D9C53BE-64CE-4A7A-95DF-DD3784DDE218}"/>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2E162B71-77B7-45D6-A655-8C29A1B32001}"/>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C1782C64-5040-43B5-A11F-4CC5A1233502}"/>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E5C2148C-7420-497F-B9F4-49E027845BB0}"/>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3A674D64-7969-4C7E-9468-80E4DDD5C936}"/>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200497A8-D545-4CF6-9315-C4750C7C4098}"/>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8B41FA5C-1231-4F69-A92C-10D3840A3A2C}"/>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E907FCE8-6CC5-4852-B923-E46365D9DF49}"/>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F32D57B5-95F5-40B8-B621-0FE9C1BE0AA6}"/>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2396F6DE-F491-4BF4-A81F-1A7F84AB6183}"/>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FA0092F8-0857-469E-8D9D-5B0B5B0CE3C3}"/>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F61C910-D3EF-4C8B-9379-047F8DD6964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957D73A-4225-4C6F-8ADD-D2426E2CEF7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8EF3994-4609-4890-937B-2C182E0BC74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C9EBF00-C683-4A14-93DD-E800E5B808F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4E46B04-375E-4258-9CE9-172EA3CBD02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39497</xdr:rowOff>
    </xdr:from>
    <xdr:to>
      <xdr:col>19</xdr:col>
      <xdr:colOff>187325</xdr:colOff>
      <xdr:row>29</xdr:row>
      <xdr:rowOff>141097</xdr:rowOff>
    </xdr:to>
    <xdr:sp macro="" textlink="">
      <xdr:nvSpPr>
        <xdr:cNvPr id="79" name="楕円 78">
          <a:extLst>
            <a:ext uri="{FF2B5EF4-FFF2-40B4-BE49-F238E27FC236}">
              <a16:creationId xmlns:a16="http://schemas.microsoft.com/office/drawing/2014/main" id="{C5686A5B-D545-441C-A57E-7EC40C3AA765}"/>
            </a:ext>
          </a:extLst>
        </xdr:cNvPr>
        <xdr:cNvSpPr/>
      </xdr:nvSpPr>
      <xdr:spPr>
        <a:xfrm>
          <a:off x="4000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0" name="楕円 79">
          <a:extLst>
            <a:ext uri="{FF2B5EF4-FFF2-40B4-BE49-F238E27FC236}">
              <a16:creationId xmlns:a16="http://schemas.microsoft.com/office/drawing/2014/main" id="{B78C9C80-0971-4033-83EF-FE776496E5DA}"/>
            </a:ext>
          </a:extLst>
        </xdr:cNvPr>
        <xdr:cNvSpPr/>
      </xdr:nvSpPr>
      <xdr:spPr>
        <a:xfrm>
          <a:off x="3238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47117</xdr:rowOff>
    </xdr:from>
    <xdr:to>
      <xdr:col>19</xdr:col>
      <xdr:colOff>136525</xdr:colOff>
      <xdr:row>29</xdr:row>
      <xdr:rowOff>90297</xdr:rowOff>
    </xdr:to>
    <xdr:cxnSp macro="">
      <xdr:nvCxnSpPr>
        <xdr:cNvPr id="81" name="直線コネクタ 80">
          <a:extLst>
            <a:ext uri="{FF2B5EF4-FFF2-40B4-BE49-F238E27FC236}">
              <a16:creationId xmlns:a16="http://schemas.microsoft.com/office/drawing/2014/main" id="{C2C44C37-2B1B-4889-9028-535E4A580761}"/>
            </a:ext>
          </a:extLst>
        </xdr:cNvPr>
        <xdr:cNvCxnSpPr/>
      </xdr:nvCxnSpPr>
      <xdr:spPr>
        <a:xfrm>
          <a:off x="3289300" y="579069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142748</xdr:rowOff>
    </xdr:from>
    <xdr:to>
      <xdr:col>11</xdr:col>
      <xdr:colOff>187325</xdr:colOff>
      <xdr:row>28</xdr:row>
      <xdr:rowOff>72898</xdr:rowOff>
    </xdr:to>
    <xdr:sp macro="" textlink="">
      <xdr:nvSpPr>
        <xdr:cNvPr id="82" name="楕円 81">
          <a:extLst>
            <a:ext uri="{FF2B5EF4-FFF2-40B4-BE49-F238E27FC236}">
              <a16:creationId xmlns:a16="http://schemas.microsoft.com/office/drawing/2014/main" id="{EE5C99E3-02A1-4AAC-A469-AA1A98510EC9}"/>
            </a:ext>
          </a:extLst>
        </xdr:cNvPr>
        <xdr:cNvSpPr/>
      </xdr:nvSpPr>
      <xdr:spPr>
        <a:xfrm>
          <a:off x="2476500" y="55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22098</xdr:rowOff>
    </xdr:from>
    <xdr:to>
      <xdr:col>15</xdr:col>
      <xdr:colOff>136525</xdr:colOff>
      <xdr:row>29</xdr:row>
      <xdr:rowOff>47117</xdr:rowOff>
    </xdr:to>
    <xdr:cxnSp macro="">
      <xdr:nvCxnSpPr>
        <xdr:cNvPr id="83" name="直線コネクタ 82">
          <a:extLst>
            <a:ext uri="{FF2B5EF4-FFF2-40B4-BE49-F238E27FC236}">
              <a16:creationId xmlns:a16="http://schemas.microsoft.com/office/drawing/2014/main" id="{2CF9F499-E83F-4A07-8BB5-01998073D061}"/>
            </a:ext>
          </a:extLst>
        </xdr:cNvPr>
        <xdr:cNvCxnSpPr/>
      </xdr:nvCxnSpPr>
      <xdr:spPr>
        <a:xfrm>
          <a:off x="2527300" y="5594223"/>
          <a:ext cx="762000" cy="1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131064</xdr:rowOff>
    </xdr:from>
    <xdr:to>
      <xdr:col>7</xdr:col>
      <xdr:colOff>187325</xdr:colOff>
      <xdr:row>29</xdr:row>
      <xdr:rowOff>61214</xdr:rowOff>
    </xdr:to>
    <xdr:sp macro="" textlink="">
      <xdr:nvSpPr>
        <xdr:cNvPr id="84" name="楕円 83">
          <a:extLst>
            <a:ext uri="{FF2B5EF4-FFF2-40B4-BE49-F238E27FC236}">
              <a16:creationId xmlns:a16="http://schemas.microsoft.com/office/drawing/2014/main" id="{8A6A8D08-E66F-46BF-AEE4-084DBA1C8FAF}"/>
            </a:ext>
          </a:extLst>
        </xdr:cNvPr>
        <xdr:cNvSpPr/>
      </xdr:nvSpPr>
      <xdr:spPr>
        <a:xfrm>
          <a:off x="1714500" y="57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22098</xdr:rowOff>
    </xdr:from>
    <xdr:to>
      <xdr:col>11</xdr:col>
      <xdr:colOff>136525</xdr:colOff>
      <xdr:row>29</xdr:row>
      <xdr:rowOff>10414</xdr:rowOff>
    </xdr:to>
    <xdr:cxnSp macro="">
      <xdr:nvCxnSpPr>
        <xdr:cNvPr id="85" name="直線コネクタ 84">
          <a:extLst>
            <a:ext uri="{FF2B5EF4-FFF2-40B4-BE49-F238E27FC236}">
              <a16:creationId xmlns:a16="http://schemas.microsoft.com/office/drawing/2014/main" id="{31538B43-D3F3-4C28-8445-7571D1202508}"/>
            </a:ext>
          </a:extLst>
        </xdr:cNvPr>
        <xdr:cNvCxnSpPr/>
      </xdr:nvCxnSpPr>
      <xdr:spPr>
        <a:xfrm flipV="1">
          <a:off x="1765300" y="5594223"/>
          <a:ext cx="762000" cy="1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6" name="n_1aveValue有形固定資産減価償却率">
          <a:extLst>
            <a:ext uri="{FF2B5EF4-FFF2-40B4-BE49-F238E27FC236}">
              <a16:creationId xmlns:a16="http://schemas.microsoft.com/office/drawing/2014/main" id="{ACBEF86A-28D8-4219-9605-100B09BDCB01}"/>
            </a:ext>
          </a:extLst>
        </xdr:cNvPr>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87" name="n_2aveValue有形固定資産減価償却率">
          <a:extLst>
            <a:ext uri="{FF2B5EF4-FFF2-40B4-BE49-F238E27FC236}">
              <a16:creationId xmlns:a16="http://schemas.microsoft.com/office/drawing/2014/main" id="{958AFE11-4069-410E-BA8A-9BAFFC2A6F4C}"/>
            </a:ext>
          </a:extLst>
        </xdr:cNvPr>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88" name="n_3aveValue有形固定資産減価償却率">
          <a:extLst>
            <a:ext uri="{FF2B5EF4-FFF2-40B4-BE49-F238E27FC236}">
              <a16:creationId xmlns:a16="http://schemas.microsoft.com/office/drawing/2014/main" id="{E02B6322-90B7-4303-ADB6-AFB473D684AB}"/>
            </a:ext>
          </a:extLst>
        </xdr:cNvPr>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89" name="n_4aveValue有形固定資産減価償却率">
          <a:extLst>
            <a:ext uri="{FF2B5EF4-FFF2-40B4-BE49-F238E27FC236}">
              <a16:creationId xmlns:a16="http://schemas.microsoft.com/office/drawing/2014/main" id="{B52CE2B9-762A-4B3A-9695-5FD9489401CC}"/>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132224</xdr:rowOff>
    </xdr:from>
    <xdr:ext cx="405111" cy="259045"/>
    <xdr:sp macro="" textlink="">
      <xdr:nvSpPr>
        <xdr:cNvPr id="90" name="n_1mainValue有形固定資産減価償却率">
          <a:extLst>
            <a:ext uri="{FF2B5EF4-FFF2-40B4-BE49-F238E27FC236}">
              <a16:creationId xmlns:a16="http://schemas.microsoft.com/office/drawing/2014/main" id="{19729CA7-8909-4B31-B780-87CE472DDCD0}"/>
            </a:ext>
          </a:extLst>
        </xdr:cNvPr>
        <xdr:cNvSpPr txBox="1"/>
      </xdr:nvSpPr>
      <xdr:spPr>
        <a:xfrm>
          <a:off x="38360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1" name="n_2mainValue有形固定資産減価償却率">
          <a:extLst>
            <a:ext uri="{FF2B5EF4-FFF2-40B4-BE49-F238E27FC236}">
              <a16:creationId xmlns:a16="http://schemas.microsoft.com/office/drawing/2014/main" id="{D37223A9-F5E8-46F0-BA52-11F11075AC08}"/>
            </a:ext>
          </a:extLst>
        </xdr:cNvPr>
        <xdr:cNvSpPr txBox="1"/>
      </xdr:nvSpPr>
      <xdr:spPr>
        <a:xfrm>
          <a:off x="3086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89425</xdr:rowOff>
    </xdr:from>
    <xdr:ext cx="405111" cy="259045"/>
    <xdr:sp macro="" textlink="">
      <xdr:nvSpPr>
        <xdr:cNvPr id="92" name="n_3mainValue有形固定資産減価償却率">
          <a:extLst>
            <a:ext uri="{FF2B5EF4-FFF2-40B4-BE49-F238E27FC236}">
              <a16:creationId xmlns:a16="http://schemas.microsoft.com/office/drawing/2014/main" id="{AD000B75-C945-4D63-A94F-39C1B499672C}"/>
            </a:ext>
          </a:extLst>
        </xdr:cNvPr>
        <xdr:cNvSpPr txBox="1"/>
      </xdr:nvSpPr>
      <xdr:spPr>
        <a:xfrm>
          <a:off x="2324744" y="531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52341</xdr:rowOff>
    </xdr:from>
    <xdr:ext cx="405111" cy="259045"/>
    <xdr:sp macro="" textlink="">
      <xdr:nvSpPr>
        <xdr:cNvPr id="93" name="n_4mainValue有形固定資産減価償却率">
          <a:extLst>
            <a:ext uri="{FF2B5EF4-FFF2-40B4-BE49-F238E27FC236}">
              <a16:creationId xmlns:a16="http://schemas.microsoft.com/office/drawing/2014/main" id="{D22AC481-E49A-4CE4-805C-434CBF99002E}"/>
            </a:ext>
          </a:extLst>
        </xdr:cNvPr>
        <xdr:cNvSpPr txBox="1"/>
      </xdr:nvSpPr>
      <xdr:spPr>
        <a:xfrm>
          <a:off x="1562744" y="57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B948983C-CE12-4413-86DF-809BA5D285C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B156E2C1-6F87-42F5-A4FD-81EB0CD5C7F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a:extLst>
            <a:ext uri="{FF2B5EF4-FFF2-40B4-BE49-F238E27FC236}">
              <a16:creationId xmlns:a16="http://schemas.microsoft.com/office/drawing/2014/main" id="{C59C260C-F825-4071-97C9-B86BC44FCFA9}"/>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[ 1,389.9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F8595FF0-631C-4C89-A8DF-C799A13A0C2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848511B2-EE35-4610-B7E5-FA892E8649E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269C5D02-F474-4799-9D0A-8C1465ACCEF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92B7AD1-A343-42C1-9FEA-C4B84CD6EC9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A5CEF948-850B-4375-BDFA-63A3DBB79E1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7AC776D6-04D4-4DBE-B3CE-A98D8F2B6D1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E37F8BF8-382E-4B83-A07C-5C801A09C85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786DD70A-28DB-47F4-807B-388A120330A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AF3BB83A-1C9D-48A8-92CE-00CAAD5E825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D2560BBA-FE06-4532-9628-7932529C95E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令和元年度は若干の改善となっ</a:t>
          </a:r>
          <a:r>
            <a:rPr kumimoji="1" lang="ja-JP" altLang="en-US" sz="1100">
              <a:solidFill>
                <a:schemeClr val="dk1"/>
              </a:solidFill>
              <a:effectLst/>
              <a:latin typeface="+mn-lt"/>
              <a:ea typeface="+mn-ea"/>
              <a:cs typeface="+mn-cs"/>
            </a:rPr>
            <a:t>たが、</a:t>
          </a:r>
          <a:r>
            <a:rPr kumimoji="1" lang="ja-JP" altLang="ja-JP" sz="1100">
              <a:solidFill>
                <a:sysClr val="windowText" lastClr="000000"/>
              </a:solidFill>
              <a:effectLst/>
              <a:latin typeface="+mn-lt"/>
              <a:ea typeface="+mn-ea"/>
              <a:cs typeface="+mn-cs"/>
            </a:rPr>
            <a:t>過去に社会資本整備のため発行した市債残高に加え、学校施設や防災施設等の生活基盤に係る多額の整備等により将来負担額が増加していることや、類似団体に比較して、人口</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人当たり人件費・</a:t>
          </a:r>
          <a:r>
            <a:rPr kumimoji="1" lang="ja-JP" altLang="en-US" sz="1100">
              <a:solidFill>
                <a:sysClr val="windowText" lastClr="000000"/>
              </a:solidFill>
              <a:effectLst/>
              <a:latin typeface="+mn-lt"/>
              <a:ea typeface="+mn-ea"/>
              <a:cs typeface="+mn-cs"/>
            </a:rPr>
            <a:t>補助費</a:t>
          </a:r>
          <a:r>
            <a:rPr kumimoji="1" lang="ja-JP" altLang="ja-JP" sz="1100">
              <a:solidFill>
                <a:sysClr val="windowText" lastClr="000000"/>
              </a:solidFill>
              <a:effectLst/>
              <a:latin typeface="+mn-lt"/>
              <a:ea typeface="+mn-ea"/>
              <a:cs typeface="+mn-cs"/>
            </a:rPr>
            <a:t>等が高い水準であること等から経常収支比率、債務償還比率が共に類似団体と比較</a:t>
          </a:r>
          <a:r>
            <a:rPr kumimoji="1" lang="ja-JP" altLang="en-US" sz="1100">
              <a:solidFill>
                <a:sysClr val="windowText" lastClr="000000"/>
              </a:solidFill>
              <a:effectLst/>
              <a:latin typeface="+mn-lt"/>
              <a:ea typeface="+mn-ea"/>
              <a:cs typeface="+mn-cs"/>
            </a:rPr>
            <a:t>し、依然として高い水準となっている</a:t>
          </a:r>
          <a:r>
            <a:rPr kumimoji="1" lang="ja-JP" altLang="ja-JP" sz="1100">
              <a:solidFill>
                <a:sysClr val="windowText" lastClr="000000"/>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B1D4D15D-32CE-46AB-A5D1-0850D557035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8FE83D7B-05ED-42A6-8BCF-2925642C9C1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0C9F7C76-645F-4CF2-A403-820FF807D08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CCC7B9CF-76D9-48E5-BED4-EF4BA94E8C8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BA8D0278-46FF-4C20-A2EC-C62EF42A234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A1092666-4766-4298-9AB5-819A6A474F8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8B845063-9D7A-4C8F-AEF2-2DE4210D0A7C}"/>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4F7CF853-6015-4D89-9C29-1CF0CCEC336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E4AD0BA0-BE81-4270-86EB-B21251BF790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6A5815B2-0B9B-4AE5-8926-682134170FC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D14A6661-D082-468C-BA95-370353F30CE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AA523B59-A571-423C-B1DE-9BD8476F29A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06B270E6-99EB-409B-9527-8FB43F7A5EA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371AC723-4483-48A5-83C3-BCEF9CE9075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3A9BAFF5-63D8-47AF-8F01-B7C2F94E663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4BEDBC60-7AB2-466F-9305-8F9EB82C98E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58A62A8D-FD47-48FA-8C2F-D1086C40D6A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4" name="直線コネクタ 123">
          <a:extLst>
            <a:ext uri="{FF2B5EF4-FFF2-40B4-BE49-F238E27FC236}">
              <a16:creationId xmlns:a16="http://schemas.microsoft.com/office/drawing/2014/main" id="{68AC40CD-0CCB-48B8-BCDA-2F3CBD3545A8}"/>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5" name="債務償還比率最小値テキスト">
          <a:extLst>
            <a:ext uri="{FF2B5EF4-FFF2-40B4-BE49-F238E27FC236}">
              <a16:creationId xmlns:a16="http://schemas.microsoft.com/office/drawing/2014/main" id="{158D2E91-F2EE-4097-A916-901C5CCF1780}"/>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6" name="直線コネクタ 125">
          <a:extLst>
            <a:ext uri="{FF2B5EF4-FFF2-40B4-BE49-F238E27FC236}">
              <a16:creationId xmlns:a16="http://schemas.microsoft.com/office/drawing/2014/main" id="{BC3F0AB4-F419-43B9-878E-AF1DD51461A9}"/>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a:extLst>
            <a:ext uri="{FF2B5EF4-FFF2-40B4-BE49-F238E27FC236}">
              <a16:creationId xmlns:a16="http://schemas.microsoft.com/office/drawing/2014/main" id="{343AB5AB-8ACE-42DE-B1E3-E4B32751360C}"/>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8" name="直線コネクタ 127">
          <a:extLst>
            <a:ext uri="{FF2B5EF4-FFF2-40B4-BE49-F238E27FC236}">
              <a16:creationId xmlns:a16="http://schemas.microsoft.com/office/drawing/2014/main" id="{2C4D9C1D-BA7A-4F7A-B6F5-955704062E5D}"/>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9" name="債務償還比率平均値テキスト">
          <a:extLst>
            <a:ext uri="{FF2B5EF4-FFF2-40B4-BE49-F238E27FC236}">
              <a16:creationId xmlns:a16="http://schemas.microsoft.com/office/drawing/2014/main" id="{431FA7BB-13F5-4D73-AF6D-146E7773843D}"/>
            </a:ext>
          </a:extLst>
        </xdr:cNvPr>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0" name="フローチャート: 判断 129">
          <a:extLst>
            <a:ext uri="{FF2B5EF4-FFF2-40B4-BE49-F238E27FC236}">
              <a16:creationId xmlns:a16="http://schemas.microsoft.com/office/drawing/2014/main" id="{E79838C1-A472-4BC1-BB24-393DDC8EDF1E}"/>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1" name="フローチャート: 判断 130">
          <a:extLst>
            <a:ext uri="{FF2B5EF4-FFF2-40B4-BE49-F238E27FC236}">
              <a16:creationId xmlns:a16="http://schemas.microsoft.com/office/drawing/2014/main" id="{29E52091-B067-44E7-AA12-FC2305E7F419}"/>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2" name="フローチャート: 判断 131">
          <a:extLst>
            <a:ext uri="{FF2B5EF4-FFF2-40B4-BE49-F238E27FC236}">
              <a16:creationId xmlns:a16="http://schemas.microsoft.com/office/drawing/2014/main" id="{CD9853C1-1705-4878-A693-BC5F80ED2923}"/>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3" name="フローチャート: 判断 132">
          <a:extLst>
            <a:ext uri="{FF2B5EF4-FFF2-40B4-BE49-F238E27FC236}">
              <a16:creationId xmlns:a16="http://schemas.microsoft.com/office/drawing/2014/main" id="{B782B7EE-2C9B-4E51-9415-B66E11FB1158}"/>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4" name="フローチャート: 判断 133">
          <a:extLst>
            <a:ext uri="{FF2B5EF4-FFF2-40B4-BE49-F238E27FC236}">
              <a16:creationId xmlns:a16="http://schemas.microsoft.com/office/drawing/2014/main" id="{1B15A4A7-4B34-4A88-AACD-92CBE0DCCAAA}"/>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3F0AF71-6536-4F7F-B0B5-30BD8BD6464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F286547E-D544-4D59-8E6F-DAD5FA3D635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C4C51655-3A4F-424E-9B73-3614DCB856A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B2DCD53-BDC3-4ACD-9C42-5894BF2EAD5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542C62A-EA7B-4BFE-B8D1-79005E9B788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38753</xdr:rowOff>
    </xdr:from>
    <xdr:to>
      <xdr:col>76</xdr:col>
      <xdr:colOff>73025</xdr:colOff>
      <xdr:row>34</xdr:row>
      <xdr:rowOff>140353</xdr:rowOff>
    </xdr:to>
    <xdr:sp macro="" textlink="">
      <xdr:nvSpPr>
        <xdr:cNvPr id="140" name="楕円 139">
          <a:extLst>
            <a:ext uri="{FF2B5EF4-FFF2-40B4-BE49-F238E27FC236}">
              <a16:creationId xmlns:a16="http://schemas.microsoft.com/office/drawing/2014/main" id="{307EED0C-2E3C-4DCF-B4FD-B20E57165D70}"/>
            </a:ext>
          </a:extLst>
        </xdr:cNvPr>
        <xdr:cNvSpPr/>
      </xdr:nvSpPr>
      <xdr:spPr>
        <a:xfrm>
          <a:off x="14744700" y="66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125130</xdr:rowOff>
    </xdr:from>
    <xdr:ext cx="560923" cy="259045"/>
    <xdr:sp macro="" textlink="">
      <xdr:nvSpPr>
        <xdr:cNvPr id="141" name="債務償還比率該当値テキスト">
          <a:extLst>
            <a:ext uri="{FF2B5EF4-FFF2-40B4-BE49-F238E27FC236}">
              <a16:creationId xmlns:a16="http://schemas.microsoft.com/office/drawing/2014/main" id="{8DAF646E-CA09-4E0D-A1F8-509840008CD2}"/>
            </a:ext>
          </a:extLst>
        </xdr:cNvPr>
        <xdr:cNvSpPr txBox="1"/>
      </xdr:nvSpPr>
      <xdr:spPr>
        <a:xfrm>
          <a:off x="14846300" y="655450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69082</xdr:rowOff>
    </xdr:from>
    <xdr:to>
      <xdr:col>72</xdr:col>
      <xdr:colOff>123825</xdr:colOff>
      <xdr:row>34</xdr:row>
      <xdr:rowOff>170682</xdr:rowOff>
    </xdr:to>
    <xdr:sp macro="" textlink="">
      <xdr:nvSpPr>
        <xdr:cNvPr id="142" name="楕円 141">
          <a:extLst>
            <a:ext uri="{FF2B5EF4-FFF2-40B4-BE49-F238E27FC236}">
              <a16:creationId xmlns:a16="http://schemas.microsoft.com/office/drawing/2014/main" id="{FB087F49-77B0-4397-BB51-F4CB59FEF25D}"/>
            </a:ext>
          </a:extLst>
        </xdr:cNvPr>
        <xdr:cNvSpPr/>
      </xdr:nvSpPr>
      <xdr:spPr>
        <a:xfrm>
          <a:off x="14033500" y="666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89553</xdr:rowOff>
    </xdr:from>
    <xdr:to>
      <xdr:col>76</xdr:col>
      <xdr:colOff>22225</xdr:colOff>
      <xdr:row>34</xdr:row>
      <xdr:rowOff>119882</xdr:rowOff>
    </xdr:to>
    <xdr:cxnSp macro="">
      <xdr:nvCxnSpPr>
        <xdr:cNvPr id="143" name="直線コネクタ 142">
          <a:extLst>
            <a:ext uri="{FF2B5EF4-FFF2-40B4-BE49-F238E27FC236}">
              <a16:creationId xmlns:a16="http://schemas.microsoft.com/office/drawing/2014/main" id="{BBABC549-DC6A-480A-9306-1EC7793C45A7}"/>
            </a:ext>
          </a:extLst>
        </xdr:cNvPr>
        <xdr:cNvCxnSpPr/>
      </xdr:nvCxnSpPr>
      <xdr:spPr>
        <a:xfrm flipV="1">
          <a:off x="14084300" y="6690378"/>
          <a:ext cx="711200" cy="3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20453</xdr:rowOff>
    </xdr:from>
    <xdr:to>
      <xdr:col>68</xdr:col>
      <xdr:colOff>123825</xdr:colOff>
      <xdr:row>34</xdr:row>
      <xdr:rowOff>122053</xdr:rowOff>
    </xdr:to>
    <xdr:sp macro="" textlink="">
      <xdr:nvSpPr>
        <xdr:cNvPr id="144" name="楕円 143">
          <a:extLst>
            <a:ext uri="{FF2B5EF4-FFF2-40B4-BE49-F238E27FC236}">
              <a16:creationId xmlns:a16="http://schemas.microsoft.com/office/drawing/2014/main" id="{076098ED-8A31-4BD2-80E9-295F9357706E}"/>
            </a:ext>
          </a:extLst>
        </xdr:cNvPr>
        <xdr:cNvSpPr/>
      </xdr:nvSpPr>
      <xdr:spPr>
        <a:xfrm>
          <a:off x="13271500" y="66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71253</xdr:rowOff>
    </xdr:from>
    <xdr:to>
      <xdr:col>72</xdr:col>
      <xdr:colOff>73025</xdr:colOff>
      <xdr:row>34</xdr:row>
      <xdr:rowOff>119882</xdr:rowOff>
    </xdr:to>
    <xdr:cxnSp macro="">
      <xdr:nvCxnSpPr>
        <xdr:cNvPr id="145" name="直線コネクタ 144">
          <a:extLst>
            <a:ext uri="{FF2B5EF4-FFF2-40B4-BE49-F238E27FC236}">
              <a16:creationId xmlns:a16="http://schemas.microsoft.com/office/drawing/2014/main" id="{0CEECB72-F4E2-4427-B316-65B91F88E67F}"/>
            </a:ext>
          </a:extLst>
        </xdr:cNvPr>
        <xdr:cNvCxnSpPr/>
      </xdr:nvCxnSpPr>
      <xdr:spPr>
        <a:xfrm>
          <a:off x="13322300" y="6672078"/>
          <a:ext cx="762000" cy="4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145258</xdr:rowOff>
    </xdr:from>
    <xdr:to>
      <xdr:col>64</xdr:col>
      <xdr:colOff>123825</xdr:colOff>
      <xdr:row>32</xdr:row>
      <xdr:rowOff>75408</xdr:rowOff>
    </xdr:to>
    <xdr:sp macro="" textlink="">
      <xdr:nvSpPr>
        <xdr:cNvPr id="146" name="楕円 145">
          <a:extLst>
            <a:ext uri="{FF2B5EF4-FFF2-40B4-BE49-F238E27FC236}">
              <a16:creationId xmlns:a16="http://schemas.microsoft.com/office/drawing/2014/main" id="{B236E92F-00F3-42D1-AEF6-84E6973B4E3E}"/>
            </a:ext>
          </a:extLst>
        </xdr:cNvPr>
        <xdr:cNvSpPr/>
      </xdr:nvSpPr>
      <xdr:spPr>
        <a:xfrm>
          <a:off x="12509500" y="62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24608</xdr:rowOff>
    </xdr:from>
    <xdr:to>
      <xdr:col>68</xdr:col>
      <xdr:colOff>73025</xdr:colOff>
      <xdr:row>34</xdr:row>
      <xdr:rowOff>71253</xdr:rowOff>
    </xdr:to>
    <xdr:cxnSp macro="">
      <xdr:nvCxnSpPr>
        <xdr:cNvPr id="147" name="直線コネクタ 146">
          <a:extLst>
            <a:ext uri="{FF2B5EF4-FFF2-40B4-BE49-F238E27FC236}">
              <a16:creationId xmlns:a16="http://schemas.microsoft.com/office/drawing/2014/main" id="{A91BDF48-F26E-49FE-AAD1-E0434A3AB3E6}"/>
            </a:ext>
          </a:extLst>
        </xdr:cNvPr>
        <xdr:cNvCxnSpPr/>
      </xdr:nvCxnSpPr>
      <xdr:spPr>
        <a:xfrm>
          <a:off x="12560300" y="6282533"/>
          <a:ext cx="762000" cy="38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58692</xdr:rowOff>
    </xdr:from>
    <xdr:to>
      <xdr:col>60</xdr:col>
      <xdr:colOff>123825</xdr:colOff>
      <xdr:row>31</xdr:row>
      <xdr:rowOff>160292</xdr:rowOff>
    </xdr:to>
    <xdr:sp macro="" textlink="">
      <xdr:nvSpPr>
        <xdr:cNvPr id="148" name="楕円 147">
          <a:extLst>
            <a:ext uri="{FF2B5EF4-FFF2-40B4-BE49-F238E27FC236}">
              <a16:creationId xmlns:a16="http://schemas.microsoft.com/office/drawing/2014/main" id="{9A956B96-0092-4797-BB68-CD2592AA2E3D}"/>
            </a:ext>
          </a:extLst>
        </xdr:cNvPr>
        <xdr:cNvSpPr/>
      </xdr:nvSpPr>
      <xdr:spPr>
        <a:xfrm>
          <a:off x="11747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109492</xdr:rowOff>
    </xdr:from>
    <xdr:to>
      <xdr:col>64</xdr:col>
      <xdr:colOff>73025</xdr:colOff>
      <xdr:row>32</xdr:row>
      <xdr:rowOff>24608</xdr:rowOff>
    </xdr:to>
    <xdr:cxnSp macro="">
      <xdr:nvCxnSpPr>
        <xdr:cNvPr id="149" name="直線コネクタ 148">
          <a:extLst>
            <a:ext uri="{FF2B5EF4-FFF2-40B4-BE49-F238E27FC236}">
              <a16:creationId xmlns:a16="http://schemas.microsoft.com/office/drawing/2014/main" id="{7DAC185C-CB8F-4FDC-8DF7-9815BF04C20A}"/>
            </a:ext>
          </a:extLst>
        </xdr:cNvPr>
        <xdr:cNvCxnSpPr/>
      </xdr:nvCxnSpPr>
      <xdr:spPr>
        <a:xfrm>
          <a:off x="11798300" y="6195967"/>
          <a:ext cx="762000" cy="8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0" name="n_1aveValue債務償還比率">
          <a:extLst>
            <a:ext uri="{FF2B5EF4-FFF2-40B4-BE49-F238E27FC236}">
              <a16:creationId xmlns:a16="http://schemas.microsoft.com/office/drawing/2014/main" id="{1DB6BBC7-5B74-45FE-BF5E-00AF801497D2}"/>
            </a:ext>
          </a:extLst>
        </xdr:cNvPr>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1" name="n_2aveValue債務償還比率">
          <a:extLst>
            <a:ext uri="{FF2B5EF4-FFF2-40B4-BE49-F238E27FC236}">
              <a16:creationId xmlns:a16="http://schemas.microsoft.com/office/drawing/2014/main" id="{950EE6B6-ADF9-4041-B451-DEA1B314921A}"/>
            </a:ext>
          </a:extLst>
        </xdr:cNvPr>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2" name="n_3aveValue債務償還比率">
          <a:extLst>
            <a:ext uri="{FF2B5EF4-FFF2-40B4-BE49-F238E27FC236}">
              <a16:creationId xmlns:a16="http://schemas.microsoft.com/office/drawing/2014/main" id="{DEA24B3A-65DE-40F6-89FF-78B21AEDCBD8}"/>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3" name="n_4aveValue債務償還比率">
          <a:extLst>
            <a:ext uri="{FF2B5EF4-FFF2-40B4-BE49-F238E27FC236}">
              <a16:creationId xmlns:a16="http://schemas.microsoft.com/office/drawing/2014/main" id="{809C7608-D784-4662-80FD-571DBC95F075}"/>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161809</xdr:rowOff>
    </xdr:from>
    <xdr:ext cx="560923" cy="259045"/>
    <xdr:sp macro="" textlink="">
      <xdr:nvSpPr>
        <xdr:cNvPr id="154" name="n_1mainValue債務償還比率">
          <a:extLst>
            <a:ext uri="{FF2B5EF4-FFF2-40B4-BE49-F238E27FC236}">
              <a16:creationId xmlns:a16="http://schemas.microsoft.com/office/drawing/2014/main" id="{929E3CA2-1678-4174-82D1-EA7CDC215F8A}"/>
            </a:ext>
          </a:extLst>
        </xdr:cNvPr>
        <xdr:cNvSpPr txBox="1"/>
      </xdr:nvSpPr>
      <xdr:spPr>
        <a:xfrm>
          <a:off x="13791138" y="67626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113180</xdr:rowOff>
    </xdr:from>
    <xdr:ext cx="560923" cy="259045"/>
    <xdr:sp macro="" textlink="">
      <xdr:nvSpPr>
        <xdr:cNvPr id="155" name="n_2mainValue債務償還比率">
          <a:extLst>
            <a:ext uri="{FF2B5EF4-FFF2-40B4-BE49-F238E27FC236}">
              <a16:creationId xmlns:a16="http://schemas.microsoft.com/office/drawing/2014/main" id="{2C6C3105-2492-4E02-954D-DCC45C2C8E4C}"/>
            </a:ext>
          </a:extLst>
        </xdr:cNvPr>
        <xdr:cNvSpPr txBox="1"/>
      </xdr:nvSpPr>
      <xdr:spPr>
        <a:xfrm>
          <a:off x="13041838" y="671400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66535</xdr:rowOff>
    </xdr:from>
    <xdr:ext cx="469744" cy="259045"/>
    <xdr:sp macro="" textlink="">
      <xdr:nvSpPr>
        <xdr:cNvPr id="156" name="n_3mainValue債務償還比率">
          <a:extLst>
            <a:ext uri="{FF2B5EF4-FFF2-40B4-BE49-F238E27FC236}">
              <a16:creationId xmlns:a16="http://schemas.microsoft.com/office/drawing/2014/main" id="{EF384ECA-D2E3-4EC6-8546-950C96A96F30}"/>
            </a:ext>
          </a:extLst>
        </xdr:cNvPr>
        <xdr:cNvSpPr txBox="1"/>
      </xdr:nvSpPr>
      <xdr:spPr>
        <a:xfrm>
          <a:off x="12325427" y="632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151419</xdr:rowOff>
    </xdr:from>
    <xdr:ext cx="469744" cy="259045"/>
    <xdr:sp macro="" textlink="">
      <xdr:nvSpPr>
        <xdr:cNvPr id="157" name="n_4mainValue債務償還比率">
          <a:extLst>
            <a:ext uri="{FF2B5EF4-FFF2-40B4-BE49-F238E27FC236}">
              <a16:creationId xmlns:a16="http://schemas.microsoft.com/office/drawing/2014/main" id="{C134A931-86D1-49FC-94C4-F8545CA48B9B}"/>
            </a:ext>
          </a:extLst>
        </xdr:cNvPr>
        <xdr:cNvSpPr txBox="1"/>
      </xdr:nvSpPr>
      <xdr:spPr>
        <a:xfrm>
          <a:off x="11563427" y="62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1DA2BE1F-1D27-4D84-BAEF-B4C727FD166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99A6A54D-9FA2-4D23-839C-7B5E33EFB14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CD32370D-99DC-4237-83AC-96A04F23C61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871A1CEF-4183-46FA-B880-6614DD32F64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19BB6E61-0600-41AF-A282-5B8721B40CB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5C3A39A8-F12A-48D6-BD73-F9A1523F496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F79D977-E8DF-4DC7-92C9-E72A239605C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41C82D1-A098-4A70-8306-0E305EF3221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3E7A953-7F55-4EB5-8039-27314FB37DD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64F1B74-7253-49DC-B329-A6D2CB78253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03AB64-FD78-4707-8CA3-A0264DA2F51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992315A-BB26-4425-8509-29F60EF7E87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3EA56CA-7F59-43FB-82C9-2887D93AA4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8EB2938-C7BB-41A9-8AC7-F3C9FB150FB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25B42BC-BA20-4A3F-ACD9-38206661ACA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597E1A7-8BDD-4378-A18D-77E8C00C9CF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17,733
17,567
172.74
14,128,304
14,049,623
69,062
6,028,323
17,069,963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817327-7D8F-4386-92C7-2BA0BB54EF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5D4E06-8E1F-403F-BD3B-AA479A002C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C6F99B3-E36A-42F5-9CF8-334D0B49EC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20.0
243.0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DE5E0D2-5DA4-46CA-B315-18AFA9D6F99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AFDE24-889A-45AC-A0D9-BFAF55039F4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83AD2F3-1047-4F41-B686-BB19E0E12FD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DE01B58-C68F-4766-90B9-40ADFE4E04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49991B-4606-440F-AB0C-D67507EC43E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148420A-0B78-4FB8-9B59-F24595641B1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1FE8828-8863-4C0F-AAC2-F0F45E0994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24786AC-CA0A-4639-A3B2-1B3DF8C96F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CA4866B-EAA5-444D-B20B-69C0969DFFB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B66CCB-8338-4E50-A7FE-A6D81AC1B3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D3C7F50-E183-451D-863B-6A7417576BC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428B9C9-48B4-4E74-81BB-A14E97CA36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55FE8E0-0263-4C45-9CD7-18A27EA8A04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0FC1C06-2D66-4AE3-8919-6AC4AC98DF7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916C2E4-49DD-4835-873D-B4AE39CD217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52496A2-06E4-4147-95B6-2F3228B994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045EA86-D603-4E25-9535-B9889C12540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919988F-90A0-43B0-B5C7-BB98083604F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B9614AD-F992-43CF-B835-F32359870C4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A1F56EB-01C4-421F-AB83-7361547C464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10B2025-E11A-4D22-9C37-A3EADA3634E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1173FBA-2389-4815-8863-F5E9A77E9B7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46222D2-2BEC-4897-A5E3-D0773009FF1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5CEA1E1-71E9-4278-B362-25B81187469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D3748B4-A7DE-46CA-B1BF-BB15AD3316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78F418E-9026-474B-9FB8-CC970F3093D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3B49887-B795-4E19-9E1B-79C89DBC62A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4F9C8F8-8E17-4A68-AB9C-8F8D67D587D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C88CB2A-9BAF-4F50-8D16-F38444A9C55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6EA0D42-7CC6-4CC7-80EB-FF8FECAE730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FA4E8C5-C379-4AF7-9808-480927A258C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8275587-FCD0-40B2-9B09-EA775A733A4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C93CCC0-7FA6-45CC-878D-83F6C456365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27AA277-E611-402C-94EC-FF9AD14A163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C0B0E01-0B93-40D7-826D-C35879CBBBD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D376325-CFB8-4306-A835-C4D1C34BE08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0CC6117-44C7-4DA4-8972-79715F69C82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5DD050A-F6EB-4E6C-A484-7EDAF9638A1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A3E34D8-F697-4BFA-A16C-B608525DC31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629E00B-4976-49CD-95B7-DBA6B2308E0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1F15FA4-3DFB-458B-A156-DA8B3DC8425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6325AAF-CF94-45C2-B76A-5CDDB953914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64FA1C2-C025-4447-BDCA-1D1B6DEFEDE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F0058646-3C71-4A22-87D6-1952B14C0B87}"/>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50BF7000-A6F3-4311-9B60-A9C1A2D00EA7}"/>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B1FF8A89-888D-4C5B-8ED4-4BD5FE2C6630}"/>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D07505DC-F759-43FA-9EBF-A2F929001160}"/>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D35B9132-AD2B-45F2-96F9-3E4F0B8283B0}"/>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7FD9A64E-C784-4DAD-8651-D2AD0BAD35B9}"/>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F3D31FC-D920-4B94-A82F-A42796909FC9}"/>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C511EDC8-B9C5-4F9B-93E2-BF93659F1AB5}"/>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D90D453B-FFAD-4EE2-A6CE-37FC327312A0}"/>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82B8269D-1F56-4199-A725-28514A71589A}"/>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0B739CF0-78B2-446C-886C-82BBE4D8A36D}"/>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00EECCE-6F99-4A15-8182-3FDBDE3AF51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2F6EED5-52C1-4888-B4B8-4CC8C70980F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333EBF8-CB8C-47EE-AA21-A7D5E678661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2D2E3C7-099A-4B2C-9AB0-5BC7E81F041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67DEA7C-7E99-42A6-8D0D-27F0902849E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74385</xdr:rowOff>
    </xdr:from>
    <xdr:to>
      <xdr:col>20</xdr:col>
      <xdr:colOff>38100</xdr:colOff>
      <xdr:row>40</xdr:row>
      <xdr:rowOff>4535</xdr:rowOff>
    </xdr:to>
    <xdr:sp macro="" textlink="">
      <xdr:nvSpPr>
        <xdr:cNvPr id="74" name="楕円 73">
          <a:extLst>
            <a:ext uri="{FF2B5EF4-FFF2-40B4-BE49-F238E27FC236}">
              <a16:creationId xmlns:a16="http://schemas.microsoft.com/office/drawing/2014/main" id="{86CBDE9C-E903-422A-AAD3-3807CF0C85D8}"/>
            </a:ext>
          </a:extLst>
        </xdr:cNvPr>
        <xdr:cNvSpPr/>
      </xdr:nvSpPr>
      <xdr:spPr>
        <a:xfrm>
          <a:off x="3746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80917</xdr:rowOff>
    </xdr:from>
    <xdr:to>
      <xdr:col>15</xdr:col>
      <xdr:colOff>101600</xdr:colOff>
      <xdr:row>40</xdr:row>
      <xdr:rowOff>11067</xdr:rowOff>
    </xdr:to>
    <xdr:sp macro="" textlink="">
      <xdr:nvSpPr>
        <xdr:cNvPr id="75" name="楕円 74">
          <a:extLst>
            <a:ext uri="{FF2B5EF4-FFF2-40B4-BE49-F238E27FC236}">
              <a16:creationId xmlns:a16="http://schemas.microsoft.com/office/drawing/2014/main" id="{444495BF-7E58-49DB-843C-7B3E5BED7375}"/>
            </a:ext>
          </a:extLst>
        </xdr:cNvPr>
        <xdr:cNvSpPr/>
      </xdr:nvSpPr>
      <xdr:spPr>
        <a:xfrm>
          <a:off x="2857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125185</xdr:rowOff>
    </xdr:from>
    <xdr:to>
      <xdr:col>19</xdr:col>
      <xdr:colOff>177800</xdr:colOff>
      <xdr:row>39</xdr:row>
      <xdr:rowOff>131717</xdr:rowOff>
    </xdr:to>
    <xdr:cxnSp macro="">
      <xdr:nvCxnSpPr>
        <xdr:cNvPr id="76" name="直線コネクタ 75">
          <a:extLst>
            <a:ext uri="{FF2B5EF4-FFF2-40B4-BE49-F238E27FC236}">
              <a16:creationId xmlns:a16="http://schemas.microsoft.com/office/drawing/2014/main" id="{88C6402D-3942-47A2-85BF-469B69A05B3B}"/>
            </a:ext>
          </a:extLst>
        </xdr:cNvPr>
        <xdr:cNvCxnSpPr/>
      </xdr:nvCxnSpPr>
      <xdr:spPr>
        <a:xfrm flipV="1">
          <a:off x="2908300" y="681173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67854</xdr:rowOff>
    </xdr:from>
    <xdr:to>
      <xdr:col>10</xdr:col>
      <xdr:colOff>165100</xdr:colOff>
      <xdr:row>39</xdr:row>
      <xdr:rowOff>169454</xdr:rowOff>
    </xdr:to>
    <xdr:sp macro="" textlink="">
      <xdr:nvSpPr>
        <xdr:cNvPr id="77" name="楕円 76">
          <a:extLst>
            <a:ext uri="{FF2B5EF4-FFF2-40B4-BE49-F238E27FC236}">
              <a16:creationId xmlns:a16="http://schemas.microsoft.com/office/drawing/2014/main" id="{A79F61CA-3AA5-4C3D-8EA8-4DA52BD9C3FC}"/>
            </a:ext>
          </a:extLst>
        </xdr:cNvPr>
        <xdr:cNvSpPr/>
      </xdr:nvSpPr>
      <xdr:spPr>
        <a:xfrm>
          <a:off x="1968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118654</xdr:rowOff>
    </xdr:from>
    <xdr:to>
      <xdr:col>15</xdr:col>
      <xdr:colOff>50800</xdr:colOff>
      <xdr:row>39</xdr:row>
      <xdr:rowOff>131717</xdr:rowOff>
    </xdr:to>
    <xdr:cxnSp macro="">
      <xdr:nvCxnSpPr>
        <xdr:cNvPr id="78" name="直線コネクタ 77">
          <a:extLst>
            <a:ext uri="{FF2B5EF4-FFF2-40B4-BE49-F238E27FC236}">
              <a16:creationId xmlns:a16="http://schemas.microsoft.com/office/drawing/2014/main" id="{57C9FF5A-34B8-47E1-974C-CEA2A245BDD9}"/>
            </a:ext>
          </a:extLst>
        </xdr:cNvPr>
        <xdr:cNvCxnSpPr/>
      </xdr:nvCxnSpPr>
      <xdr:spPr>
        <a:xfrm>
          <a:off x="2019300" y="680520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59690</xdr:rowOff>
    </xdr:from>
    <xdr:to>
      <xdr:col>6</xdr:col>
      <xdr:colOff>38100</xdr:colOff>
      <xdr:row>39</xdr:row>
      <xdr:rowOff>161290</xdr:rowOff>
    </xdr:to>
    <xdr:sp macro="" textlink="">
      <xdr:nvSpPr>
        <xdr:cNvPr id="79" name="楕円 78">
          <a:extLst>
            <a:ext uri="{FF2B5EF4-FFF2-40B4-BE49-F238E27FC236}">
              <a16:creationId xmlns:a16="http://schemas.microsoft.com/office/drawing/2014/main" id="{AE385EA3-8849-43E1-B09F-40561CD0D8A3}"/>
            </a:ext>
          </a:extLst>
        </xdr:cNvPr>
        <xdr:cNvSpPr/>
      </xdr:nvSpPr>
      <xdr:spPr>
        <a:xfrm>
          <a:off x="107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110490</xdr:rowOff>
    </xdr:from>
    <xdr:to>
      <xdr:col>10</xdr:col>
      <xdr:colOff>114300</xdr:colOff>
      <xdr:row>39</xdr:row>
      <xdr:rowOff>118654</xdr:rowOff>
    </xdr:to>
    <xdr:cxnSp macro="">
      <xdr:nvCxnSpPr>
        <xdr:cNvPr id="80" name="直線コネクタ 79">
          <a:extLst>
            <a:ext uri="{FF2B5EF4-FFF2-40B4-BE49-F238E27FC236}">
              <a16:creationId xmlns:a16="http://schemas.microsoft.com/office/drawing/2014/main" id="{80E048A7-B69A-4E51-B7E7-9408F3A19CE3}"/>
            </a:ext>
          </a:extLst>
        </xdr:cNvPr>
        <xdr:cNvCxnSpPr/>
      </xdr:nvCxnSpPr>
      <xdr:spPr>
        <a:xfrm>
          <a:off x="1130300" y="679704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1" name="n_1aveValue【道路】&#10;有形固定資産減価償却率">
          <a:extLst>
            <a:ext uri="{FF2B5EF4-FFF2-40B4-BE49-F238E27FC236}">
              <a16:creationId xmlns:a16="http://schemas.microsoft.com/office/drawing/2014/main" id="{46D046BC-1C0B-4E3D-AE82-FECC5645009A}"/>
            </a:ext>
          </a:extLst>
        </xdr:cNvPr>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2" name="n_2aveValue【道路】&#10;有形固定資産減価償却率">
          <a:extLst>
            <a:ext uri="{FF2B5EF4-FFF2-40B4-BE49-F238E27FC236}">
              <a16:creationId xmlns:a16="http://schemas.microsoft.com/office/drawing/2014/main" id="{7EC8C818-2C3A-43E1-8FEF-C8E54D2EEDCB}"/>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3" name="n_3aveValue【道路】&#10;有形固定資産減価償却率">
          <a:extLst>
            <a:ext uri="{FF2B5EF4-FFF2-40B4-BE49-F238E27FC236}">
              <a16:creationId xmlns:a16="http://schemas.microsoft.com/office/drawing/2014/main" id="{8A7BC1B2-C8E9-47EC-84EF-8B6484E81D55}"/>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4" name="n_4aveValue【道路】&#10;有形固定資産減価償却率">
          <a:extLst>
            <a:ext uri="{FF2B5EF4-FFF2-40B4-BE49-F238E27FC236}">
              <a16:creationId xmlns:a16="http://schemas.microsoft.com/office/drawing/2014/main" id="{4D1038A9-8B05-4FB8-A8FF-BE3A1487A4AD}"/>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167112</xdr:rowOff>
    </xdr:from>
    <xdr:ext cx="405111" cy="259045"/>
    <xdr:sp macro="" textlink="">
      <xdr:nvSpPr>
        <xdr:cNvPr id="85" name="n_1mainValue【道路】&#10;有形固定資産減価償却率">
          <a:extLst>
            <a:ext uri="{FF2B5EF4-FFF2-40B4-BE49-F238E27FC236}">
              <a16:creationId xmlns:a16="http://schemas.microsoft.com/office/drawing/2014/main" id="{55F6B10B-C6A2-4D0D-B13D-59B73C32A139}"/>
            </a:ext>
          </a:extLst>
        </xdr:cNvPr>
        <xdr:cNvSpPr txBox="1"/>
      </xdr:nvSpPr>
      <xdr:spPr>
        <a:xfrm>
          <a:off x="35820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2194</xdr:rowOff>
    </xdr:from>
    <xdr:ext cx="405111" cy="259045"/>
    <xdr:sp macro="" textlink="">
      <xdr:nvSpPr>
        <xdr:cNvPr id="86" name="n_2mainValue【道路】&#10;有形固定資産減価償却率">
          <a:extLst>
            <a:ext uri="{FF2B5EF4-FFF2-40B4-BE49-F238E27FC236}">
              <a16:creationId xmlns:a16="http://schemas.microsoft.com/office/drawing/2014/main" id="{2194AC66-C84F-4ADE-BCCF-43694FE27953}"/>
            </a:ext>
          </a:extLst>
        </xdr:cNvPr>
        <xdr:cNvSpPr txBox="1"/>
      </xdr:nvSpPr>
      <xdr:spPr>
        <a:xfrm>
          <a:off x="2705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160581</xdr:rowOff>
    </xdr:from>
    <xdr:ext cx="405111" cy="259045"/>
    <xdr:sp macro="" textlink="">
      <xdr:nvSpPr>
        <xdr:cNvPr id="87" name="n_3mainValue【道路】&#10;有形固定資産減価償却率">
          <a:extLst>
            <a:ext uri="{FF2B5EF4-FFF2-40B4-BE49-F238E27FC236}">
              <a16:creationId xmlns:a16="http://schemas.microsoft.com/office/drawing/2014/main" id="{D076B762-908E-4AA8-A850-9D90B87FB538}"/>
            </a:ext>
          </a:extLst>
        </xdr:cNvPr>
        <xdr:cNvSpPr txBox="1"/>
      </xdr:nvSpPr>
      <xdr:spPr>
        <a:xfrm>
          <a:off x="1816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152417</xdr:rowOff>
    </xdr:from>
    <xdr:ext cx="405111" cy="259045"/>
    <xdr:sp macro="" textlink="">
      <xdr:nvSpPr>
        <xdr:cNvPr id="88" name="n_4mainValue【道路】&#10;有形固定資産減価償却率">
          <a:extLst>
            <a:ext uri="{FF2B5EF4-FFF2-40B4-BE49-F238E27FC236}">
              <a16:creationId xmlns:a16="http://schemas.microsoft.com/office/drawing/2014/main" id="{37B37D0A-70FE-4CF0-A0ED-B6BFD1C4B71E}"/>
            </a:ext>
          </a:extLst>
        </xdr:cNvPr>
        <xdr:cNvSpPr txBox="1"/>
      </xdr:nvSpPr>
      <xdr:spPr>
        <a:xfrm>
          <a:off x="927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E035138-A385-47A9-8DB9-EB95250DAE9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7E93733-DC1D-4DA8-AF08-FC5D405B96C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FEECD86-6AA1-4A82-AD0F-8A6253844E3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F4B1460-0395-447B-9C1A-98E2AC3E5F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785E564-2287-4317-9BE2-5D7D084A2BA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6221DB1E-3C38-402D-BA5F-5B15567AB7A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772C2A0-1AAA-41D5-9BDB-761C128373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DAF91F2-1F0F-46C7-8884-2FD157E76EB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1BE81317-2EDC-48CC-9962-B19760DF167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0616816-460C-42C0-A415-11D346F9709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B838A7A2-AE34-4120-A4B0-3F8F823F1CA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E06CA166-7BBF-47B3-B9D0-5FBA3EE95AC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A7B86E49-96B3-414C-BAEE-643E01D41EF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375A7295-BDE2-412C-80DF-F4EF566B7D1A}"/>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DE669BF4-43C7-47B5-A336-295BD10EAA0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5BD26D95-3E8A-4D22-A631-0989A51E552C}"/>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EAB92163-EC9D-47E0-83BD-092DA631C20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240A1AF6-A7B4-49B7-A742-F221FF4648F2}"/>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8092A9C7-0793-45BD-A391-54482351FED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B119BAE9-D4AE-4526-99B3-4CD2CF52AD1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A67B08EA-62E5-42F9-BCAB-E8506F13AB0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a:extLst>
            <a:ext uri="{FF2B5EF4-FFF2-40B4-BE49-F238E27FC236}">
              <a16:creationId xmlns:a16="http://schemas.microsoft.com/office/drawing/2014/main" id="{87B71994-65DE-41D3-80B9-0B8051EB3B3F}"/>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a:extLst>
            <a:ext uri="{FF2B5EF4-FFF2-40B4-BE49-F238E27FC236}">
              <a16:creationId xmlns:a16="http://schemas.microsoft.com/office/drawing/2014/main" id="{FAB7DE43-13B9-4C82-834A-E779F91C7D21}"/>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a:extLst>
            <a:ext uri="{FF2B5EF4-FFF2-40B4-BE49-F238E27FC236}">
              <a16:creationId xmlns:a16="http://schemas.microsoft.com/office/drawing/2014/main" id="{0833FA6A-083D-4FD3-B6FD-C476E1AA7433}"/>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a:extLst>
            <a:ext uri="{FF2B5EF4-FFF2-40B4-BE49-F238E27FC236}">
              <a16:creationId xmlns:a16="http://schemas.microsoft.com/office/drawing/2014/main" id="{FB2D7228-E9E3-41F0-9CEA-46657498952E}"/>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a:extLst>
            <a:ext uri="{FF2B5EF4-FFF2-40B4-BE49-F238E27FC236}">
              <a16:creationId xmlns:a16="http://schemas.microsoft.com/office/drawing/2014/main" id="{B58A26E7-682E-4931-8B2F-23838CE3C92F}"/>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a:extLst>
            <a:ext uri="{FF2B5EF4-FFF2-40B4-BE49-F238E27FC236}">
              <a16:creationId xmlns:a16="http://schemas.microsoft.com/office/drawing/2014/main" id="{430BA37D-F15B-4273-8231-3DCAABD46491}"/>
            </a:ext>
          </a:extLst>
        </xdr:cNvPr>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a:extLst>
            <a:ext uri="{FF2B5EF4-FFF2-40B4-BE49-F238E27FC236}">
              <a16:creationId xmlns:a16="http://schemas.microsoft.com/office/drawing/2014/main" id="{40D8A1AF-3F98-40A7-801E-96F86C87BA21}"/>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a:extLst>
            <a:ext uri="{FF2B5EF4-FFF2-40B4-BE49-F238E27FC236}">
              <a16:creationId xmlns:a16="http://schemas.microsoft.com/office/drawing/2014/main" id="{0134FADD-8ABC-4B7B-A742-A8BFBAC32038}"/>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a:extLst>
            <a:ext uri="{FF2B5EF4-FFF2-40B4-BE49-F238E27FC236}">
              <a16:creationId xmlns:a16="http://schemas.microsoft.com/office/drawing/2014/main" id="{922203F2-ED0C-4F01-BB23-C31737CAF663}"/>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a:extLst>
            <a:ext uri="{FF2B5EF4-FFF2-40B4-BE49-F238E27FC236}">
              <a16:creationId xmlns:a16="http://schemas.microsoft.com/office/drawing/2014/main" id="{5F5CF60D-2F70-48A3-9D3A-96DAAC431801}"/>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a:extLst>
            <a:ext uri="{FF2B5EF4-FFF2-40B4-BE49-F238E27FC236}">
              <a16:creationId xmlns:a16="http://schemas.microsoft.com/office/drawing/2014/main" id="{F1AC6307-DD38-4C24-86BA-981EADA0EE5F}"/>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E2E0E12-5947-4887-8028-40A5F791642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E766740-082C-4A8E-BC47-2113215A5B0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D58055D-B24C-4A10-A3FC-62128325C25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C1A8C79-95A6-48CC-84AD-91E4558D487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82949DE-0C57-485E-8167-89DDDB8309D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116822</xdr:rowOff>
    </xdr:from>
    <xdr:to>
      <xdr:col>50</xdr:col>
      <xdr:colOff>165100</xdr:colOff>
      <xdr:row>41</xdr:row>
      <xdr:rowOff>46972</xdr:rowOff>
    </xdr:to>
    <xdr:sp macro="" textlink="">
      <xdr:nvSpPr>
        <xdr:cNvPr id="126" name="楕円 125">
          <a:extLst>
            <a:ext uri="{FF2B5EF4-FFF2-40B4-BE49-F238E27FC236}">
              <a16:creationId xmlns:a16="http://schemas.microsoft.com/office/drawing/2014/main" id="{D7C4E4FB-599D-48E8-95A1-6068357FA3AD}"/>
            </a:ext>
          </a:extLst>
        </xdr:cNvPr>
        <xdr:cNvSpPr/>
      </xdr:nvSpPr>
      <xdr:spPr>
        <a:xfrm>
          <a:off x="9588500" y="697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58200</xdr:rowOff>
    </xdr:from>
    <xdr:to>
      <xdr:col>46</xdr:col>
      <xdr:colOff>38100</xdr:colOff>
      <xdr:row>40</xdr:row>
      <xdr:rowOff>159800</xdr:rowOff>
    </xdr:to>
    <xdr:sp macro="" textlink="">
      <xdr:nvSpPr>
        <xdr:cNvPr id="127" name="楕円 126">
          <a:extLst>
            <a:ext uri="{FF2B5EF4-FFF2-40B4-BE49-F238E27FC236}">
              <a16:creationId xmlns:a16="http://schemas.microsoft.com/office/drawing/2014/main" id="{7802222C-253D-4996-9A64-9A8BF2255569}"/>
            </a:ext>
          </a:extLst>
        </xdr:cNvPr>
        <xdr:cNvSpPr/>
      </xdr:nvSpPr>
      <xdr:spPr>
        <a:xfrm>
          <a:off x="8699500" y="69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109000</xdr:rowOff>
    </xdr:from>
    <xdr:to>
      <xdr:col>50</xdr:col>
      <xdr:colOff>114300</xdr:colOff>
      <xdr:row>40</xdr:row>
      <xdr:rowOff>167622</xdr:rowOff>
    </xdr:to>
    <xdr:cxnSp macro="">
      <xdr:nvCxnSpPr>
        <xdr:cNvPr id="128" name="直線コネクタ 127">
          <a:extLst>
            <a:ext uri="{FF2B5EF4-FFF2-40B4-BE49-F238E27FC236}">
              <a16:creationId xmlns:a16="http://schemas.microsoft.com/office/drawing/2014/main" id="{BD125AEC-DE04-4F44-979F-B6257555FB89}"/>
            </a:ext>
          </a:extLst>
        </xdr:cNvPr>
        <xdr:cNvCxnSpPr/>
      </xdr:nvCxnSpPr>
      <xdr:spPr>
        <a:xfrm>
          <a:off x="8750300" y="6967000"/>
          <a:ext cx="889000" cy="5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62405</xdr:rowOff>
    </xdr:from>
    <xdr:to>
      <xdr:col>41</xdr:col>
      <xdr:colOff>101600</xdr:colOff>
      <xdr:row>40</xdr:row>
      <xdr:rowOff>164005</xdr:rowOff>
    </xdr:to>
    <xdr:sp macro="" textlink="">
      <xdr:nvSpPr>
        <xdr:cNvPr id="129" name="楕円 128">
          <a:extLst>
            <a:ext uri="{FF2B5EF4-FFF2-40B4-BE49-F238E27FC236}">
              <a16:creationId xmlns:a16="http://schemas.microsoft.com/office/drawing/2014/main" id="{9DECAFB9-90A9-4E4E-99A1-E7BCEF3E2B6A}"/>
            </a:ext>
          </a:extLst>
        </xdr:cNvPr>
        <xdr:cNvSpPr/>
      </xdr:nvSpPr>
      <xdr:spPr>
        <a:xfrm>
          <a:off x="7810500" y="692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109000</xdr:rowOff>
    </xdr:from>
    <xdr:to>
      <xdr:col>45</xdr:col>
      <xdr:colOff>177800</xdr:colOff>
      <xdr:row>40</xdr:row>
      <xdr:rowOff>113205</xdr:rowOff>
    </xdr:to>
    <xdr:cxnSp macro="">
      <xdr:nvCxnSpPr>
        <xdr:cNvPr id="130" name="直線コネクタ 129">
          <a:extLst>
            <a:ext uri="{FF2B5EF4-FFF2-40B4-BE49-F238E27FC236}">
              <a16:creationId xmlns:a16="http://schemas.microsoft.com/office/drawing/2014/main" id="{AA15051B-B78F-4E7B-9680-B7E4A1B8332C}"/>
            </a:ext>
          </a:extLst>
        </xdr:cNvPr>
        <xdr:cNvCxnSpPr/>
      </xdr:nvCxnSpPr>
      <xdr:spPr>
        <a:xfrm flipV="1">
          <a:off x="7861300" y="6967000"/>
          <a:ext cx="8890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124457</xdr:rowOff>
    </xdr:from>
    <xdr:to>
      <xdr:col>36</xdr:col>
      <xdr:colOff>165100</xdr:colOff>
      <xdr:row>41</xdr:row>
      <xdr:rowOff>54607</xdr:rowOff>
    </xdr:to>
    <xdr:sp macro="" textlink="">
      <xdr:nvSpPr>
        <xdr:cNvPr id="131" name="楕円 130">
          <a:extLst>
            <a:ext uri="{FF2B5EF4-FFF2-40B4-BE49-F238E27FC236}">
              <a16:creationId xmlns:a16="http://schemas.microsoft.com/office/drawing/2014/main" id="{6B23BB6C-3FCD-4C8C-9439-020242183E54}"/>
            </a:ext>
          </a:extLst>
        </xdr:cNvPr>
        <xdr:cNvSpPr/>
      </xdr:nvSpPr>
      <xdr:spPr>
        <a:xfrm>
          <a:off x="6921500" y="69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113205</xdr:rowOff>
    </xdr:from>
    <xdr:to>
      <xdr:col>41</xdr:col>
      <xdr:colOff>50800</xdr:colOff>
      <xdr:row>41</xdr:row>
      <xdr:rowOff>3807</xdr:rowOff>
    </xdr:to>
    <xdr:cxnSp macro="">
      <xdr:nvCxnSpPr>
        <xdr:cNvPr id="132" name="直線コネクタ 131">
          <a:extLst>
            <a:ext uri="{FF2B5EF4-FFF2-40B4-BE49-F238E27FC236}">
              <a16:creationId xmlns:a16="http://schemas.microsoft.com/office/drawing/2014/main" id="{7D8692AC-B9BC-49AD-BE5C-F5A05046727C}"/>
            </a:ext>
          </a:extLst>
        </xdr:cNvPr>
        <xdr:cNvCxnSpPr/>
      </xdr:nvCxnSpPr>
      <xdr:spPr>
        <a:xfrm flipV="1">
          <a:off x="6972300" y="6971205"/>
          <a:ext cx="889000" cy="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3" name="n_1aveValue【道路】&#10;一人当たり延長">
          <a:extLst>
            <a:ext uri="{FF2B5EF4-FFF2-40B4-BE49-F238E27FC236}">
              <a16:creationId xmlns:a16="http://schemas.microsoft.com/office/drawing/2014/main" id="{D4CCC127-EEDF-4483-8F0F-369E265A6CF8}"/>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34" name="n_2aveValue【道路】&#10;一人当たり延長">
          <a:extLst>
            <a:ext uri="{FF2B5EF4-FFF2-40B4-BE49-F238E27FC236}">
              <a16:creationId xmlns:a16="http://schemas.microsoft.com/office/drawing/2014/main" id="{B71B248A-C07B-4808-ADFA-091BBC4A3CCD}"/>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5" name="n_3aveValue【道路】&#10;一人当たり延長">
          <a:extLst>
            <a:ext uri="{FF2B5EF4-FFF2-40B4-BE49-F238E27FC236}">
              <a16:creationId xmlns:a16="http://schemas.microsoft.com/office/drawing/2014/main" id="{1E71DC3C-15B5-40DB-AB73-FEB48DF3A1C0}"/>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6" name="n_4aveValue【道路】&#10;一人当たり延長">
          <a:extLst>
            <a:ext uri="{FF2B5EF4-FFF2-40B4-BE49-F238E27FC236}">
              <a16:creationId xmlns:a16="http://schemas.microsoft.com/office/drawing/2014/main" id="{0238DE5C-976F-4961-98FF-3BCB814C75BE}"/>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38099</xdr:rowOff>
    </xdr:from>
    <xdr:ext cx="534377" cy="259045"/>
    <xdr:sp macro="" textlink="">
      <xdr:nvSpPr>
        <xdr:cNvPr id="137" name="n_1mainValue【道路】&#10;一人当たり延長">
          <a:extLst>
            <a:ext uri="{FF2B5EF4-FFF2-40B4-BE49-F238E27FC236}">
              <a16:creationId xmlns:a16="http://schemas.microsoft.com/office/drawing/2014/main" id="{08E1E84C-ADB8-4F06-9CC4-444E2A215FAD}"/>
            </a:ext>
          </a:extLst>
        </xdr:cNvPr>
        <xdr:cNvSpPr txBox="1"/>
      </xdr:nvSpPr>
      <xdr:spPr>
        <a:xfrm>
          <a:off x="9359411" y="70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150927</xdr:rowOff>
    </xdr:from>
    <xdr:ext cx="534377" cy="259045"/>
    <xdr:sp macro="" textlink="">
      <xdr:nvSpPr>
        <xdr:cNvPr id="138" name="n_2mainValue【道路】&#10;一人当たり延長">
          <a:extLst>
            <a:ext uri="{FF2B5EF4-FFF2-40B4-BE49-F238E27FC236}">
              <a16:creationId xmlns:a16="http://schemas.microsoft.com/office/drawing/2014/main" id="{D9772FE4-9ECC-4910-9904-0AE3328DAC4A}"/>
            </a:ext>
          </a:extLst>
        </xdr:cNvPr>
        <xdr:cNvSpPr txBox="1"/>
      </xdr:nvSpPr>
      <xdr:spPr>
        <a:xfrm>
          <a:off x="8483111" y="70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155132</xdr:rowOff>
    </xdr:from>
    <xdr:ext cx="534377" cy="259045"/>
    <xdr:sp macro="" textlink="">
      <xdr:nvSpPr>
        <xdr:cNvPr id="139" name="n_3mainValue【道路】&#10;一人当たり延長">
          <a:extLst>
            <a:ext uri="{FF2B5EF4-FFF2-40B4-BE49-F238E27FC236}">
              <a16:creationId xmlns:a16="http://schemas.microsoft.com/office/drawing/2014/main" id="{2E8C2EDF-F8E4-4C7F-A0CC-95369223941E}"/>
            </a:ext>
          </a:extLst>
        </xdr:cNvPr>
        <xdr:cNvSpPr txBox="1"/>
      </xdr:nvSpPr>
      <xdr:spPr>
        <a:xfrm>
          <a:off x="7594111" y="701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45734</xdr:rowOff>
    </xdr:from>
    <xdr:ext cx="534377" cy="259045"/>
    <xdr:sp macro="" textlink="">
      <xdr:nvSpPr>
        <xdr:cNvPr id="140" name="n_4mainValue【道路】&#10;一人当たり延長">
          <a:extLst>
            <a:ext uri="{FF2B5EF4-FFF2-40B4-BE49-F238E27FC236}">
              <a16:creationId xmlns:a16="http://schemas.microsoft.com/office/drawing/2014/main" id="{F897ED2B-FCA1-40EA-AE8F-A977A14E1E8B}"/>
            </a:ext>
          </a:extLst>
        </xdr:cNvPr>
        <xdr:cNvSpPr txBox="1"/>
      </xdr:nvSpPr>
      <xdr:spPr>
        <a:xfrm>
          <a:off x="6705111" y="70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8517D705-75BC-4D56-849C-37197AACBBA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C6E8436A-5A53-4F92-8B8C-C721C53326F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B34A1180-39FA-4A20-B198-2067104120A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2CEF1850-A97D-4CBF-BE3A-E1D62E44EC6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2467215A-3DA7-4933-B79C-980954A3931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352AD6F3-112E-449E-B523-23F5F25293E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FBB014AD-FB0A-4A0A-80DE-76B03C7D149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95E5D756-665F-4737-9A88-3C2FDF6EC40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E4C48D38-775C-420C-9C8E-5FB7DFA6C6A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42EFEC25-BB04-4350-8588-0CFF1C2FEE3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5C3A0C8D-B297-4BE7-8A97-500F81C7E28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2B9EF286-C89E-4D06-A488-18039725BFD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73273E68-B359-494B-8CCB-FA7E8070EF4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923FC2FD-3553-447A-9633-2D88170BE6D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CCF7ED7E-A7FC-4100-8C2D-F002BCFF8ED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E5551F04-9250-45F7-874B-567FB865BBD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92BF152E-FDB4-4FF4-ABFF-28AECBBB9F2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BB1FA6A0-79F3-48B2-94E3-3ACD0AE7519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4AB36766-92B7-4D93-A655-BC7487F6BBE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24BF82D9-6E9A-453F-A3E9-1DF03754A3C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721143C9-6A1F-4118-85A8-E38CA9C9CA86}"/>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79576B31-ED2E-41FA-A0AF-D669F474BE1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4AAB33FA-CA32-40FF-BB66-76716B0C8E9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a:extLst>
            <a:ext uri="{FF2B5EF4-FFF2-40B4-BE49-F238E27FC236}">
              <a16:creationId xmlns:a16="http://schemas.microsoft.com/office/drawing/2014/main" id="{5E04146B-393C-4C27-B4D4-392DB16A5BCB}"/>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2820E03D-5C50-40B0-BB48-0AD66E858ED5}"/>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a:extLst>
            <a:ext uri="{FF2B5EF4-FFF2-40B4-BE49-F238E27FC236}">
              <a16:creationId xmlns:a16="http://schemas.microsoft.com/office/drawing/2014/main" id="{65EDBA45-AC3B-460E-8222-3095756B90D3}"/>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F043355A-6F2F-45A4-96E8-8E0A68490AA9}"/>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a:extLst>
            <a:ext uri="{FF2B5EF4-FFF2-40B4-BE49-F238E27FC236}">
              <a16:creationId xmlns:a16="http://schemas.microsoft.com/office/drawing/2014/main" id="{A75F1644-B1D2-498E-9869-658888F5EC9D}"/>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621A0D66-E565-48F7-9905-B11CD3F730BC}"/>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a:extLst>
            <a:ext uri="{FF2B5EF4-FFF2-40B4-BE49-F238E27FC236}">
              <a16:creationId xmlns:a16="http://schemas.microsoft.com/office/drawing/2014/main" id="{173BD2E3-76A3-4B0B-AE6A-324D3DC21131}"/>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a:extLst>
            <a:ext uri="{FF2B5EF4-FFF2-40B4-BE49-F238E27FC236}">
              <a16:creationId xmlns:a16="http://schemas.microsoft.com/office/drawing/2014/main" id="{D8B0E20E-803E-4288-91A8-3EE67C3FC8BF}"/>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a:extLst>
            <a:ext uri="{FF2B5EF4-FFF2-40B4-BE49-F238E27FC236}">
              <a16:creationId xmlns:a16="http://schemas.microsoft.com/office/drawing/2014/main" id="{07F9A73B-EE65-4591-B159-E4E43F611C9B}"/>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a:extLst>
            <a:ext uri="{FF2B5EF4-FFF2-40B4-BE49-F238E27FC236}">
              <a16:creationId xmlns:a16="http://schemas.microsoft.com/office/drawing/2014/main" id="{967EBA3B-B8DD-4285-8056-7286DA1997D0}"/>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a:extLst>
            <a:ext uri="{FF2B5EF4-FFF2-40B4-BE49-F238E27FC236}">
              <a16:creationId xmlns:a16="http://schemas.microsoft.com/office/drawing/2014/main" id="{C08E97E4-3997-4F41-A929-3CBE9785FDC2}"/>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55DC725-C262-455F-94B9-E468EE0B6A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0E7F6B8-2B4F-4BE6-9C03-CFB9607D24D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78CB8DB-58B1-4FA1-8C4D-5D971CE8B92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1BCCC337-5C36-4D98-BC11-2B12B9D1A18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639AE8B-3052-456B-933D-92CC5EE5334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10160</xdr:rowOff>
    </xdr:from>
    <xdr:to>
      <xdr:col>20</xdr:col>
      <xdr:colOff>38100</xdr:colOff>
      <xdr:row>62</xdr:row>
      <xdr:rowOff>111760</xdr:rowOff>
    </xdr:to>
    <xdr:sp macro="" textlink="">
      <xdr:nvSpPr>
        <xdr:cNvPr id="180" name="楕円 179">
          <a:extLst>
            <a:ext uri="{FF2B5EF4-FFF2-40B4-BE49-F238E27FC236}">
              <a16:creationId xmlns:a16="http://schemas.microsoft.com/office/drawing/2014/main" id="{8225BEAC-7FE7-41A6-B751-6AD8DEE6E51A}"/>
            </a:ext>
          </a:extLst>
        </xdr:cNvPr>
        <xdr:cNvSpPr/>
      </xdr:nvSpPr>
      <xdr:spPr>
        <a:xfrm>
          <a:off x="3746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158750</xdr:rowOff>
    </xdr:from>
    <xdr:to>
      <xdr:col>15</xdr:col>
      <xdr:colOff>101600</xdr:colOff>
      <xdr:row>62</xdr:row>
      <xdr:rowOff>88900</xdr:rowOff>
    </xdr:to>
    <xdr:sp macro="" textlink="">
      <xdr:nvSpPr>
        <xdr:cNvPr id="181" name="楕円 180">
          <a:extLst>
            <a:ext uri="{FF2B5EF4-FFF2-40B4-BE49-F238E27FC236}">
              <a16:creationId xmlns:a16="http://schemas.microsoft.com/office/drawing/2014/main" id="{514FE267-FFFB-4226-BF19-90DF4A4A96DE}"/>
            </a:ext>
          </a:extLst>
        </xdr:cNvPr>
        <xdr:cNvSpPr/>
      </xdr:nvSpPr>
      <xdr:spPr>
        <a:xfrm>
          <a:off x="2857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38100</xdr:rowOff>
    </xdr:from>
    <xdr:to>
      <xdr:col>19</xdr:col>
      <xdr:colOff>177800</xdr:colOff>
      <xdr:row>62</xdr:row>
      <xdr:rowOff>60960</xdr:rowOff>
    </xdr:to>
    <xdr:cxnSp macro="">
      <xdr:nvCxnSpPr>
        <xdr:cNvPr id="182" name="直線コネクタ 181">
          <a:extLst>
            <a:ext uri="{FF2B5EF4-FFF2-40B4-BE49-F238E27FC236}">
              <a16:creationId xmlns:a16="http://schemas.microsoft.com/office/drawing/2014/main" id="{AB995460-4028-4E52-9FE5-137E71F51A89}"/>
            </a:ext>
          </a:extLst>
        </xdr:cNvPr>
        <xdr:cNvCxnSpPr/>
      </xdr:nvCxnSpPr>
      <xdr:spPr>
        <a:xfrm>
          <a:off x="2908300" y="10668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130175</xdr:rowOff>
    </xdr:from>
    <xdr:to>
      <xdr:col>10</xdr:col>
      <xdr:colOff>165100</xdr:colOff>
      <xdr:row>62</xdr:row>
      <xdr:rowOff>60325</xdr:rowOff>
    </xdr:to>
    <xdr:sp macro="" textlink="">
      <xdr:nvSpPr>
        <xdr:cNvPr id="183" name="楕円 182">
          <a:extLst>
            <a:ext uri="{FF2B5EF4-FFF2-40B4-BE49-F238E27FC236}">
              <a16:creationId xmlns:a16="http://schemas.microsoft.com/office/drawing/2014/main" id="{CFFED3CF-70A0-4CAB-8BBE-3D2F265AAA35}"/>
            </a:ext>
          </a:extLst>
        </xdr:cNvPr>
        <xdr:cNvSpPr/>
      </xdr:nvSpPr>
      <xdr:spPr>
        <a:xfrm>
          <a:off x="1968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9525</xdr:rowOff>
    </xdr:from>
    <xdr:to>
      <xdr:col>15</xdr:col>
      <xdr:colOff>50800</xdr:colOff>
      <xdr:row>62</xdr:row>
      <xdr:rowOff>38100</xdr:rowOff>
    </xdr:to>
    <xdr:cxnSp macro="">
      <xdr:nvCxnSpPr>
        <xdr:cNvPr id="184" name="直線コネクタ 183">
          <a:extLst>
            <a:ext uri="{FF2B5EF4-FFF2-40B4-BE49-F238E27FC236}">
              <a16:creationId xmlns:a16="http://schemas.microsoft.com/office/drawing/2014/main" id="{DEA5775A-72F6-4163-B2DF-68492AD6F801}"/>
            </a:ext>
          </a:extLst>
        </xdr:cNvPr>
        <xdr:cNvCxnSpPr/>
      </xdr:nvCxnSpPr>
      <xdr:spPr>
        <a:xfrm>
          <a:off x="2019300" y="10639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103505</xdr:rowOff>
    </xdr:from>
    <xdr:to>
      <xdr:col>6</xdr:col>
      <xdr:colOff>38100</xdr:colOff>
      <xdr:row>62</xdr:row>
      <xdr:rowOff>33655</xdr:rowOff>
    </xdr:to>
    <xdr:sp macro="" textlink="">
      <xdr:nvSpPr>
        <xdr:cNvPr id="185" name="楕円 184">
          <a:extLst>
            <a:ext uri="{FF2B5EF4-FFF2-40B4-BE49-F238E27FC236}">
              <a16:creationId xmlns:a16="http://schemas.microsoft.com/office/drawing/2014/main" id="{007EB9C7-6405-48F1-BC78-0BDED127A143}"/>
            </a:ext>
          </a:extLst>
        </xdr:cNvPr>
        <xdr:cNvSpPr/>
      </xdr:nvSpPr>
      <xdr:spPr>
        <a:xfrm>
          <a:off x="1079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154305</xdr:rowOff>
    </xdr:from>
    <xdr:to>
      <xdr:col>10</xdr:col>
      <xdr:colOff>114300</xdr:colOff>
      <xdr:row>62</xdr:row>
      <xdr:rowOff>9525</xdr:rowOff>
    </xdr:to>
    <xdr:cxnSp macro="">
      <xdr:nvCxnSpPr>
        <xdr:cNvPr id="186" name="直線コネクタ 185">
          <a:extLst>
            <a:ext uri="{FF2B5EF4-FFF2-40B4-BE49-F238E27FC236}">
              <a16:creationId xmlns:a16="http://schemas.microsoft.com/office/drawing/2014/main" id="{852F6269-C178-4839-97F0-9A4E01281A99}"/>
            </a:ext>
          </a:extLst>
        </xdr:cNvPr>
        <xdr:cNvCxnSpPr/>
      </xdr:nvCxnSpPr>
      <xdr:spPr>
        <a:xfrm>
          <a:off x="1130300" y="106127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A905FE92-4A7D-4D16-B107-11DC82CB1C31}"/>
            </a:ext>
          </a:extLst>
        </xdr:cNvPr>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8D0DB50E-12C6-4797-9AFD-C071892DF62F}"/>
            </a:ext>
          </a:extLst>
        </xdr:cNvPr>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2288F945-7DB3-4C34-A2DD-CB509C4EFE41}"/>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0" name="n_4aveValue【橋りょう・トンネル】&#10;有形固定資産減価償却率">
          <a:extLst>
            <a:ext uri="{FF2B5EF4-FFF2-40B4-BE49-F238E27FC236}">
              <a16:creationId xmlns:a16="http://schemas.microsoft.com/office/drawing/2014/main" id="{8154D465-DE09-4EEC-9B19-0DBAB9084273}"/>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102887</xdr:rowOff>
    </xdr:from>
    <xdr:ext cx="405111" cy="259045"/>
    <xdr:sp macro="" textlink="">
      <xdr:nvSpPr>
        <xdr:cNvPr id="191" name="n_1mainValue【橋りょう・トンネル】&#10;有形固定資産減価償却率">
          <a:extLst>
            <a:ext uri="{FF2B5EF4-FFF2-40B4-BE49-F238E27FC236}">
              <a16:creationId xmlns:a16="http://schemas.microsoft.com/office/drawing/2014/main" id="{7325805A-1BE0-4506-A1F1-452FA7005692}"/>
            </a:ext>
          </a:extLst>
        </xdr:cNvPr>
        <xdr:cNvSpPr txBox="1"/>
      </xdr:nvSpPr>
      <xdr:spPr>
        <a:xfrm>
          <a:off x="35820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80027</xdr:rowOff>
    </xdr:from>
    <xdr:ext cx="405111" cy="259045"/>
    <xdr:sp macro="" textlink="">
      <xdr:nvSpPr>
        <xdr:cNvPr id="192" name="n_2mainValue【橋りょう・トンネル】&#10;有形固定資産減価償却率">
          <a:extLst>
            <a:ext uri="{FF2B5EF4-FFF2-40B4-BE49-F238E27FC236}">
              <a16:creationId xmlns:a16="http://schemas.microsoft.com/office/drawing/2014/main" id="{F771F1BB-41A1-4C21-A6B9-2BC2A65861B1}"/>
            </a:ext>
          </a:extLst>
        </xdr:cNvPr>
        <xdr:cNvSpPr txBox="1"/>
      </xdr:nvSpPr>
      <xdr:spPr>
        <a:xfrm>
          <a:off x="2705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51452</xdr:rowOff>
    </xdr:from>
    <xdr:ext cx="405111" cy="259045"/>
    <xdr:sp macro="" textlink="">
      <xdr:nvSpPr>
        <xdr:cNvPr id="193" name="n_3mainValue【橋りょう・トンネル】&#10;有形固定資産減価償却率">
          <a:extLst>
            <a:ext uri="{FF2B5EF4-FFF2-40B4-BE49-F238E27FC236}">
              <a16:creationId xmlns:a16="http://schemas.microsoft.com/office/drawing/2014/main" id="{E9523A7A-5D93-48E2-9664-1F723DDF439A}"/>
            </a:ext>
          </a:extLst>
        </xdr:cNvPr>
        <xdr:cNvSpPr txBox="1"/>
      </xdr:nvSpPr>
      <xdr:spPr>
        <a:xfrm>
          <a:off x="18167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24782</xdr:rowOff>
    </xdr:from>
    <xdr:ext cx="405111" cy="259045"/>
    <xdr:sp macro="" textlink="">
      <xdr:nvSpPr>
        <xdr:cNvPr id="194" name="n_4mainValue【橋りょう・トンネル】&#10;有形固定資産減価償却率">
          <a:extLst>
            <a:ext uri="{FF2B5EF4-FFF2-40B4-BE49-F238E27FC236}">
              <a16:creationId xmlns:a16="http://schemas.microsoft.com/office/drawing/2014/main" id="{F219B230-BB17-4F11-972F-AB760766B6D1}"/>
            </a:ext>
          </a:extLst>
        </xdr:cNvPr>
        <xdr:cNvSpPr txBox="1"/>
      </xdr:nvSpPr>
      <xdr:spPr>
        <a:xfrm>
          <a:off x="927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64B9072D-ACC4-4E6D-B024-B8C98120CF8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CB4BAB48-1C47-4FBB-B7FE-43D9B17EA2A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855F5AE9-168C-48DE-992B-589401376B7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623A8856-FF23-44F2-97E2-A0FBF30C84F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76644156-F30A-4976-9B17-D745A4F0904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204325BA-950B-485E-B1A1-68E258BDB32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FE5BCD28-3842-403E-9506-D20374C8870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DDD687CE-2544-4179-9EBA-431FF350EAA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1F2DB53-E00F-4867-AA08-DB3C2DC331A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B047408A-BD90-4F1E-9D34-54B9B87B5F5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03DFF61F-305C-4C10-83DB-1A4B4F1F426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3E59678A-4CCA-4D1B-85D2-37E93824653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DB241EE7-55D8-44F5-BCE1-FC072839C43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ADB7DAD7-D7B3-4852-9E92-980BC1AA0D4A}"/>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90F461B3-9DC7-4A12-8BEB-2EE186AAB39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a:extLst>
            <a:ext uri="{FF2B5EF4-FFF2-40B4-BE49-F238E27FC236}">
              <a16:creationId xmlns:a16="http://schemas.microsoft.com/office/drawing/2014/main" id="{76D024E7-B686-4AB7-9DB1-B0C69295218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1CDE2E6C-A3C8-4256-B6CB-0CB101D82D9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a:extLst>
            <a:ext uri="{FF2B5EF4-FFF2-40B4-BE49-F238E27FC236}">
              <a16:creationId xmlns:a16="http://schemas.microsoft.com/office/drawing/2014/main" id="{3BCA6DC8-AEF2-4AB4-93E3-C73E55BFEC1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D01EE647-5572-4ECC-8B99-0D0E4BE5DD6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F1AF9FA4-3113-48E9-9A31-6CA49B98AD9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A293E1B6-1C1A-47AD-B4C9-C393A3D3F52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a:extLst>
            <a:ext uri="{FF2B5EF4-FFF2-40B4-BE49-F238E27FC236}">
              <a16:creationId xmlns:a16="http://schemas.microsoft.com/office/drawing/2014/main" id="{8148F353-4076-4A97-A1AA-92C4462A5221}"/>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51BBFEE0-A0F8-41D8-80F3-861A63BE9DC4}"/>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a:extLst>
            <a:ext uri="{FF2B5EF4-FFF2-40B4-BE49-F238E27FC236}">
              <a16:creationId xmlns:a16="http://schemas.microsoft.com/office/drawing/2014/main" id="{F7367DBD-0E72-46D8-97FA-8195C1C4DAA5}"/>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2E61D3E2-A9AF-4552-8215-132551518B0D}"/>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a:extLst>
            <a:ext uri="{FF2B5EF4-FFF2-40B4-BE49-F238E27FC236}">
              <a16:creationId xmlns:a16="http://schemas.microsoft.com/office/drawing/2014/main" id="{F55894EF-2BE1-4816-8352-94EAA6AFCA8D}"/>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9E71C19-CF7A-4843-8B32-2343B48983ED}"/>
            </a:ext>
          </a:extLst>
        </xdr:cNvPr>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a:extLst>
            <a:ext uri="{FF2B5EF4-FFF2-40B4-BE49-F238E27FC236}">
              <a16:creationId xmlns:a16="http://schemas.microsoft.com/office/drawing/2014/main" id="{B2B600B9-FC8C-48E9-9A24-0769F653B35F}"/>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a:extLst>
            <a:ext uri="{FF2B5EF4-FFF2-40B4-BE49-F238E27FC236}">
              <a16:creationId xmlns:a16="http://schemas.microsoft.com/office/drawing/2014/main" id="{7440A6EC-AA0B-456E-8CDF-AF22F92307B0}"/>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a:extLst>
            <a:ext uri="{FF2B5EF4-FFF2-40B4-BE49-F238E27FC236}">
              <a16:creationId xmlns:a16="http://schemas.microsoft.com/office/drawing/2014/main" id="{4D2E98A3-2625-4AD8-8FDC-960A2FDD16A6}"/>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a:extLst>
            <a:ext uri="{FF2B5EF4-FFF2-40B4-BE49-F238E27FC236}">
              <a16:creationId xmlns:a16="http://schemas.microsoft.com/office/drawing/2014/main" id="{3438DE9E-5B6F-4F73-A2BA-A9BB5EDCB92F}"/>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a:extLst>
            <a:ext uri="{FF2B5EF4-FFF2-40B4-BE49-F238E27FC236}">
              <a16:creationId xmlns:a16="http://schemas.microsoft.com/office/drawing/2014/main" id="{3AFEB4B9-9051-4202-8A2E-3A4CE3134911}"/>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A71A03D3-BA40-4D2B-9663-330F853BDEF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E7B2A098-6980-444B-9F08-6A571DF6975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D06F66B5-FF3E-4C86-B74D-E466E7AE055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8D93AE52-0D71-47EA-ABFB-066167BA1DE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DC37D48-2F38-47CE-B0F7-25FEE3E99D2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156381</xdr:rowOff>
    </xdr:from>
    <xdr:to>
      <xdr:col>50</xdr:col>
      <xdr:colOff>165100</xdr:colOff>
      <xdr:row>63</xdr:row>
      <xdr:rowOff>86531</xdr:rowOff>
    </xdr:to>
    <xdr:sp macro="" textlink="">
      <xdr:nvSpPr>
        <xdr:cNvPr id="232" name="楕円 231">
          <a:extLst>
            <a:ext uri="{FF2B5EF4-FFF2-40B4-BE49-F238E27FC236}">
              <a16:creationId xmlns:a16="http://schemas.microsoft.com/office/drawing/2014/main" id="{2E3635B8-27BB-45BB-BDDC-7D49D6FF8B29}"/>
            </a:ext>
          </a:extLst>
        </xdr:cNvPr>
        <xdr:cNvSpPr/>
      </xdr:nvSpPr>
      <xdr:spPr>
        <a:xfrm>
          <a:off x="9588500" y="1078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158740</xdr:rowOff>
    </xdr:from>
    <xdr:to>
      <xdr:col>46</xdr:col>
      <xdr:colOff>38100</xdr:colOff>
      <xdr:row>63</xdr:row>
      <xdr:rowOff>88890</xdr:rowOff>
    </xdr:to>
    <xdr:sp macro="" textlink="">
      <xdr:nvSpPr>
        <xdr:cNvPr id="233" name="楕円 232">
          <a:extLst>
            <a:ext uri="{FF2B5EF4-FFF2-40B4-BE49-F238E27FC236}">
              <a16:creationId xmlns:a16="http://schemas.microsoft.com/office/drawing/2014/main" id="{5485A9D0-6AAE-4CAA-A7D1-AA2DB0380232}"/>
            </a:ext>
          </a:extLst>
        </xdr:cNvPr>
        <xdr:cNvSpPr/>
      </xdr:nvSpPr>
      <xdr:spPr>
        <a:xfrm>
          <a:off x="8699500" y="107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35731</xdr:rowOff>
    </xdr:from>
    <xdr:to>
      <xdr:col>50</xdr:col>
      <xdr:colOff>114300</xdr:colOff>
      <xdr:row>63</xdr:row>
      <xdr:rowOff>38090</xdr:rowOff>
    </xdr:to>
    <xdr:cxnSp macro="">
      <xdr:nvCxnSpPr>
        <xdr:cNvPr id="234" name="直線コネクタ 233">
          <a:extLst>
            <a:ext uri="{FF2B5EF4-FFF2-40B4-BE49-F238E27FC236}">
              <a16:creationId xmlns:a16="http://schemas.microsoft.com/office/drawing/2014/main" id="{B937BF93-8316-493B-B038-D03E0DC74C24}"/>
            </a:ext>
          </a:extLst>
        </xdr:cNvPr>
        <xdr:cNvCxnSpPr/>
      </xdr:nvCxnSpPr>
      <xdr:spPr>
        <a:xfrm flipV="1">
          <a:off x="8750300" y="10837081"/>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161722</xdr:rowOff>
    </xdr:from>
    <xdr:to>
      <xdr:col>41</xdr:col>
      <xdr:colOff>101600</xdr:colOff>
      <xdr:row>63</xdr:row>
      <xdr:rowOff>91872</xdr:rowOff>
    </xdr:to>
    <xdr:sp macro="" textlink="">
      <xdr:nvSpPr>
        <xdr:cNvPr id="235" name="楕円 234">
          <a:extLst>
            <a:ext uri="{FF2B5EF4-FFF2-40B4-BE49-F238E27FC236}">
              <a16:creationId xmlns:a16="http://schemas.microsoft.com/office/drawing/2014/main" id="{C8A311F3-287D-4F15-A144-FDCCA6DFB179}"/>
            </a:ext>
          </a:extLst>
        </xdr:cNvPr>
        <xdr:cNvSpPr/>
      </xdr:nvSpPr>
      <xdr:spPr>
        <a:xfrm>
          <a:off x="7810500" y="1079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38090</xdr:rowOff>
    </xdr:from>
    <xdr:to>
      <xdr:col>45</xdr:col>
      <xdr:colOff>177800</xdr:colOff>
      <xdr:row>63</xdr:row>
      <xdr:rowOff>41072</xdr:rowOff>
    </xdr:to>
    <xdr:cxnSp macro="">
      <xdr:nvCxnSpPr>
        <xdr:cNvPr id="236" name="直線コネクタ 235">
          <a:extLst>
            <a:ext uri="{FF2B5EF4-FFF2-40B4-BE49-F238E27FC236}">
              <a16:creationId xmlns:a16="http://schemas.microsoft.com/office/drawing/2014/main" id="{F2D08100-9EAB-493C-B041-B7298C464958}"/>
            </a:ext>
          </a:extLst>
        </xdr:cNvPr>
        <xdr:cNvCxnSpPr/>
      </xdr:nvCxnSpPr>
      <xdr:spPr>
        <a:xfrm flipV="1">
          <a:off x="7861300" y="10839440"/>
          <a:ext cx="889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164266</xdr:rowOff>
    </xdr:from>
    <xdr:to>
      <xdr:col>36</xdr:col>
      <xdr:colOff>165100</xdr:colOff>
      <xdr:row>63</xdr:row>
      <xdr:rowOff>94416</xdr:rowOff>
    </xdr:to>
    <xdr:sp macro="" textlink="">
      <xdr:nvSpPr>
        <xdr:cNvPr id="237" name="楕円 236">
          <a:extLst>
            <a:ext uri="{FF2B5EF4-FFF2-40B4-BE49-F238E27FC236}">
              <a16:creationId xmlns:a16="http://schemas.microsoft.com/office/drawing/2014/main" id="{10C5444B-9870-485B-8E2D-6FF4E30368C4}"/>
            </a:ext>
          </a:extLst>
        </xdr:cNvPr>
        <xdr:cNvSpPr/>
      </xdr:nvSpPr>
      <xdr:spPr>
        <a:xfrm>
          <a:off x="6921500" y="107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41072</xdr:rowOff>
    </xdr:from>
    <xdr:to>
      <xdr:col>41</xdr:col>
      <xdr:colOff>50800</xdr:colOff>
      <xdr:row>63</xdr:row>
      <xdr:rowOff>43616</xdr:rowOff>
    </xdr:to>
    <xdr:cxnSp macro="">
      <xdr:nvCxnSpPr>
        <xdr:cNvPr id="238" name="直線コネクタ 237">
          <a:extLst>
            <a:ext uri="{FF2B5EF4-FFF2-40B4-BE49-F238E27FC236}">
              <a16:creationId xmlns:a16="http://schemas.microsoft.com/office/drawing/2014/main" id="{F75C7F0A-4B4B-4702-A272-913CCCBD463D}"/>
            </a:ext>
          </a:extLst>
        </xdr:cNvPr>
        <xdr:cNvCxnSpPr/>
      </xdr:nvCxnSpPr>
      <xdr:spPr>
        <a:xfrm flipV="1">
          <a:off x="6972300" y="10842422"/>
          <a:ext cx="8890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39" name="n_1aveValue【橋りょう・トンネル】&#10;一人当たり有形固定資産（償却資産）額">
          <a:extLst>
            <a:ext uri="{FF2B5EF4-FFF2-40B4-BE49-F238E27FC236}">
              <a16:creationId xmlns:a16="http://schemas.microsoft.com/office/drawing/2014/main" id="{4275D203-F292-409E-8F3D-2F2438973BD6}"/>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40" name="n_2aveValue【橋りょう・トンネル】&#10;一人当たり有形固定資産（償却資産）額">
          <a:extLst>
            <a:ext uri="{FF2B5EF4-FFF2-40B4-BE49-F238E27FC236}">
              <a16:creationId xmlns:a16="http://schemas.microsoft.com/office/drawing/2014/main" id="{0977A9E7-900D-465B-A1CF-5590D2CAAE65}"/>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41" name="n_3aveValue【橋りょう・トンネル】&#10;一人当たり有形固定資産（償却資産）額">
          <a:extLst>
            <a:ext uri="{FF2B5EF4-FFF2-40B4-BE49-F238E27FC236}">
              <a16:creationId xmlns:a16="http://schemas.microsoft.com/office/drawing/2014/main" id="{91497189-64B1-4689-97B3-CFB670C95204}"/>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2" name="n_4aveValue【橋りょう・トンネル】&#10;一人当たり有形固定資産（償却資産）額">
          <a:extLst>
            <a:ext uri="{FF2B5EF4-FFF2-40B4-BE49-F238E27FC236}">
              <a16:creationId xmlns:a16="http://schemas.microsoft.com/office/drawing/2014/main" id="{9564FAE5-FB78-4187-8A3B-521877761034}"/>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77658</xdr:rowOff>
    </xdr:from>
    <xdr:ext cx="599010" cy="259045"/>
    <xdr:sp macro="" textlink="">
      <xdr:nvSpPr>
        <xdr:cNvPr id="243" name="n_1mainValue【橋りょう・トンネル】&#10;一人当たり有形固定資産（償却資産）額">
          <a:extLst>
            <a:ext uri="{FF2B5EF4-FFF2-40B4-BE49-F238E27FC236}">
              <a16:creationId xmlns:a16="http://schemas.microsoft.com/office/drawing/2014/main" id="{7E2BDD8E-82EC-4139-ADFF-B5C02C3FD739}"/>
            </a:ext>
          </a:extLst>
        </xdr:cNvPr>
        <xdr:cNvSpPr txBox="1"/>
      </xdr:nvSpPr>
      <xdr:spPr>
        <a:xfrm>
          <a:off x="9327095" y="1087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80017</xdr:rowOff>
    </xdr:from>
    <xdr:ext cx="599010" cy="259045"/>
    <xdr:sp macro="" textlink="">
      <xdr:nvSpPr>
        <xdr:cNvPr id="244" name="n_2mainValue【橋りょう・トンネル】&#10;一人当たり有形固定資産（償却資産）額">
          <a:extLst>
            <a:ext uri="{FF2B5EF4-FFF2-40B4-BE49-F238E27FC236}">
              <a16:creationId xmlns:a16="http://schemas.microsoft.com/office/drawing/2014/main" id="{A1581405-2A82-4080-9519-0470D673EADE}"/>
            </a:ext>
          </a:extLst>
        </xdr:cNvPr>
        <xdr:cNvSpPr txBox="1"/>
      </xdr:nvSpPr>
      <xdr:spPr>
        <a:xfrm>
          <a:off x="8450795" y="1088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82999</xdr:rowOff>
    </xdr:from>
    <xdr:ext cx="599010" cy="259045"/>
    <xdr:sp macro="" textlink="">
      <xdr:nvSpPr>
        <xdr:cNvPr id="245" name="n_3mainValue【橋りょう・トンネル】&#10;一人当たり有形固定資産（償却資産）額">
          <a:extLst>
            <a:ext uri="{FF2B5EF4-FFF2-40B4-BE49-F238E27FC236}">
              <a16:creationId xmlns:a16="http://schemas.microsoft.com/office/drawing/2014/main" id="{7D2E18AE-C45E-4A90-98CB-AB005F4AF3CB}"/>
            </a:ext>
          </a:extLst>
        </xdr:cNvPr>
        <xdr:cNvSpPr txBox="1"/>
      </xdr:nvSpPr>
      <xdr:spPr>
        <a:xfrm>
          <a:off x="7561795" y="1088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85543</xdr:rowOff>
    </xdr:from>
    <xdr:ext cx="599010" cy="259045"/>
    <xdr:sp macro="" textlink="">
      <xdr:nvSpPr>
        <xdr:cNvPr id="246" name="n_4mainValue【橋りょう・トンネル】&#10;一人当たり有形固定資産（償却資産）額">
          <a:extLst>
            <a:ext uri="{FF2B5EF4-FFF2-40B4-BE49-F238E27FC236}">
              <a16:creationId xmlns:a16="http://schemas.microsoft.com/office/drawing/2014/main" id="{31560503-1995-4A32-B340-09DD4361DCE6}"/>
            </a:ext>
          </a:extLst>
        </xdr:cNvPr>
        <xdr:cNvSpPr txBox="1"/>
      </xdr:nvSpPr>
      <xdr:spPr>
        <a:xfrm>
          <a:off x="6672795" y="1088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C0115150-9F2A-4F14-834B-8982E880F7B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22D2BC5C-1FBD-4DE3-B291-EDACF62FCEB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7DEC456C-02B6-4B42-A921-167611C5AD5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FB69B2A3-457B-49EE-8073-BACC6EAE3B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40E3EAFD-27A6-46CE-8FBF-3535CD52F0B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CD006491-DF5D-418C-9C3F-AE083EBBDED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7D2D46E9-BE73-4A5A-872F-44659102807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4E355F5E-2BCC-417A-905C-A6002E6782E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775986A6-EC8D-4518-97F2-B455666F07D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86074606-5A74-4885-97C7-AA420B9B2FA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F536EC57-8A42-483E-A808-E96A189FFC5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EB420407-B0E7-438B-AB56-7FFEB28DA8F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E1C973FA-6533-4771-B243-DFC7D9F0B10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31FAFD00-E35C-4F1D-9747-F6D596FC4D8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A33AD594-807C-4BCB-96D2-AB49DF5E0A0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E01DA998-B9F1-4FB8-9754-6655CD768F3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EA0DB4D5-50A6-4039-97C2-A26D8B04C9A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48A998E0-554C-47B9-B70C-B9FF305E826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58D0B6AA-3DF2-49C8-8881-5B85AFEE22F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86C073C2-B183-4259-AEB0-893EF502A93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9BA2B118-04C1-4BCC-BA55-DA827FDEFBE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2F9EE1AD-0EFB-4B5A-9657-13C9DC86CA9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CD364473-F52A-46B5-ABC8-91F16D32176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CADBFE70-C9D4-46B4-B1AE-C2F19CB98D3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276A62A2-9DFE-4638-AF75-918317073FDF}"/>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a:extLst>
            <a:ext uri="{FF2B5EF4-FFF2-40B4-BE49-F238E27FC236}">
              <a16:creationId xmlns:a16="http://schemas.microsoft.com/office/drawing/2014/main" id="{2598F84B-1C15-4AD6-BD0D-56ECA4CED12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6952482B-B92B-4878-8E54-B17FC8B971D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a:extLst>
            <a:ext uri="{FF2B5EF4-FFF2-40B4-BE49-F238E27FC236}">
              <a16:creationId xmlns:a16="http://schemas.microsoft.com/office/drawing/2014/main" id="{0DBDE7AE-F2E1-4643-A0F9-3B3F581780BE}"/>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a:extLst>
            <a:ext uri="{FF2B5EF4-FFF2-40B4-BE49-F238E27FC236}">
              <a16:creationId xmlns:a16="http://schemas.microsoft.com/office/drawing/2014/main" id="{B7D97B90-270F-4C0E-BE82-82BACA1476C8}"/>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2CA829A5-9416-4F34-B208-D00FD48A7376}"/>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a:extLst>
            <a:ext uri="{FF2B5EF4-FFF2-40B4-BE49-F238E27FC236}">
              <a16:creationId xmlns:a16="http://schemas.microsoft.com/office/drawing/2014/main" id="{54F08DBA-C6D6-48B8-A171-10731192C1F7}"/>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a:extLst>
            <a:ext uri="{FF2B5EF4-FFF2-40B4-BE49-F238E27FC236}">
              <a16:creationId xmlns:a16="http://schemas.microsoft.com/office/drawing/2014/main" id="{E1FB4ED4-86C5-4858-BA0D-68D156072D6A}"/>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a:extLst>
            <a:ext uri="{FF2B5EF4-FFF2-40B4-BE49-F238E27FC236}">
              <a16:creationId xmlns:a16="http://schemas.microsoft.com/office/drawing/2014/main" id="{F309ABC9-35C3-40EC-B460-BB4D8851A0A0}"/>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a:extLst>
            <a:ext uri="{FF2B5EF4-FFF2-40B4-BE49-F238E27FC236}">
              <a16:creationId xmlns:a16="http://schemas.microsoft.com/office/drawing/2014/main" id="{111A0C32-8EA2-49A1-8C23-F9ED937B75DF}"/>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a:extLst>
            <a:ext uri="{FF2B5EF4-FFF2-40B4-BE49-F238E27FC236}">
              <a16:creationId xmlns:a16="http://schemas.microsoft.com/office/drawing/2014/main" id="{93C9E07C-1326-4ACC-994A-60A12198F738}"/>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29DE1773-96D3-46B4-9CDA-69065FFD76A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E54535B1-024C-48D0-9F92-57091E2F208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2DD26E9C-BAA4-4584-BD88-4A4FB18B4EC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6E144BCD-0A0C-43E2-B366-B87DDD8ED59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4F7999DA-C8A8-4E1E-AD6A-C70832AFA88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160655</xdr:rowOff>
    </xdr:from>
    <xdr:to>
      <xdr:col>20</xdr:col>
      <xdr:colOff>38100</xdr:colOff>
      <xdr:row>84</xdr:row>
      <xdr:rowOff>90805</xdr:rowOff>
    </xdr:to>
    <xdr:sp macro="" textlink="">
      <xdr:nvSpPr>
        <xdr:cNvPr id="287" name="楕円 286">
          <a:extLst>
            <a:ext uri="{FF2B5EF4-FFF2-40B4-BE49-F238E27FC236}">
              <a16:creationId xmlns:a16="http://schemas.microsoft.com/office/drawing/2014/main" id="{40FD0E72-A808-4820-8EC4-D5DC670AE381}"/>
            </a:ext>
          </a:extLst>
        </xdr:cNvPr>
        <xdr:cNvSpPr/>
      </xdr:nvSpPr>
      <xdr:spPr>
        <a:xfrm>
          <a:off x="3746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143511</xdr:rowOff>
    </xdr:from>
    <xdr:to>
      <xdr:col>15</xdr:col>
      <xdr:colOff>101600</xdr:colOff>
      <xdr:row>84</xdr:row>
      <xdr:rowOff>73661</xdr:rowOff>
    </xdr:to>
    <xdr:sp macro="" textlink="">
      <xdr:nvSpPr>
        <xdr:cNvPr id="288" name="楕円 287">
          <a:extLst>
            <a:ext uri="{FF2B5EF4-FFF2-40B4-BE49-F238E27FC236}">
              <a16:creationId xmlns:a16="http://schemas.microsoft.com/office/drawing/2014/main" id="{E2E515AD-D64D-4687-9C40-B8EE8163C2B1}"/>
            </a:ext>
          </a:extLst>
        </xdr:cNvPr>
        <xdr:cNvSpPr/>
      </xdr:nvSpPr>
      <xdr:spPr>
        <a:xfrm>
          <a:off x="2857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22861</xdr:rowOff>
    </xdr:from>
    <xdr:to>
      <xdr:col>19</xdr:col>
      <xdr:colOff>177800</xdr:colOff>
      <xdr:row>84</xdr:row>
      <xdr:rowOff>40005</xdr:rowOff>
    </xdr:to>
    <xdr:cxnSp macro="">
      <xdr:nvCxnSpPr>
        <xdr:cNvPr id="289" name="直線コネクタ 288">
          <a:extLst>
            <a:ext uri="{FF2B5EF4-FFF2-40B4-BE49-F238E27FC236}">
              <a16:creationId xmlns:a16="http://schemas.microsoft.com/office/drawing/2014/main" id="{55984D73-D675-4518-9511-323DD9949EAE}"/>
            </a:ext>
          </a:extLst>
        </xdr:cNvPr>
        <xdr:cNvCxnSpPr/>
      </xdr:nvCxnSpPr>
      <xdr:spPr>
        <a:xfrm>
          <a:off x="2908300" y="144246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153036</xdr:rowOff>
    </xdr:from>
    <xdr:to>
      <xdr:col>10</xdr:col>
      <xdr:colOff>165100</xdr:colOff>
      <xdr:row>84</xdr:row>
      <xdr:rowOff>83186</xdr:rowOff>
    </xdr:to>
    <xdr:sp macro="" textlink="">
      <xdr:nvSpPr>
        <xdr:cNvPr id="290" name="楕円 289">
          <a:extLst>
            <a:ext uri="{FF2B5EF4-FFF2-40B4-BE49-F238E27FC236}">
              <a16:creationId xmlns:a16="http://schemas.microsoft.com/office/drawing/2014/main" id="{ADE17470-B310-4C74-B263-8E454D14D58F}"/>
            </a:ext>
          </a:extLst>
        </xdr:cNvPr>
        <xdr:cNvSpPr/>
      </xdr:nvSpPr>
      <xdr:spPr>
        <a:xfrm>
          <a:off x="1968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22861</xdr:rowOff>
    </xdr:from>
    <xdr:to>
      <xdr:col>15</xdr:col>
      <xdr:colOff>50800</xdr:colOff>
      <xdr:row>84</xdr:row>
      <xdr:rowOff>32386</xdr:rowOff>
    </xdr:to>
    <xdr:cxnSp macro="">
      <xdr:nvCxnSpPr>
        <xdr:cNvPr id="291" name="直線コネクタ 290">
          <a:extLst>
            <a:ext uri="{FF2B5EF4-FFF2-40B4-BE49-F238E27FC236}">
              <a16:creationId xmlns:a16="http://schemas.microsoft.com/office/drawing/2014/main" id="{46CA30E0-D3BB-4E1E-AC96-6E845ECA34AA}"/>
            </a:ext>
          </a:extLst>
        </xdr:cNvPr>
        <xdr:cNvCxnSpPr/>
      </xdr:nvCxnSpPr>
      <xdr:spPr>
        <a:xfrm flipV="1">
          <a:off x="2019300" y="144246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88264</xdr:rowOff>
    </xdr:from>
    <xdr:to>
      <xdr:col>6</xdr:col>
      <xdr:colOff>38100</xdr:colOff>
      <xdr:row>86</xdr:row>
      <xdr:rowOff>18414</xdr:rowOff>
    </xdr:to>
    <xdr:sp macro="" textlink="">
      <xdr:nvSpPr>
        <xdr:cNvPr id="292" name="楕円 291">
          <a:extLst>
            <a:ext uri="{FF2B5EF4-FFF2-40B4-BE49-F238E27FC236}">
              <a16:creationId xmlns:a16="http://schemas.microsoft.com/office/drawing/2014/main" id="{67BF987C-5A8F-4FFE-92BF-916FBAF4F0ED}"/>
            </a:ext>
          </a:extLst>
        </xdr:cNvPr>
        <xdr:cNvSpPr/>
      </xdr:nvSpPr>
      <xdr:spPr>
        <a:xfrm>
          <a:off x="10795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32386</xdr:rowOff>
    </xdr:from>
    <xdr:to>
      <xdr:col>10</xdr:col>
      <xdr:colOff>114300</xdr:colOff>
      <xdr:row>85</xdr:row>
      <xdr:rowOff>139064</xdr:rowOff>
    </xdr:to>
    <xdr:cxnSp macro="">
      <xdr:nvCxnSpPr>
        <xdr:cNvPr id="293" name="直線コネクタ 292">
          <a:extLst>
            <a:ext uri="{FF2B5EF4-FFF2-40B4-BE49-F238E27FC236}">
              <a16:creationId xmlns:a16="http://schemas.microsoft.com/office/drawing/2014/main" id="{527F1572-7B0B-4027-88AF-9E0821F0678A}"/>
            </a:ext>
          </a:extLst>
        </xdr:cNvPr>
        <xdr:cNvCxnSpPr/>
      </xdr:nvCxnSpPr>
      <xdr:spPr>
        <a:xfrm flipV="1">
          <a:off x="1130300" y="14434186"/>
          <a:ext cx="889000" cy="27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94" name="n_1aveValue【公営住宅】&#10;有形固定資産減価償却率">
          <a:extLst>
            <a:ext uri="{FF2B5EF4-FFF2-40B4-BE49-F238E27FC236}">
              <a16:creationId xmlns:a16="http://schemas.microsoft.com/office/drawing/2014/main" id="{747F9302-450F-486D-8628-9570F951D485}"/>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95" name="n_2aveValue【公営住宅】&#10;有形固定資産減価償却率">
          <a:extLst>
            <a:ext uri="{FF2B5EF4-FFF2-40B4-BE49-F238E27FC236}">
              <a16:creationId xmlns:a16="http://schemas.microsoft.com/office/drawing/2014/main" id="{3A151D02-69C1-43EE-B1A7-271151C88CAA}"/>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6" name="n_3aveValue【公営住宅】&#10;有形固定資産減価償却率">
          <a:extLst>
            <a:ext uri="{FF2B5EF4-FFF2-40B4-BE49-F238E27FC236}">
              <a16:creationId xmlns:a16="http://schemas.microsoft.com/office/drawing/2014/main" id="{7EA30BBD-4988-42F3-8C76-49E40377D116}"/>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7" name="n_4aveValue【公営住宅】&#10;有形固定資産減価償却率">
          <a:extLst>
            <a:ext uri="{FF2B5EF4-FFF2-40B4-BE49-F238E27FC236}">
              <a16:creationId xmlns:a16="http://schemas.microsoft.com/office/drawing/2014/main" id="{669A6CFA-3F56-439E-96D7-00384A7A6E33}"/>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81932</xdr:rowOff>
    </xdr:from>
    <xdr:ext cx="405111" cy="259045"/>
    <xdr:sp macro="" textlink="">
      <xdr:nvSpPr>
        <xdr:cNvPr id="298" name="n_1mainValue【公営住宅】&#10;有形固定資産減価償却率">
          <a:extLst>
            <a:ext uri="{FF2B5EF4-FFF2-40B4-BE49-F238E27FC236}">
              <a16:creationId xmlns:a16="http://schemas.microsoft.com/office/drawing/2014/main" id="{5DEE21B6-DE9A-42AE-99FF-F969EC6F7587}"/>
            </a:ext>
          </a:extLst>
        </xdr:cNvPr>
        <xdr:cNvSpPr txBox="1"/>
      </xdr:nvSpPr>
      <xdr:spPr>
        <a:xfrm>
          <a:off x="35820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64788</xdr:rowOff>
    </xdr:from>
    <xdr:ext cx="405111" cy="259045"/>
    <xdr:sp macro="" textlink="">
      <xdr:nvSpPr>
        <xdr:cNvPr id="299" name="n_2mainValue【公営住宅】&#10;有形固定資産減価償却率">
          <a:extLst>
            <a:ext uri="{FF2B5EF4-FFF2-40B4-BE49-F238E27FC236}">
              <a16:creationId xmlns:a16="http://schemas.microsoft.com/office/drawing/2014/main" id="{613D5D6E-C350-40FB-AED8-EA51E3CBF4AD}"/>
            </a:ext>
          </a:extLst>
        </xdr:cNvPr>
        <xdr:cNvSpPr txBox="1"/>
      </xdr:nvSpPr>
      <xdr:spPr>
        <a:xfrm>
          <a:off x="2705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74313</xdr:rowOff>
    </xdr:from>
    <xdr:ext cx="405111" cy="259045"/>
    <xdr:sp macro="" textlink="">
      <xdr:nvSpPr>
        <xdr:cNvPr id="300" name="n_3mainValue【公営住宅】&#10;有形固定資産減価償却率">
          <a:extLst>
            <a:ext uri="{FF2B5EF4-FFF2-40B4-BE49-F238E27FC236}">
              <a16:creationId xmlns:a16="http://schemas.microsoft.com/office/drawing/2014/main" id="{6A282E4A-DBAB-454C-90C9-B7625767B117}"/>
            </a:ext>
          </a:extLst>
        </xdr:cNvPr>
        <xdr:cNvSpPr txBox="1"/>
      </xdr:nvSpPr>
      <xdr:spPr>
        <a:xfrm>
          <a:off x="1816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9541</xdr:rowOff>
    </xdr:from>
    <xdr:ext cx="405111" cy="259045"/>
    <xdr:sp macro="" textlink="">
      <xdr:nvSpPr>
        <xdr:cNvPr id="301" name="n_4mainValue【公営住宅】&#10;有形固定資産減価償却率">
          <a:extLst>
            <a:ext uri="{FF2B5EF4-FFF2-40B4-BE49-F238E27FC236}">
              <a16:creationId xmlns:a16="http://schemas.microsoft.com/office/drawing/2014/main" id="{26C8B13D-619C-4278-965A-B6802B71B734}"/>
            </a:ext>
          </a:extLst>
        </xdr:cNvPr>
        <xdr:cNvSpPr txBox="1"/>
      </xdr:nvSpPr>
      <xdr:spPr>
        <a:xfrm>
          <a:off x="927744" y="1475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5EDD8428-A3DA-4E62-BB32-95AA8BC0D4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CD3D6BE8-2C66-4832-9DA2-59EBA14E21D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7ED803E7-8C25-444B-A875-E0037AAF86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6312B112-0A6A-48B3-AD2F-7C006BD6806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32088B56-ED99-465E-B058-E4959433CAC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C36BBC2A-4B5C-454B-AF9C-CAD494AAAC4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A0D28479-6767-4DE5-8EB7-03A6B958A20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9DD30C0B-8F17-4D8B-BA31-C01E25BE850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6F77E1D8-218A-4E07-8743-E5A79388103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637479A0-2096-4B98-A40B-8D97512D187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20A0F14C-62E6-4CB4-A640-976977A4BEF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0182FE84-8149-4936-8D43-C98CB60719D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3806F484-F54C-4A33-B7E7-95445267176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a:extLst>
            <a:ext uri="{FF2B5EF4-FFF2-40B4-BE49-F238E27FC236}">
              <a16:creationId xmlns:a16="http://schemas.microsoft.com/office/drawing/2014/main" id="{C22E3CF6-1C05-47D1-8272-9BFEFD1F0E5B}"/>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9A98ACA4-7EF8-4C03-93B9-F804BFEA1FC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a:extLst>
            <a:ext uri="{FF2B5EF4-FFF2-40B4-BE49-F238E27FC236}">
              <a16:creationId xmlns:a16="http://schemas.microsoft.com/office/drawing/2014/main" id="{76277A2D-46F5-419B-825D-C5FDB24F62F5}"/>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9DB93640-D182-4B98-8E80-75F0D620473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a:extLst>
            <a:ext uri="{FF2B5EF4-FFF2-40B4-BE49-F238E27FC236}">
              <a16:creationId xmlns:a16="http://schemas.microsoft.com/office/drawing/2014/main" id="{1F1B188E-D897-47D8-8B82-3BA2BD94B58E}"/>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9AFC83A9-45B1-4E37-9153-CA5E63BCA3D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a:extLst>
            <a:ext uri="{FF2B5EF4-FFF2-40B4-BE49-F238E27FC236}">
              <a16:creationId xmlns:a16="http://schemas.microsoft.com/office/drawing/2014/main" id="{D66028F5-F9BA-4CE0-AA08-EB29FD9F49A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7CE5768A-1B15-4F94-B27F-E017F585DF7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a:extLst>
            <a:ext uri="{FF2B5EF4-FFF2-40B4-BE49-F238E27FC236}">
              <a16:creationId xmlns:a16="http://schemas.microsoft.com/office/drawing/2014/main" id="{4FAA09DB-774F-493E-B7D7-1A28275F4F25}"/>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a:extLst>
            <a:ext uri="{FF2B5EF4-FFF2-40B4-BE49-F238E27FC236}">
              <a16:creationId xmlns:a16="http://schemas.microsoft.com/office/drawing/2014/main" id="{9DEE4AEA-B563-4DC3-B86C-7AD39430C335}"/>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a:extLst>
            <a:ext uri="{FF2B5EF4-FFF2-40B4-BE49-F238E27FC236}">
              <a16:creationId xmlns:a16="http://schemas.microsoft.com/office/drawing/2014/main" id="{15CB1388-D3A8-490F-9237-074E5309FD4F}"/>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a:extLst>
            <a:ext uri="{FF2B5EF4-FFF2-40B4-BE49-F238E27FC236}">
              <a16:creationId xmlns:a16="http://schemas.microsoft.com/office/drawing/2014/main" id="{56AB6FA9-1859-4CF5-8111-9ABEE2D054BF}"/>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a:extLst>
            <a:ext uri="{FF2B5EF4-FFF2-40B4-BE49-F238E27FC236}">
              <a16:creationId xmlns:a16="http://schemas.microsoft.com/office/drawing/2014/main" id="{6D77D721-AB9D-40EE-A34B-C9F296421FCC}"/>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28" name="【公営住宅】&#10;一人当たり面積平均値テキスト">
          <a:extLst>
            <a:ext uri="{FF2B5EF4-FFF2-40B4-BE49-F238E27FC236}">
              <a16:creationId xmlns:a16="http://schemas.microsoft.com/office/drawing/2014/main" id="{09812E45-4E2D-4CCF-8E47-1E987289C19E}"/>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a:extLst>
            <a:ext uri="{FF2B5EF4-FFF2-40B4-BE49-F238E27FC236}">
              <a16:creationId xmlns:a16="http://schemas.microsoft.com/office/drawing/2014/main" id="{35B7B39D-DB7E-439B-9C34-B890A0E1F0DB}"/>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a:extLst>
            <a:ext uri="{FF2B5EF4-FFF2-40B4-BE49-F238E27FC236}">
              <a16:creationId xmlns:a16="http://schemas.microsoft.com/office/drawing/2014/main" id="{87ACF3D6-FECE-4A53-9087-065A12871163}"/>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a:extLst>
            <a:ext uri="{FF2B5EF4-FFF2-40B4-BE49-F238E27FC236}">
              <a16:creationId xmlns:a16="http://schemas.microsoft.com/office/drawing/2014/main" id="{13BA7300-E763-446C-BAE8-D04659BD601E}"/>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a:extLst>
            <a:ext uri="{FF2B5EF4-FFF2-40B4-BE49-F238E27FC236}">
              <a16:creationId xmlns:a16="http://schemas.microsoft.com/office/drawing/2014/main" id="{88040CF5-00E1-4FA7-876C-8A7FD8EFB2E2}"/>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a:extLst>
            <a:ext uri="{FF2B5EF4-FFF2-40B4-BE49-F238E27FC236}">
              <a16:creationId xmlns:a16="http://schemas.microsoft.com/office/drawing/2014/main" id="{FD0E6CB5-9E6E-44A2-ACCB-C5C8C648F4FD}"/>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503DA5D9-F8A1-47BE-90B7-70FE588BD52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2978AB16-5025-496A-90C7-E6EB2EBE361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A869DD8-822E-4B3A-AF85-329803A2E0F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DEA90DB9-0490-45FA-94FE-A8527C1485F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AA64E6F-DD50-4C63-9722-E0F5607766D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108595</xdr:rowOff>
    </xdr:from>
    <xdr:to>
      <xdr:col>50</xdr:col>
      <xdr:colOff>165100</xdr:colOff>
      <xdr:row>86</xdr:row>
      <xdr:rowOff>38745</xdr:rowOff>
    </xdr:to>
    <xdr:sp macro="" textlink="">
      <xdr:nvSpPr>
        <xdr:cNvPr id="339" name="楕円 338">
          <a:extLst>
            <a:ext uri="{FF2B5EF4-FFF2-40B4-BE49-F238E27FC236}">
              <a16:creationId xmlns:a16="http://schemas.microsoft.com/office/drawing/2014/main" id="{ED4C19CB-2D95-479A-8C39-E3A317F252BB}"/>
            </a:ext>
          </a:extLst>
        </xdr:cNvPr>
        <xdr:cNvSpPr/>
      </xdr:nvSpPr>
      <xdr:spPr>
        <a:xfrm>
          <a:off x="9588500" y="14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109235</xdr:rowOff>
    </xdr:from>
    <xdr:to>
      <xdr:col>46</xdr:col>
      <xdr:colOff>38100</xdr:colOff>
      <xdr:row>86</xdr:row>
      <xdr:rowOff>39385</xdr:rowOff>
    </xdr:to>
    <xdr:sp macro="" textlink="">
      <xdr:nvSpPr>
        <xdr:cNvPr id="340" name="楕円 339">
          <a:extLst>
            <a:ext uri="{FF2B5EF4-FFF2-40B4-BE49-F238E27FC236}">
              <a16:creationId xmlns:a16="http://schemas.microsoft.com/office/drawing/2014/main" id="{1D6F6967-170E-4F96-8C80-D6194721CF61}"/>
            </a:ext>
          </a:extLst>
        </xdr:cNvPr>
        <xdr:cNvSpPr/>
      </xdr:nvSpPr>
      <xdr:spPr>
        <a:xfrm>
          <a:off x="8699500" y="146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159395</xdr:rowOff>
    </xdr:from>
    <xdr:to>
      <xdr:col>50</xdr:col>
      <xdr:colOff>114300</xdr:colOff>
      <xdr:row>85</xdr:row>
      <xdr:rowOff>160035</xdr:rowOff>
    </xdr:to>
    <xdr:cxnSp macro="">
      <xdr:nvCxnSpPr>
        <xdr:cNvPr id="341" name="直線コネクタ 340">
          <a:extLst>
            <a:ext uri="{FF2B5EF4-FFF2-40B4-BE49-F238E27FC236}">
              <a16:creationId xmlns:a16="http://schemas.microsoft.com/office/drawing/2014/main" id="{FCBB971C-B7D2-4627-9033-62506E59BD97}"/>
            </a:ext>
          </a:extLst>
        </xdr:cNvPr>
        <xdr:cNvCxnSpPr/>
      </xdr:nvCxnSpPr>
      <xdr:spPr>
        <a:xfrm flipV="1">
          <a:off x="8750300" y="1473264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108550</xdr:rowOff>
    </xdr:from>
    <xdr:to>
      <xdr:col>41</xdr:col>
      <xdr:colOff>101600</xdr:colOff>
      <xdr:row>86</xdr:row>
      <xdr:rowOff>38700</xdr:rowOff>
    </xdr:to>
    <xdr:sp macro="" textlink="">
      <xdr:nvSpPr>
        <xdr:cNvPr id="342" name="楕円 341">
          <a:extLst>
            <a:ext uri="{FF2B5EF4-FFF2-40B4-BE49-F238E27FC236}">
              <a16:creationId xmlns:a16="http://schemas.microsoft.com/office/drawing/2014/main" id="{DA7BC88F-040C-464E-B145-1A837493A914}"/>
            </a:ext>
          </a:extLst>
        </xdr:cNvPr>
        <xdr:cNvSpPr/>
      </xdr:nvSpPr>
      <xdr:spPr>
        <a:xfrm>
          <a:off x="7810500" y="146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159350</xdr:rowOff>
    </xdr:from>
    <xdr:to>
      <xdr:col>45</xdr:col>
      <xdr:colOff>177800</xdr:colOff>
      <xdr:row>85</xdr:row>
      <xdr:rowOff>160035</xdr:rowOff>
    </xdr:to>
    <xdr:cxnSp macro="">
      <xdr:nvCxnSpPr>
        <xdr:cNvPr id="343" name="直線コネクタ 342">
          <a:extLst>
            <a:ext uri="{FF2B5EF4-FFF2-40B4-BE49-F238E27FC236}">
              <a16:creationId xmlns:a16="http://schemas.microsoft.com/office/drawing/2014/main" id="{C130B59E-01C8-4C47-A162-4AC332D41020}"/>
            </a:ext>
          </a:extLst>
        </xdr:cNvPr>
        <xdr:cNvCxnSpPr/>
      </xdr:nvCxnSpPr>
      <xdr:spPr>
        <a:xfrm>
          <a:off x="7861300" y="1473260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116505</xdr:rowOff>
    </xdr:from>
    <xdr:to>
      <xdr:col>36</xdr:col>
      <xdr:colOff>165100</xdr:colOff>
      <xdr:row>86</xdr:row>
      <xdr:rowOff>46655</xdr:rowOff>
    </xdr:to>
    <xdr:sp macro="" textlink="">
      <xdr:nvSpPr>
        <xdr:cNvPr id="344" name="楕円 343">
          <a:extLst>
            <a:ext uri="{FF2B5EF4-FFF2-40B4-BE49-F238E27FC236}">
              <a16:creationId xmlns:a16="http://schemas.microsoft.com/office/drawing/2014/main" id="{A922BD52-6AD1-45EC-8694-2DB27F0EB3B4}"/>
            </a:ext>
          </a:extLst>
        </xdr:cNvPr>
        <xdr:cNvSpPr/>
      </xdr:nvSpPr>
      <xdr:spPr>
        <a:xfrm>
          <a:off x="6921500" y="1468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159350</xdr:rowOff>
    </xdr:from>
    <xdr:to>
      <xdr:col>41</xdr:col>
      <xdr:colOff>50800</xdr:colOff>
      <xdr:row>85</xdr:row>
      <xdr:rowOff>167305</xdr:rowOff>
    </xdr:to>
    <xdr:cxnSp macro="">
      <xdr:nvCxnSpPr>
        <xdr:cNvPr id="345" name="直線コネクタ 344">
          <a:extLst>
            <a:ext uri="{FF2B5EF4-FFF2-40B4-BE49-F238E27FC236}">
              <a16:creationId xmlns:a16="http://schemas.microsoft.com/office/drawing/2014/main" id="{056ACB7B-774C-4120-B634-0B7F438D1457}"/>
            </a:ext>
          </a:extLst>
        </xdr:cNvPr>
        <xdr:cNvCxnSpPr/>
      </xdr:nvCxnSpPr>
      <xdr:spPr>
        <a:xfrm flipV="1">
          <a:off x="6972300" y="14732600"/>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46" name="n_1aveValue【公営住宅】&#10;一人当たり面積">
          <a:extLst>
            <a:ext uri="{FF2B5EF4-FFF2-40B4-BE49-F238E27FC236}">
              <a16:creationId xmlns:a16="http://schemas.microsoft.com/office/drawing/2014/main" id="{FEE78E50-FAC4-4C98-86AD-34051C15C64F}"/>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47" name="n_2aveValue【公営住宅】&#10;一人当たり面積">
          <a:extLst>
            <a:ext uri="{FF2B5EF4-FFF2-40B4-BE49-F238E27FC236}">
              <a16:creationId xmlns:a16="http://schemas.microsoft.com/office/drawing/2014/main" id="{2515D6BF-1070-4217-8645-B79ECAD529A1}"/>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48" name="n_3aveValue【公営住宅】&#10;一人当たり面積">
          <a:extLst>
            <a:ext uri="{FF2B5EF4-FFF2-40B4-BE49-F238E27FC236}">
              <a16:creationId xmlns:a16="http://schemas.microsoft.com/office/drawing/2014/main" id="{DB4AD35B-1E4C-4B79-8294-AABE3E82C3F5}"/>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49" name="n_4aveValue【公営住宅】&#10;一人当たり面積">
          <a:extLst>
            <a:ext uri="{FF2B5EF4-FFF2-40B4-BE49-F238E27FC236}">
              <a16:creationId xmlns:a16="http://schemas.microsoft.com/office/drawing/2014/main" id="{BBCF6C7E-D5EA-402C-9995-C5673599E3CA}"/>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29872</xdr:rowOff>
    </xdr:from>
    <xdr:ext cx="469744" cy="259045"/>
    <xdr:sp macro="" textlink="">
      <xdr:nvSpPr>
        <xdr:cNvPr id="350" name="n_1mainValue【公営住宅】&#10;一人当たり面積">
          <a:extLst>
            <a:ext uri="{FF2B5EF4-FFF2-40B4-BE49-F238E27FC236}">
              <a16:creationId xmlns:a16="http://schemas.microsoft.com/office/drawing/2014/main" id="{11F2B888-D07D-4552-AC9A-8B24F8641ABE}"/>
            </a:ext>
          </a:extLst>
        </xdr:cNvPr>
        <xdr:cNvSpPr txBox="1"/>
      </xdr:nvSpPr>
      <xdr:spPr>
        <a:xfrm>
          <a:off x="9391727" y="1477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30512</xdr:rowOff>
    </xdr:from>
    <xdr:ext cx="469744" cy="259045"/>
    <xdr:sp macro="" textlink="">
      <xdr:nvSpPr>
        <xdr:cNvPr id="351" name="n_2mainValue【公営住宅】&#10;一人当たり面積">
          <a:extLst>
            <a:ext uri="{FF2B5EF4-FFF2-40B4-BE49-F238E27FC236}">
              <a16:creationId xmlns:a16="http://schemas.microsoft.com/office/drawing/2014/main" id="{D9F6466D-179B-4872-B20F-D1594C093FE7}"/>
            </a:ext>
          </a:extLst>
        </xdr:cNvPr>
        <xdr:cNvSpPr txBox="1"/>
      </xdr:nvSpPr>
      <xdr:spPr>
        <a:xfrm>
          <a:off x="8515427" y="147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29827</xdr:rowOff>
    </xdr:from>
    <xdr:ext cx="469744" cy="259045"/>
    <xdr:sp macro="" textlink="">
      <xdr:nvSpPr>
        <xdr:cNvPr id="352" name="n_3mainValue【公営住宅】&#10;一人当たり面積">
          <a:extLst>
            <a:ext uri="{FF2B5EF4-FFF2-40B4-BE49-F238E27FC236}">
              <a16:creationId xmlns:a16="http://schemas.microsoft.com/office/drawing/2014/main" id="{A86DDFC1-8B54-41C2-95C4-C7BCC1FA0A88}"/>
            </a:ext>
          </a:extLst>
        </xdr:cNvPr>
        <xdr:cNvSpPr txBox="1"/>
      </xdr:nvSpPr>
      <xdr:spPr>
        <a:xfrm>
          <a:off x="7626427" y="147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37782</xdr:rowOff>
    </xdr:from>
    <xdr:ext cx="469744" cy="259045"/>
    <xdr:sp macro="" textlink="">
      <xdr:nvSpPr>
        <xdr:cNvPr id="353" name="n_4mainValue【公営住宅】&#10;一人当たり面積">
          <a:extLst>
            <a:ext uri="{FF2B5EF4-FFF2-40B4-BE49-F238E27FC236}">
              <a16:creationId xmlns:a16="http://schemas.microsoft.com/office/drawing/2014/main" id="{0831BE5E-9771-49B6-8A9B-D652D9E82951}"/>
            </a:ext>
          </a:extLst>
        </xdr:cNvPr>
        <xdr:cNvSpPr txBox="1"/>
      </xdr:nvSpPr>
      <xdr:spPr>
        <a:xfrm>
          <a:off x="6737427" y="1478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3654F45-0995-4A38-9894-B7BB23B2397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DD347B91-6CC3-45CD-B50E-CBC5DF1C11F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8156A1B0-2888-4615-95C1-5B8602FD353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AA101725-284E-4C17-B97A-3EA3BC75B34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454240D3-6BC2-4BC9-B32A-E80CE47DC58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C765A83C-E70F-4A52-AECB-276870440BA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7EBA78D2-FF1D-4F65-9BC8-580106B8604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F5813127-38CB-4D29-8305-8691BC397DE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FA704CB3-EB61-4C95-A82E-0D745960211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E86BA9D4-7C1A-406A-B243-E9975909442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a16="http://schemas.microsoft.com/office/drawing/2014/main" id="{FB89052A-5608-4B20-AF52-CDE0C5F7EA3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F338D316-FE9D-4F27-B076-7BF173CD2B8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a:extLst>
            <a:ext uri="{FF2B5EF4-FFF2-40B4-BE49-F238E27FC236}">
              <a16:creationId xmlns:a16="http://schemas.microsoft.com/office/drawing/2014/main" id="{4CBBC8BB-529E-409C-A666-7879CE58BB7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0534408C-AAEA-4D4A-84D0-ECEE72DE87A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6331DB7B-3E14-4D6B-9B0F-D61423EBA11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8EEBCCE1-B657-4388-A9E8-1D9F40DCB8D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3BA4C939-129A-43DD-B733-E8835EFD97F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90CC0ACD-DCE1-4654-BD62-C1DF6BDB8C4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4F13DAAA-25B0-48B4-9241-AEA0C75EABF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2348DD31-027D-4958-8F9D-BEA69FF6A00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A6B2B12D-6E2E-4C8F-8DD6-7D5BD5B6F17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61EDFB51-5102-4827-AB21-E46208A4340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a:extLst>
            <a:ext uri="{FF2B5EF4-FFF2-40B4-BE49-F238E27FC236}">
              <a16:creationId xmlns:a16="http://schemas.microsoft.com/office/drawing/2014/main" id="{EB7865B3-ECE0-4AD5-9860-3A0E1C64991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3B057751-B439-4ED7-956E-6187EC1E7EC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港湾・漁港】&#10;有形固定資産減価償却率グラフ枠">
          <a:extLst>
            <a:ext uri="{FF2B5EF4-FFF2-40B4-BE49-F238E27FC236}">
              <a16:creationId xmlns:a16="http://schemas.microsoft.com/office/drawing/2014/main" id="{35BFBEA6-2DEB-4EB5-A621-D7D2751D653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79" name="直線コネクタ 378">
          <a:extLst>
            <a:ext uri="{FF2B5EF4-FFF2-40B4-BE49-F238E27FC236}">
              <a16:creationId xmlns:a16="http://schemas.microsoft.com/office/drawing/2014/main" id="{42E449D9-6C0D-416C-A0D4-95C5AC9A5C2F}"/>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港湾・漁港】&#10;有形固定資産減価償却率最小値テキスト">
          <a:extLst>
            <a:ext uri="{FF2B5EF4-FFF2-40B4-BE49-F238E27FC236}">
              <a16:creationId xmlns:a16="http://schemas.microsoft.com/office/drawing/2014/main" id="{415047DC-589E-4A86-97ED-6D39535B4C8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a:extLst>
            <a:ext uri="{FF2B5EF4-FFF2-40B4-BE49-F238E27FC236}">
              <a16:creationId xmlns:a16="http://schemas.microsoft.com/office/drawing/2014/main" id="{6C05E4BC-EEBD-4D6B-B0A0-EB92AF6D40E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82" name="【港湾・漁港】&#10;有形固定資産減価償却率最大値テキスト">
          <a:extLst>
            <a:ext uri="{FF2B5EF4-FFF2-40B4-BE49-F238E27FC236}">
              <a16:creationId xmlns:a16="http://schemas.microsoft.com/office/drawing/2014/main" id="{F32D74F5-B215-4743-A7AC-1070BE42C86C}"/>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83" name="直線コネクタ 382">
          <a:extLst>
            <a:ext uri="{FF2B5EF4-FFF2-40B4-BE49-F238E27FC236}">
              <a16:creationId xmlns:a16="http://schemas.microsoft.com/office/drawing/2014/main" id="{EFA07E77-E0D7-476D-873E-6798B96D71BD}"/>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384" name="【港湾・漁港】&#10;有形固定資産減価償却率平均値テキスト">
          <a:extLst>
            <a:ext uri="{FF2B5EF4-FFF2-40B4-BE49-F238E27FC236}">
              <a16:creationId xmlns:a16="http://schemas.microsoft.com/office/drawing/2014/main" id="{30F572BC-1C20-4CF6-B1CE-41232EA9B038}"/>
            </a:ext>
          </a:extLst>
        </xdr:cNvPr>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85" name="フローチャート: 判断 384">
          <a:extLst>
            <a:ext uri="{FF2B5EF4-FFF2-40B4-BE49-F238E27FC236}">
              <a16:creationId xmlns:a16="http://schemas.microsoft.com/office/drawing/2014/main" id="{BCB8824E-7EEF-42DF-8F02-B6817830B0FB}"/>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386" name="フローチャート: 判断 385">
          <a:extLst>
            <a:ext uri="{FF2B5EF4-FFF2-40B4-BE49-F238E27FC236}">
              <a16:creationId xmlns:a16="http://schemas.microsoft.com/office/drawing/2014/main" id="{437FF159-5A32-48C3-A238-CEDA8C98B69A}"/>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387" name="フローチャート: 判断 386">
          <a:extLst>
            <a:ext uri="{FF2B5EF4-FFF2-40B4-BE49-F238E27FC236}">
              <a16:creationId xmlns:a16="http://schemas.microsoft.com/office/drawing/2014/main" id="{65814639-E610-4357-985F-2EA7EA19C544}"/>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88" name="フローチャート: 判断 387">
          <a:extLst>
            <a:ext uri="{FF2B5EF4-FFF2-40B4-BE49-F238E27FC236}">
              <a16:creationId xmlns:a16="http://schemas.microsoft.com/office/drawing/2014/main" id="{F80B5510-0C6B-41BF-A8AA-A5D0F140B111}"/>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389" name="フローチャート: 判断 388">
          <a:extLst>
            <a:ext uri="{FF2B5EF4-FFF2-40B4-BE49-F238E27FC236}">
              <a16:creationId xmlns:a16="http://schemas.microsoft.com/office/drawing/2014/main" id="{3FC644E3-A35F-4BC1-B78C-7069CC7F21CB}"/>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8C3BF457-D2FE-4DFD-B708-757FDFC277E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1BEE49D9-3BD3-4BAB-AE0B-A1DE4C58DFF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2078CC92-2DF5-44E5-ABB7-9426D3E1DB4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278664A5-5AB9-4927-AC25-D3D8B73C7A4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9B033CB6-DE1C-4F59-96C2-E728AF26160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98879</xdr:rowOff>
    </xdr:from>
    <xdr:to>
      <xdr:col>20</xdr:col>
      <xdr:colOff>38100</xdr:colOff>
      <xdr:row>104</xdr:row>
      <xdr:rowOff>29029</xdr:rowOff>
    </xdr:to>
    <xdr:sp macro="" textlink="">
      <xdr:nvSpPr>
        <xdr:cNvPr id="395" name="楕円 394">
          <a:extLst>
            <a:ext uri="{FF2B5EF4-FFF2-40B4-BE49-F238E27FC236}">
              <a16:creationId xmlns:a16="http://schemas.microsoft.com/office/drawing/2014/main" id="{0F0D33F6-34FF-4DBC-B817-7816CEA9CB7D}"/>
            </a:ext>
          </a:extLst>
        </xdr:cNvPr>
        <xdr:cNvSpPr/>
      </xdr:nvSpPr>
      <xdr:spPr>
        <a:xfrm>
          <a:off x="3746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96" name="楕円 395">
          <a:extLst>
            <a:ext uri="{FF2B5EF4-FFF2-40B4-BE49-F238E27FC236}">
              <a16:creationId xmlns:a16="http://schemas.microsoft.com/office/drawing/2014/main" id="{9B602914-BC91-4E17-AD26-822CAB2E690B}"/>
            </a:ext>
          </a:extLst>
        </xdr:cNvPr>
        <xdr:cNvSpPr/>
      </xdr:nvSpPr>
      <xdr:spPr>
        <a:xfrm>
          <a:off x="2857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117021</xdr:rowOff>
    </xdr:from>
    <xdr:to>
      <xdr:col>19</xdr:col>
      <xdr:colOff>177800</xdr:colOff>
      <xdr:row>103</xdr:row>
      <xdr:rowOff>149679</xdr:rowOff>
    </xdr:to>
    <xdr:cxnSp macro="">
      <xdr:nvCxnSpPr>
        <xdr:cNvPr id="397" name="直線コネクタ 396">
          <a:extLst>
            <a:ext uri="{FF2B5EF4-FFF2-40B4-BE49-F238E27FC236}">
              <a16:creationId xmlns:a16="http://schemas.microsoft.com/office/drawing/2014/main" id="{B76B33F3-153C-43DC-84C9-5744EF72CA5A}"/>
            </a:ext>
          </a:extLst>
        </xdr:cNvPr>
        <xdr:cNvCxnSpPr/>
      </xdr:nvCxnSpPr>
      <xdr:spPr>
        <a:xfrm>
          <a:off x="2908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44994</xdr:rowOff>
    </xdr:from>
    <xdr:to>
      <xdr:col>10</xdr:col>
      <xdr:colOff>165100</xdr:colOff>
      <xdr:row>103</xdr:row>
      <xdr:rowOff>146594</xdr:rowOff>
    </xdr:to>
    <xdr:sp macro="" textlink="">
      <xdr:nvSpPr>
        <xdr:cNvPr id="398" name="楕円 397">
          <a:extLst>
            <a:ext uri="{FF2B5EF4-FFF2-40B4-BE49-F238E27FC236}">
              <a16:creationId xmlns:a16="http://schemas.microsoft.com/office/drawing/2014/main" id="{DC6BBFEA-C4D2-47A2-AD24-958A5260486A}"/>
            </a:ext>
          </a:extLst>
        </xdr:cNvPr>
        <xdr:cNvSpPr/>
      </xdr:nvSpPr>
      <xdr:spPr>
        <a:xfrm>
          <a:off x="1968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95794</xdr:rowOff>
    </xdr:from>
    <xdr:to>
      <xdr:col>15</xdr:col>
      <xdr:colOff>50800</xdr:colOff>
      <xdr:row>103</xdr:row>
      <xdr:rowOff>117021</xdr:rowOff>
    </xdr:to>
    <xdr:cxnSp macro="">
      <xdr:nvCxnSpPr>
        <xdr:cNvPr id="399" name="直線コネクタ 398">
          <a:extLst>
            <a:ext uri="{FF2B5EF4-FFF2-40B4-BE49-F238E27FC236}">
              <a16:creationId xmlns:a16="http://schemas.microsoft.com/office/drawing/2014/main" id="{3FDE6D70-13DC-4782-B99E-5696F18E2F45}"/>
            </a:ext>
          </a:extLst>
        </xdr:cNvPr>
        <xdr:cNvCxnSpPr/>
      </xdr:nvCxnSpPr>
      <xdr:spPr>
        <a:xfrm>
          <a:off x="2019300" y="1775514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115207</xdr:rowOff>
    </xdr:from>
    <xdr:to>
      <xdr:col>6</xdr:col>
      <xdr:colOff>38100</xdr:colOff>
      <xdr:row>104</xdr:row>
      <xdr:rowOff>45357</xdr:rowOff>
    </xdr:to>
    <xdr:sp macro="" textlink="">
      <xdr:nvSpPr>
        <xdr:cNvPr id="400" name="楕円 399">
          <a:extLst>
            <a:ext uri="{FF2B5EF4-FFF2-40B4-BE49-F238E27FC236}">
              <a16:creationId xmlns:a16="http://schemas.microsoft.com/office/drawing/2014/main" id="{CF27D93F-FCA4-4A38-B2F2-3F0912BE18AB}"/>
            </a:ext>
          </a:extLst>
        </xdr:cNvPr>
        <xdr:cNvSpPr/>
      </xdr:nvSpPr>
      <xdr:spPr>
        <a:xfrm>
          <a:off x="1079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95794</xdr:rowOff>
    </xdr:from>
    <xdr:to>
      <xdr:col>10</xdr:col>
      <xdr:colOff>114300</xdr:colOff>
      <xdr:row>103</xdr:row>
      <xdr:rowOff>166007</xdr:rowOff>
    </xdr:to>
    <xdr:cxnSp macro="">
      <xdr:nvCxnSpPr>
        <xdr:cNvPr id="401" name="直線コネクタ 400">
          <a:extLst>
            <a:ext uri="{FF2B5EF4-FFF2-40B4-BE49-F238E27FC236}">
              <a16:creationId xmlns:a16="http://schemas.microsoft.com/office/drawing/2014/main" id="{9F8B638F-21C3-4644-B322-987E202B624A}"/>
            </a:ext>
          </a:extLst>
        </xdr:cNvPr>
        <xdr:cNvCxnSpPr/>
      </xdr:nvCxnSpPr>
      <xdr:spPr>
        <a:xfrm flipV="1">
          <a:off x="1130300" y="1775514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16890</xdr:rowOff>
    </xdr:from>
    <xdr:ext cx="405111" cy="259045"/>
    <xdr:sp macro="" textlink="">
      <xdr:nvSpPr>
        <xdr:cNvPr id="402" name="n_1aveValue【港湾・漁港】&#10;有形固定資産減価償却率">
          <a:extLst>
            <a:ext uri="{FF2B5EF4-FFF2-40B4-BE49-F238E27FC236}">
              <a16:creationId xmlns:a16="http://schemas.microsoft.com/office/drawing/2014/main" id="{DCFCDEAB-6427-444D-8FE6-8693203524C7}"/>
            </a:ext>
          </a:extLst>
        </xdr:cNvPr>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03" name="n_2aveValue【港湾・漁港】&#10;有形固定資産減価償却率">
          <a:extLst>
            <a:ext uri="{FF2B5EF4-FFF2-40B4-BE49-F238E27FC236}">
              <a16:creationId xmlns:a16="http://schemas.microsoft.com/office/drawing/2014/main" id="{15BDE855-AD26-4ED7-A3B7-4028D0E932C8}"/>
            </a:ext>
          </a:extLst>
        </xdr:cNvPr>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04" name="n_3aveValue【港湾・漁港】&#10;有形固定資産減価償却率">
          <a:extLst>
            <a:ext uri="{FF2B5EF4-FFF2-40B4-BE49-F238E27FC236}">
              <a16:creationId xmlns:a16="http://schemas.microsoft.com/office/drawing/2014/main" id="{2C43D00D-30CA-4310-B8FE-317271BDED0A}"/>
            </a:ext>
          </a:extLst>
        </xdr:cNvPr>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155683</xdr:rowOff>
    </xdr:from>
    <xdr:ext cx="405111" cy="259045"/>
    <xdr:sp macro="" textlink="">
      <xdr:nvSpPr>
        <xdr:cNvPr id="405" name="n_4aveValue【港湾・漁港】&#10;有形固定資産減価償却率">
          <a:extLst>
            <a:ext uri="{FF2B5EF4-FFF2-40B4-BE49-F238E27FC236}">
              <a16:creationId xmlns:a16="http://schemas.microsoft.com/office/drawing/2014/main" id="{0DA322B8-5088-4539-8E97-C12E17491D0E}"/>
            </a:ext>
          </a:extLst>
        </xdr:cNvPr>
        <xdr:cNvSpPr txBox="1"/>
      </xdr:nvSpPr>
      <xdr:spPr>
        <a:xfrm>
          <a:off x="927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45556</xdr:rowOff>
    </xdr:from>
    <xdr:ext cx="405111" cy="259045"/>
    <xdr:sp macro="" textlink="">
      <xdr:nvSpPr>
        <xdr:cNvPr id="406" name="n_1mainValue【港湾・漁港】&#10;有形固定資産減価償却率">
          <a:extLst>
            <a:ext uri="{FF2B5EF4-FFF2-40B4-BE49-F238E27FC236}">
              <a16:creationId xmlns:a16="http://schemas.microsoft.com/office/drawing/2014/main" id="{56138735-7F9A-4BCE-A494-0ADFFEF761D1}"/>
            </a:ext>
          </a:extLst>
        </xdr:cNvPr>
        <xdr:cNvSpPr txBox="1"/>
      </xdr:nvSpPr>
      <xdr:spPr>
        <a:xfrm>
          <a:off x="35820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407" name="n_2mainValue【港湾・漁港】&#10;有形固定資産減価償却率">
          <a:extLst>
            <a:ext uri="{FF2B5EF4-FFF2-40B4-BE49-F238E27FC236}">
              <a16:creationId xmlns:a16="http://schemas.microsoft.com/office/drawing/2014/main" id="{F6C205AA-5739-481D-AEE7-8D5BE200758C}"/>
            </a:ext>
          </a:extLst>
        </xdr:cNvPr>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163121</xdr:rowOff>
    </xdr:from>
    <xdr:ext cx="405111" cy="259045"/>
    <xdr:sp macro="" textlink="">
      <xdr:nvSpPr>
        <xdr:cNvPr id="408" name="n_3mainValue【港湾・漁港】&#10;有形固定資産減価償却率">
          <a:extLst>
            <a:ext uri="{FF2B5EF4-FFF2-40B4-BE49-F238E27FC236}">
              <a16:creationId xmlns:a16="http://schemas.microsoft.com/office/drawing/2014/main" id="{95C7E8BD-DD92-4DAB-B9C4-BE583A1471B0}"/>
            </a:ext>
          </a:extLst>
        </xdr:cNvPr>
        <xdr:cNvSpPr txBox="1"/>
      </xdr:nvSpPr>
      <xdr:spPr>
        <a:xfrm>
          <a:off x="1816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61884</xdr:rowOff>
    </xdr:from>
    <xdr:ext cx="405111" cy="259045"/>
    <xdr:sp macro="" textlink="">
      <xdr:nvSpPr>
        <xdr:cNvPr id="409" name="n_4mainValue【港湾・漁港】&#10;有形固定資産減価償却率">
          <a:extLst>
            <a:ext uri="{FF2B5EF4-FFF2-40B4-BE49-F238E27FC236}">
              <a16:creationId xmlns:a16="http://schemas.microsoft.com/office/drawing/2014/main" id="{13076BD1-6281-46EB-83CF-DB290D940959}"/>
            </a:ext>
          </a:extLst>
        </xdr:cNvPr>
        <xdr:cNvSpPr txBox="1"/>
      </xdr:nvSpPr>
      <xdr:spPr>
        <a:xfrm>
          <a:off x="927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3BB4FBDF-82B0-4118-A0F4-BA27660F9C7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5F29171B-5D47-4777-B060-892085915B3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F86C037A-AC5E-4485-A1C7-D94D2890247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61663A36-CAC3-4A4F-89B0-20B4C9F4E0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AE9D745C-13E1-4C93-81E8-E4F1A555AA5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0BF09227-1CF2-4548-8C2D-1D899B9FC78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3F4B73FD-F05D-44EA-BBAF-3171D3690D3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E2A70619-CE5C-4BB4-BA2B-7D201BDC1B4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FC6CD4C5-AFC8-4B0B-80CC-05462E18E08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2BA7F8CD-92FC-4B7B-9F59-15D5C44844E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a:extLst>
            <a:ext uri="{FF2B5EF4-FFF2-40B4-BE49-F238E27FC236}">
              <a16:creationId xmlns:a16="http://schemas.microsoft.com/office/drawing/2014/main" id="{750AB10D-1AC5-43AD-A34A-502F711BEC3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1" name="テキスト ボックス 420">
          <a:extLst>
            <a:ext uri="{FF2B5EF4-FFF2-40B4-BE49-F238E27FC236}">
              <a16:creationId xmlns:a16="http://schemas.microsoft.com/office/drawing/2014/main" id="{2F23529E-CF46-4AFB-86DD-CB29AE4E241B}"/>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a:extLst>
            <a:ext uri="{FF2B5EF4-FFF2-40B4-BE49-F238E27FC236}">
              <a16:creationId xmlns:a16="http://schemas.microsoft.com/office/drawing/2014/main" id="{65231FD4-1E61-4474-9439-87891B83EB6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3" name="テキスト ボックス 422">
          <a:extLst>
            <a:ext uri="{FF2B5EF4-FFF2-40B4-BE49-F238E27FC236}">
              <a16:creationId xmlns:a16="http://schemas.microsoft.com/office/drawing/2014/main" id="{07C23A8C-1A89-4789-8C45-51579D9F899A}"/>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a:extLst>
            <a:ext uri="{FF2B5EF4-FFF2-40B4-BE49-F238E27FC236}">
              <a16:creationId xmlns:a16="http://schemas.microsoft.com/office/drawing/2014/main" id="{CDE85048-F321-4610-92D1-FE2FFCF985E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25" name="テキスト ボックス 424">
          <a:extLst>
            <a:ext uri="{FF2B5EF4-FFF2-40B4-BE49-F238E27FC236}">
              <a16:creationId xmlns:a16="http://schemas.microsoft.com/office/drawing/2014/main" id="{589C171A-BFE0-4ED0-A6C7-50B1E0DB341F}"/>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a:extLst>
            <a:ext uri="{FF2B5EF4-FFF2-40B4-BE49-F238E27FC236}">
              <a16:creationId xmlns:a16="http://schemas.microsoft.com/office/drawing/2014/main" id="{E6A27B1B-059E-4A3B-840F-FBF4522E961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7" name="テキスト ボックス 426">
          <a:extLst>
            <a:ext uri="{FF2B5EF4-FFF2-40B4-BE49-F238E27FC236}">
              <a16:creationId xmlns:a16="http://schemas.microsoft.com/office/drawing/2014/main" id="{3171B5DA-6369-490C-A730-D16895AC0F43}"/>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50D180E3-F2DB-477C-906B-CC66C412898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9" name="テキスト ボックス 428">
          <a:extLst>
            <a:ext uri="{FF2B5EF4-FFF2-40B4-BE49-F238E27FC236}">
              <a16:creationId xmlns:a16="http://schemas.microsoft.com/office/drawing/2014/main" id="{358474AA-8A15-4221-BE09-7CB9F3FFE6F7}"/>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港湾・漁港】&#10;一人当たり有形固定資産（償却資産）額グラフ枠">
          <a:extLst>
            <a:ext uri="{FF2B5EF4-FFF2-40B4-BE49-F238E27FC236}">
              <a16:creationId xmlns:a16="http://schemas.microsoft.com/office/drawing/2014/main" id="{10D885FD-29F5-4A74-8379-17B6F6D7970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31" name="直線コネクタ 430">
          <a:extLst>
            <a:ext uri="{FF2B5EF4-FFF2-40B4-BE49-F238E27FC236}">
              <a16:creationId xmlns:a16="http://schemas.microsoft.com/office/drawing/2014/main" id="{F93F99A6-F7EB-4F9A-A5AF-EB5412023871}"/>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32" name="【港湾・漁港】&#10;一人当たり有形固定資産（償却資産）額最小値テキスト">
          <a:extLst>
            <a:ext uri="{FF2B5EF4-FFF2-40B4-BE49-F238E27FC236}">
              <a16:creationId xmlns:a16="http://schemas.microsoft.com/office/drawing/2014/main" id="{DA62CE2C-8C81-425D-9550-BA124752DAE6}"/>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33" name="直線コネクタ 432">
          <a:extLst>
            <a:ext uri="{FF2B5EF4-FFF2-40B4-BE49-F238E27FC236}">
              <a16:creationId xmlns:a16="http://schemas.microsoft.com/office/drawing/2014/main" id="{F1D64568-EDCA-4B62-9E6A-6C47E78FC677}"/>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34" name="【港湾・漁港】&#10;一人当たり有形固定資産（償却資産）額最大値テキスト">
          <a:extLst>
            <a:ext uri="{FF2B5EF4-FFF2-40B4-BE49-F238E27FC236}">
              <a16:creationId xmlns:a16="http://schemas.microsoft.com/office/drawing/2014/main" id="{2F2847C9-9699-4A00-9CEC-2BCB55B07BC5}"/>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35" name="直線コネクタ 434">
          <a:extLst>
            <a:ext uri="{FF2B5EF4-FFF2-40B4-BE49-F238E27FC236}">
              <a16:creationId xmlns:a16="http://schemas.microsoft.com/office/drawing/2014/main" id="{DDDBC566-FC6D-4C66-8685-E31E1AEC8AAE}"/>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436" name="【港湾・漁港】&#10;一人当たり有形固定資産（償却資産）額平均値テキスト">
          <a:extLst>
            <a:ext uri="{FF2B5EF4-FFF2-40B4-BE49-F238E27FC236}">
              <a16:creationId xmlns:a16="http://schemas.microsoft.com/office/drawing/2014/main" id="{AD9F3E53-F24F-4021-BB57-0A8F98FA30AB}"/>
            </a:ext>
          </a:extLst>
        </xdr:cNvPr>
        <xdr:cNvSpPr txBox="1"/>
      </xdr:nvSpPr>
      <xdr:spPr>
        <a:xfrm>
          <a:off x="10515600"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37" name="フローチャート: 判断 436">
          <a:extLst>
            <a:ext uri="{FF2B5EF4-FFF2-40B4-BE49-F238E27FC236}">
              <a16:creationId xmlns:a16="http://schemas.microsoft.com/office/drawing/2014/main" id="{1D1A2768-6723-4543-B0A8-1EC2674B8EC6}"/>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38" name="フローチャート: 判断 437">
          <a:extLst>
            <a:ext uri="{FF2B5EF4-FFF2-40B4-BE49-F238E27FC236}">
              <a16:creationId xmlns:a16="http://schemas.microsoft.com/office/drawing/2014/main" id="{45D25BF3-BA38-425C-903B-8E823FE7BC30}"/>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39" name="フローチャート: 判断 438">
          <a:extLst>
            <a:ext uri="{FF2B5EF4-FFF2-40B4-BE49-F238E27FC236}">
              <a16:creationId xmlns:a16="http://schemas.microsoft.com/office/drawing/2014/main" id="{C5A7C8DE-7F21-4304-B0E3-A71C4E256337}"/>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40" name="フローチャート: 判断 439">
          <a:extLst>
            <a:ext uri="{FF2B5EF4-FFF2-40B4-BE49-F238E27FC236}">
              <a16:creationId xmlns:a16="http://schemas.microsoft.com/office/drawing/2014/main" id="{14A9F773-A5FC-43E5-B0DA-CD118DB27A1A}"/>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41" name="フローチャート: 判断 440">
          <a:extLst>
            <a:ext uri="{FF2B5EF4-FFF2-40B4-BE49-F238E27FC236}">
              <a16:creationId xmlns:a16="http://schemas.microsoft.com/office/drawing/2014/main" id="{67BC5AA9-9B11-42ED-BCBB-91768A889B23}"/>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BBE6E06F-6183-4633-AA89-84A6F9DBFC1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E96E553B-7EDF-4C22-AC82-B50D604BE7C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D95D97FA-3146-4161-AA8A-5BB0707B7E1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CE3DAD5F-EADC-4692-978D-79C088EC666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357769FB-3981-4F61-94B3-D5E7E71758D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104783</xdr:rowOff>
    </xdr:from>
    <xdr:to>
      <xdr:col>50</xdr:col>
      <xdr:colOff>165100</xdr:colOff>
      <xdr:row>108</xdr:row>
      <xdr:rowOff>34933</xdr:rowOff>
    </xdr:to>
    <xdr:sp macro="" textlink="">
      <xdr:nvSpPr>
        <xdr:cNvPr id="447" name="楕円 446">
          <a:extLst>
            <a:ext uri="{FF2B5EF4-FFF2-40B4-BE49-F238E27FC236}">
              <a16:creationId xmlns:a16="http://schemas.microsoft.com/office/drawing/2014/main" id="{B9B90114-A3B2-44CE-8DB6-205C03FB1AAC}"/>
            </a:ext>
          </a:extLst>
        </xdr:cNvPr>
        <xdr:cNvSpPr/>
      </xdr:nvSpPr>
      <xdr:spPr>
        <a:xfrm>
          <a:off x="9588500" y="1844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106349</xdr:rowOff>
    </xdr:from>
    <xdr:to>
      <xdr:col>46</xdr:col>
      <xdr:colOff>38100</xdr:colOff>
      <xdr:row>108</xdr:row>
      <xdr:rowOff>36499</xdr:rowOff>
    </xdr:to>
    <xdr:sp macro="" textlink="">
      <xdr:nvSpPr>
        <xdr:cNvPr id="448" name="楕円 447">
          <a:extLst>
            <a:ext uri="{FF2B5EF4-FFF2-40B4-BE49-F238E27FC236}">
              <a16:creationId xmlns:a16="http://schemas.microsoft.com/office/drawing/2014/main" id="{D1981BA2-0520-45A9-9C35-9DEF3960190A}"/>
            </a:ext>
          </a:extLst>
        </xdr:cNvPr>
        <xdr:cNvSpPr/>
      </xdr:nvSpPr>
      <xdr:spPr>
        <a:xfrm>
          <a:off x="8699500" y="184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155583</xdr:rowOff>
    </xdr:from>
    <xdr:to>
      <xdr:col>50</xdr:col>
      <xdr:colOff>114300</xdr:colOff>
      <xdr:row>107</xdr:row>
      <xdr:rowOff>157149</xdr:rowOff>
    </xdr:to>
    <xdr:cxnSp macro="">
      <xdr:nvCxnSpPr>
        <xdr:cNvPr id="449" name="直線コネクタ 448">
          <a:extLst>
            <a:ext uri="{FF2B5EF4-FFF2-40B4-BE49-F238E27FC236}">
              <a16:creationId xmlns:a16="http://schemas.microsoft.com/office/drawing/2014/main" id="{FF8A5A01-6D01-430C-8BD7-8660B23D2214}"/>
            </a:ext>
          </a:extLst>
        </xdr:cNvPr>
        <xdr:cNvCxnSpPr/>
      </xdr:nvCxnSpPr>
      <xdr:spPr>
        <a:xfrm flipV="1">
          <a:off x="8750300" y="18500733"/>
          <a:ext cx="8890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109609</xdr:rowOff>
    </xdr:from>
    <xdr:to>
      <xdr:col>41</xdr:col>
      <xdr:colOff>101600</xdr:colOff>
      <xdr:row>108</xdr:row>
      <xdr:rowOff>39759</xdr:rowOff>
    </xdr:to>
    <xdr:sp macro="" textlink="">
      <xdr:nvSpPr>
        <xdr:cNvPr id="450" name="楕円 449">
          <a:extLst>
            <a:ext uri="{FF2B5EF4-FFF2-40B4-BE49-F238E27FC236}">
              <a16:creationId xmlns:a16="http://schemas.microsoft.com/office/drawing/2014/main" id="{C791466C-499D-479C-9F89-801EE25BFBE3}"/>
            </a:ext>
          </a:extLst>
        </xdr:cNvPr>
        <xdr:cNvSpPr/>
      </xdr:nvSpPr>
      <xdr:spPr>
        <a:xfrm>
          <a:off x="7810500" y="1845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157149</xdr:rowOff>
    </xdr:from>
    <xdr:to>
      <xdr:col>45</xdr:col>
      <xdr:colOff>177800</xdr:colOff>
      <xdr:row>107</xdr:row>
      <xdr:rowOff>160409</xdr:rowOff>
    </xdr:to>
    <xdr:cxnSp macro="">
      <xdr:nvCxnSpPr>
        <xdr:cNvPr id="451" name="直線コネクタ 450">
          <a:extLst>
            <a:ext uri="{FF2B5EF4-FFF2-40B4-BE49-F238E27FC236}">
              <a16:creationId xmlns:a16="http://schemas.microsoft.com/office/drawing/2014/main" id="{C054318B-DFD1-4DBA-B4FA-E98189852115}"/>
            </a:ext>
          </a:extLst>
        </xdr:cNvPr>
        <xdr:cNvCxnSpPr/>
      </xdr:nvCxnSpPr>
      <xdr:spPr>
        <a:xfrm flipV="1">
          <a:off x="7861300" y="18502299"/>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123186</xdr:rowOff>
    </xdr:from>
    <xdr:to>
      <xdr:col>36</xdr:col>
      <xdr:colOff>165100</xdr:colOff>
      <xdr:row>108</xdr:row>
      <xdr:rowOff>53336</xdr:rowOff>
    </xdr:to>
    <xdr:sp macro="" textlink="">
      <xdr:nvSpPr>
        <xdr:cNvPr id="452" name="楕円 451">
          <a:extLst>
            <a:ext uri="{FF2B5EF4-FFF2-40B4-BE49-F238E27FC236}">
              <a16:creationId xmlns:a16="http://schemas.microsoft.com/office/drawing/2014/main" id="{AB59F838-120D-463C-A335-FFB07166B372}"/>
            </a:ext>
          </a:extLst>
        </xdr:cNvPr>
        <xdr:cNvSpPr/>
      </xdr:nvSpPr>
      <xdr:spPr>
        <a:xfrm>
          <a:off x="6921500" y="1846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160409</xdr:rowOff>
    </xdr:from>
    <xdr:to>
      <xdr:col>41</xdr:col>
      <xdr:colOff>50800</xdr:colOff>
      <xdr:row>108</xdr:row>
      <xdr:rowOff>2536</xdr:rowOff>
    </xdr:to>
    <xdr:cxnSp macro="">
      <xdr:nvCxnSpPr>
        <xdr:cNvPr id="453" name="直線コネクタ 452">
          <a:extLst>
            <a:ext uri="{FF2B5EF4-FFF2-40B4-BE49-F238E27FC236}">
              <a16:creationId xmlns:a16="http://schemas.microsoft.com/office/drawing/2014/main" id="{7F37E872-40CC-4864-BE65-190682A6DEEF}"/>
            </a:ext>
          </a:extLst>
        </xdr:cNvPr>
        <xdr:cNvCxnSpPr/>
      </xdr:nvCxnSpPr>
      <xdr:spPr>
        <a:xfrm flipV="1">
          <a:off x="6972300" y="18505559"/>
          <a:ext cx="889000" cy="1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54" name="n_1aveValue【港湾・漁港】&#10;一人当たり有形固定資産（償却資産）額">
          <a:extLst>
            <a:ext uri="{FF2B5EF4-FFF2-40B4-BE49-F238E27FC236}">
              <a16:creationId xmlns:a16="http://schemas.microsoft.com/office/drawing/2014/main" id="{223CF982-0CE0-4DCC-ACC6-A7B857F9A2AD}"/>
            </a:ext>
          </a:extLst>
        </xdr:cNvPr>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55" name="n_2aveValue【港湾・漁港】&#10;一人当たり有形固定資産（償却資産）額">
          <a:extLst>
            <a:ext uri="{FF2B5EF4-FFF2-40B4-BE49-F238E27FC236}">
              <a16:creationId xmlns:a16="http://schemas.microsoft.com/office/drawing/2014/main" id="{371EEB74-D0FE-4139-8088-EAED90E17711}"/>
            </a:ext>
          </a:extLst>
        </xdr:cNvPr>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56" name="n_3aveValue【港湾・漁港】&#10;一人当たり有形固定資産（償却資産）額">
          <a:extLst>
            <a:ext uri="{FF2B5EF4-FFF2-40B4-BE49-F238E27FC236}">
              <a16:creationId xmlns:a16="http://schemas.microsoft.com/office/drawing/2014/main" id="{278BC9DE-3E7F-4870-95BB-EEF862A3F04C}"/>
            </a:ext>
          </a:extLst>
        </xdr:cNvPr>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57" name="n_4aveValue【港湾・漁港】&#10;一人当たり有形固定資産（償却資産）額">
          <a:extLst>
            <a:ext uri="{FF2B5EF4-FFF2-40B4-BE49-F238E27FC236}">
              <a16:creationId xmlns:a16="http://schemas.microsoft.com/office/drawing/2014/main" id="{D84C2BEF-64AF-4324-9B08-9A741728E870}"/>
            </a:ext>
          </a:extLst>
        </xdr:cNvPr>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26060</xdr:rowOff>
    </xdr:from>
    <xdr:ext cx="599010" cy="259045"/>
    <xdr:sp macro="" textlink="">
      <xdr:nvSpPr>
        <xdr:cNvPr id="458" name="n_1mainValue【港湾・漁港】&#10;一人当たり有形固定資産（償却資産）額">
          <a:extLst>
            <a:ext uri="{FF2B5EF4-FFF2-40B4-BE49-F238E27FC236}">
              <a16:creationId xmlns:a16="http://schemas.microsoft.com/office/drawing/2014/main" id="{90264FEB-B728-40EB-9140-522BE7BE8254}"/>
            </a:ext>
          </a:extLst>
        </xdr:cNvPr>
        <xdr:cNvSpPr txBox="1"/>
      </xdr:nvSpPr>
      <xdr:spPr>
        <a:xfrm>
          <a:off x="9327095" y="1854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27626</xdr:rowOff>
    </xdr:from>
    <xdr:ext cx="599010" cy="259045"/>
    <xdr:sp macro="" textlink="">
      <xdr:nvSpPr>
        <xdr:cNvPr id="459" name="n_2mainValue【港湾・漁港】&#10;一人当たり有形固定資産（償却資産）額">
          <a:extLst>
            <a:ext uri="{FF2B5EF4-FFF2-40B4-BE49-F238E27FC236}">
              <a16:creationId xmlns:a16="http://schemas.microsoft.com/office/drawing/2014/main" id="{98252550-74FA-4B82-A9E0-5CB851495DB1}"/>
            </a:ext>
          </a:extLst>
        </xdr:cNvPr>
        <xdr:cNvSpPr txBox="1"/>
      </xdr:nvSpPr>
      <xdr:spPr>
        <a:xfrm>
          <a:off x="8450795" y="1854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30886</xdr:rowOff>
    </xdr:from>
    <xdr:ext cx="599010" cy="259045"/>
    <xdr:sp macro="" textlink="">
      <xdr:nvSpPr>
        <xdr:cNvPr id="460" name="n_3mainValue【港湾・漁港】&#10;一人当たり有形固定資産（償却資産）額">
          <a:extLst>
            <a:ext uri="{FF2B5EF4-FFF2-40B4-BE49-F238E27FC236}">
              <a16:creationId xmlns:a16="http://schemas.microsoft.com/office/drawing/2014/main" id="{E2047F3E-A44C-454B-BED4-A35355746122}"/>
            </a:ext>
          </a:extLst>
        </xdr:cNvPr>
        <xdr:cNvSpPr txBox="1"/>
      </xdr:nvSpPr>
      <xdr:spPr>
        <a:xfrm>
          <a:off x="7561795" y="1854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44463</xdr:rowOff>
    </xdr:from>
    <xdr:ext cx="599010" cy="259045"/>
    <xdr:sp macro="" textlink="">
      <xdr:nvSpPr>
        <xdr:cNvPr id="461" name="n_4mainValue【港湾・漁港】&#10;一人当たり有形固定資産（償却資産）額">
          <a:extLst>
            <a:ext uri="{FF2B5EF4-FFF2-40B4-BE49-F238E27FC236}">
              <a16:creationId xmlns:a16="http://schemas.microsoft.com/office/drawing/2014/main" id="{9C9BD27F-63A6-4C4B-8C65-F7C89C6B1DEF}"/>
            </a:ext>
          </a:extLst>
        </xdr:cNvPr>
        <xdr:cNvSpPr txBox="1"/>
      </xdr:nvSpPr>
      <xdr:spPr>
        <a:xfrm>
          <a:off x="6672795" y="1856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a:extLst>
            <a:ext uri="{FF2B5EF4-FFF2-40B4-BE49-F238E27FC236}">
              <a16:creationId xmlns:a16="http://schemas.microsoft.com/office/drawing/2014/main" id="{354C19F4-D266-4F0B-8797-FCD32C0AD81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a:extLst>
            <a:ext uri="{FF2B5EF4-FFF2-40B4-BE49-F238E27FC236}">
              <a16:creationId xmlns:a16="http://schemas.microsoft.com/office/drawing/2014/main" id="{3D04F9C0-501E-494F-8E4B-E62DCA4DED0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a:extLst>
            <a:ext uri="{FF2B5EF4-FFF2-40B4-BE49-F238E27FC236}">
              <a16:creationId xmlns:a16="http://schemas.microsoft.com/office/drawing/2014/main" id="{06A561E1-E9F0-4E39-BBC1-2FBE099139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a:extLst>
            <a:ext uri="{FF2B5EF4-FFF2-40B4-BE49-F238E27FC236}">
              <a16:creationId xmlns:a16="http://schemas.microsoft.com/office/drawing/2014/main" id="{30B31212-5CDC-4A9B-9D93-552CFFFF127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a:extLst>
            <a:ext uri="{FF2B5EF4-FFF2-40B4-BE49-F238E27FC236}">
              <a16:creationId xmlns:a16="http://schemas.microsoft.com/office/drawing/2014/main" id="{094E66D0-7C30-4A56-8A5B-7034F50F0C5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a:extLst>
            <a:ext uri="{FF2B5EF4-FFF2-40B4-BE49-F238E27FC236}">
              <a16:creationId xmlns:a16="http://schemas.microsoft.com/office/drawing/2014/main" id="{78B6F523-7757-4ECD-B9D3-9BD412F8ADB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a:extLst>
            <a:ext uri="{FF2B5EF4-FFF2-40B4-BE49-F238E27FC236}">
              <a16:creationId xmlns:a16="http://schemas.microsoft.com/office/drawing/2014/main" id="{9DD44952-42CE-4EF3-A1EE-84728236203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a:extLst>
            <a:ext uri="{FF2B5EF4-FFF2-40B4-BE49-F238E27FC236}">
              <a16:creationId xmlns:a16="http://schemas.microsoft.com/office/drawing/2014/main" id="{7B54496C-C67C-4A52-97EC-29CDE4EEA16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a:extLst>
            <a:ext uri="{FF2B5EF4-FFF2-40B4-BE49-F238E27FC236}">
              <a16:creationId xmlns:a16="http://schemas.microsoft.com/office/drawing/2014/main" id="{CB92094B-1BEB-4704-AE49-A24DAC70F9D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a:extLst>
            <a:ext uri="{FF2B5EF4-FFF2-40B4-BE49-F238E27FC236}">
              <a16:creationId xmlns:a16="http://schemas.microsoft.com/office/drawing/2014/main" id="{89D3CE2B-B24F-43F8-9847-770CED19148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a:extLst>
            <a:ext uri="{FF2B5EF4-FFF2-40B4-BE49-F238E27FC236}">
              <a16:creationId xmlns:a16="http://schemas.microsoft.com/office/drawing/2014/main" id="{31BF64C8-4A4B-4E07-A3F2-6115FB2BCBB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3" name="直線コネクタ 472">
          <a:extLst>
            <a:ext uri="{FF2B5EF4-FFF2-40B4-BE49-F238E27FC236}">
              <a16:creationId xmlns:a16="http://schemas.microsoft.com/office/drawing/2014/main" id="{6666ABB7-95B4-470E-832E-CE1019258E2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4" name="テキスト ボックス 473">
          <a:extLst>
            <a:ext uri="{FF2B5EF4-FFF2-40B4-BE49-F238E27FC236}">
              <a16:creationId xmlns:a16="http://schemas.microsoft.com/office/drawing/2014/main" id="{1A706B0C-8205-4816-A8B6-EE6EEB749FF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5" name="直線コネクタ 474">
          <a:extLst>
            <a:ext uri="{FF2B5EF4-FFF2-40B4-BE49-F238E27FC236}">
              <a16:creationId xmlns:a16="http://schemas.microsoft.com/office/drawing/2014/main" id="{22A0C3C5-6B41-40CE-B5EA-1719E7C9497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6" name="テキスト ボックス 475">
          <a:extLst>
            <a:ext uri="{FF2B5EF4-FFF2-40B4-BE49-F238E27FC236}">
              <a16:creationId xmlns:a16="http://schemas.microsoft.com/office/drawing/2014/main" id="{A15C800D-E5F9-4C6B-992D-802D760736D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7" name="直線コネクタ 476">
          <a:extLst>
            <a:ext uri="{FF2B5EF4-FFF2-40B4-BE49-F238E27FC236}">
              <a16:creationId xmlns:a16="http://schemas.microsoft.com/office/drawing/2014/main" id="{EA53F4B5-EE14-481F-86D8-CF345B5E644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8" name="テキスト ボックス 477">
          <a:extLst>
            <a:ext uri="{FF2B5EF4-FFF2-40B4-BE49-F238E27FC236}">
              <a16:creationId xmlns:a16="http://schemas.microsoft.com/office/drawing/2014/main" id="{5A64419F-75A6-41E8-B9AD-621CE12ABD8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9" name="直線コネクタ 478">
          <a:extLst>
            <a:ext uri="{FF2B5EF4-FFF2-40B4-BE49-F238E27FC236}">
              <a16:creationId xmlns:a16="http://schemas.microsoft.com/office/drawing/2014/main" id="{433AFCE0-A77B-43A7-A66F-67FF807BFDD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0" name="テキスト ボックス 479">
          <a:extLst>
            <a:ext uri="{FF2B5EF4-FFF2-40B4-BE49-F238E27FC236}">
              <a16:creationId xmlns:a16="http://schemas.microsoft.com/office/drawing/2014/main" id="{2BBBD39B-1A34-4CAF-AA72-C2D1F3B922F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1" name="直線コネクタ 480">
          <a:extLst>
            <a:ext uri="{FF2B5EF4-FFF2-40B4-BE49-F238E27FC236}">
              <a16:creationId xmlns:a16="http://schemas.microsoft.com/office/drawing/2014/main" id="{34688959-9437-4DA1-BE24-F9A07BDB8D0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2" name="テキスト ボックス 481">
          <a:extLst>
            <a:ext uri="{FF2B5EF4-FFF2-40B4-BE49-F238E27FC236}">
              <a16:creationId xmlns:a16="http://schemas.microsoft.com/office/drawing/2014/main" id="{AEB32717-FFB9-4947-8AA5-DD467F25DF7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3" name="直線コネクタ 482">
          <a:extLst>
            <a:ext uri="{FF2B5EF4-FFF2-40B4-BE49-F238E27FC236}">
              <a16:creationId xmlns:a16="http://schemas.microsoft.com/office/drawing/2014/main" id="{11167288-B9C7-42EF-B2B6-BBCD69E6548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4" name="テキスト ボックス 483">
          <a:extLst>
            <a:ext uri="{FF2B5EF4-FFF2-40B4-BE49-F238E27FC236}">
              <a16:creationId xmlns:a16="http://schemas.microsoft.com/office/drawing/2014/main" id="{E3FDE414-123F-458A-B456-6B1210E1526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5" name="【認定こども園・幼稚園・保育所】&#10;有形固定資産減価償却率グラフ枠">
          <a:extLst>
            <a:ext uri="{FF2B5EF4-FFF2-40B4-BE49-F238E27FC236}">
              <a16:creationId xmlns:a16="http://schemas.microsoft.com/office/drawing/2014/main" id="{623041A3-77B8-4FA7-82D6-9B0D531FC70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86" name="直線コネクタ 485">
          <a:extLst>
            <a:ext uri="{FF2B5EF4-FFF2-40B4-BE49-F238E27FC236}">
              <a16:creationId xmlns:a16="http://schemas.microsoft.com/office/drawing/2014/main" id="{A0FE503D-7B40-4038-BA12-244FCD668C41}"/>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7" name="【認定こども園・幼稚園・保育所】&#10;有形固定資産減価償却率最小値テキスト">
          <a:extLst>
            <a:ext uri="{FF2B5EF4-FFF2-40B4-BE49-F238E27FC236}">
              <a16:creationId xmlns:a16="http://schemas.microsoft.com/office/drawing/2014/main" id="{B64D4F57-EB46-4798-B2C7-6BA276D318C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8" name="直線コネクタ 487">
          <a:extLst>
            <a:ext uri="{FF2B5EF4-FFF2-40B4-BE49-F238E27FC236}">
              <a16:creationId xmlns:a16="http://schemas.microsoft.com/office/drawing/2014/main" id="{C40A9C4D-5812-4C26-9E01-60D48D2A840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89" name="【認定こども園・幼稚園・保育所】&#10;有形固定資産減価償却率最大値テキスト">
          <a:extLst>
            <a:ext uri="{FF2B5EF4-FFF2-40B4-BE49-F238E27FC236}">
              <a16:creationId xmlns:a16="http://schemas.microsoft.com/office/drawing/2014/main" id="{74417B04-5A66-4BC6-BF44-5D70227E1C21}"/>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90" name="直線コネクタ 489">
          <a:extLst>
            <a:ext uri="{FF2B5EF4-FFF2-40B4-BE49-F238E27FC236}">
              <a16:creationId xmlns:a16="http://schemas.microsoft.com/office/drawing/2014/main" id="{1BBB86FC-9243-4C1A-AC1F-6E3A682C6857}"/>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91" name="【認定こども園・幼稚園・保育所】&#10;有形固定資産減価償却率平均値テキスト">
          <a:extLst>
            <a:ext uri="{FF2B5EF4-FFF2-40B4-BE49-F238E27FC236}">
              <a16:creationId xmlns:a16="http://schemas.microsoft.com/office/drawing/2014/main" id="{5DB5CA0E-59DE-4A31-B2E1-6BD3102AB512}"/>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92" name="フローチャート: 判断 491">
          <a:extLst>
            <a:ext uri="{FF2B5EF4-FFF2-40B4-BE49-F238E27FC236}">
              <a16:creationId xmlns:a16="http://schemas.microsoft.com/office/drawing/2014/main" id="{CCCCD05C-C976-4972-9215-42FC0D370FE9}"/>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93" name="フローチャート: 判断 492">
          <a:extLst>
            <a:ext uri="{FF2B5EF4-FFF2-40B4-BE49-F238E27FC236}">
              <a16:creationId xmlns:a16="http://schemas.microsoft.com/office/drawing/2014/main" id="{D9A60FDD-4BCF-4652-AA47-0C7D070C5E3C}"/>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94" name="フローチャート: 判断 493">
          <a:extLst>
            <a:ext uri="{FF2B5EF4-FFF2-40B4-BE49-F238E27FC236}">
              <a16:creationId xmlns:a16="http://schemas.microsoft.com/office/drawing/2014/main" id="{69F6A846-513E-4108-B637-6EFAA00C584E}"/>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95" name="フローチャート: 判断 494">
          <a:extLst>
            <a:ext uri="{FF2B5EF4-FFF2-40B4-BE49-F238E27FC236}">
              <a16:creationId xmlns:a16="http://schemas.microsoft.com/office/drawing/2014/main" id="{1BEACF75-4C85-434B-B1A1-0D4DA64AD223}"/>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96" name="フローチャート: 判断 495">
          <a:extLst>
            <a:ext uri="{FF2B5EF4-FFF2-40B4-BE49-F238E27FC236}">
              <a16:creationId xmlns:a16="http://schemas.microsoft.com/office/drawing/2014/main" id="{7CBC211F-C622-4946-8E13-0090CF0CC950}"/>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198503E1-BFD7-4077-A41D-51FB1EEACDF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396BBD5A-2D00-4E75-9CD9-CA71EE51F2A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36B9BBCB-8864-4F04-B7B6-08DC68C37A2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5426EB48-A217-4947-A4D3-5544E117608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7C65C01B-5B6E-4DF8-BF33-B31F590F9A9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80645</xdr:rowOff>
    </xdr:from>
    <xdr:to>
      <xdr:col>81</xdr:col>
      <xdr:colOff>101600</xdr:colOff>
      <xdr:row>41</xdr:row>
      <xdr:rowOff>10795</xdr:rowOff>
    </xdr:to>
    <xdr:sp macro="" textlink="">
      <xdr:nvSpPr>
        <xdr:cNvPr id="502" name="楕円 501">
          <a:extLst>
            <a:ext uri="{FF2B5EF4-FFF2-40B4-BE49-F238E27FC236}">
              <a16:creationId xmlns:a16="http://schemas.microsoft.com/office/drawing/2014/main" id="{803674C2-AB6C-4D38-9F84-7B8DEA682E4D}"/>
            </a:ext>
          </a:extLst>
        </xdr:cNvPr>
        <xdr:cNvSpPr/>
      </xdr:nvSpPr>
      <xdr:spPr>
        <a:xfrm>
          <a:off x="15430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46355</xdr:rowOff>
    </xdr:from>
    <xdr:to>
      <xdr:col>76</xdr:col>
      <xdr:colOff>165100</xdr:colOff>
      <xdr:row>40</xdr:row>
      <xdr:rowOff>147955</xdr:rowOff>
    </xdr:to>
    <xdr:sp macro="" textlink="">
      <xdr:nvSpPr>
        <xdr:cNvPr id="503" name="楕円 502">
          <a:extLst>
            <a:ext uri="{FF2B5EF4-FFF2-40B4-BE49-F238E27FC236}">
              <a16:creationId xmlns:a16="http://schemas.microsoft.com/office/drawing/2014/main" id="{FD059A67-1678-4AF2-8EA3-E43CB91C9C9C}"/>
            </a:ext>
          </a:extLst>
        </xdr:cNvPr>
        <xdr:cNvSpPr/>
      </xdr:nvSpPr>
      <xdr:spPr>
        <a:xfrm>
          <a:off x="14541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97155</xdr:rowOff>
    </xdr:from>
    <xdr:to>
      <xdr:col>81</xdr:col>
      <xdr:colOff>50800</xdr:colOff>
      <xdr:row>40</xdr:row>
      <xdr:rowOff>131445</xdr:rowOff>
    </xdr:to>
    <xdr:cxnSp macro="">
      <xdr:nvCxnSpPr>
        <xdr:cNvPr id="504" name="直線コネクタ 503">
          <a:extLst>
            <a:ext uri="{FF2B5EF4-FFF2-40B4-BE49-F238E27FC236}">
              <a16:creationId xmlns:a16="http://schemas.microsoft.com/office/drawing/2014/main" id="{1901B259-9AA9-4F33-9EA8-2664DE057D39}"/>
            </a:ext>
          </a:extLst>
        </xdr:cNvPr>
        <xdr:cNvCxnSpPr/>
      </xdr:nvCxnSpPr>
      <xdr:spPr>
        <a:xfrm>
          <a:off x="14592300" y="69551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17780</xdr:rowOff>
    </xdr:from>
    <xdr:to>
      <xdr:col>72</xdr:col>
      <xdr:colOff>38100</xdr:colOff>
      <xdr:row>40</xdr:row>
      <xdr:rowOff>119380</xdr:rowOff>
    </xdr:to>
    <xdr:sp macro="" textlink="">
      <xdr:nvSpPr>
        <xdr:cNvPr id="505" name="楕円 504">
          <a:extLst>
            <a:ext uri="{FF2B5EF4-FFF2-40B4-BE49-F238E27FC236}">
              <a16:creationId xmlns:a16="http://schemas.microsoft.com/office/drawing/2014/main" id="{F360AB73-363E-4CF3-9CEB-EF8E5C08DA3D}"/>
            </a:ext>
          </a:extLst>
        </xdr:cNvPr>
        <xdr:cNvSpPr/>
      </xdr:nvSpPr>
      <xdr:spPr>
        <a:xfrm>
          <a:off x="13652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68580</xdr:rowOff>
    </xdr:from>
    <xdr:to>
      <xdr:col>76</xdr:col>
      <xdr:colOff>114300</xdr:colOff>
      <xdr:row>40</xdr:row>
      <xdr:rowOff>97155</xdr:rowOff>
    </xdr:to>
    <xdr:cxnSp macro="">
      <xdr:nvCxnSpPr>
        <xdr:cNvPr id="506" name="直線コネクタ 505">
          <a:extLst>
            <a:ext uri="{FF2B5EF4-FFF2-40B4-BE49-F238E27FC236}">
              <a16:creationId xmlns:a16="http://schemas.microsoft.com/office/drawing/2014/main" id="{59EFEBF9-1EDA-4B73-A935-13BF0A1B83A6}"/>
            </a:ext>
          </a:extLst>
        </xdr:cNvPr>
        <xdr:cNvCxnSpPr/>
      </xdr:nvCxnSpPr>
      <xdr:spPr>
        <a:xfrm>
          <a:off x="13703300" y="69265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xdr:rowOff>
    </xdr:from>
    <xdr:to>
      <xdr:col>67</xdr:col>
      <xdr:colOff>101600</xdr:colOff>
      <xdr:row>40</xdr:row>
      <xdr:rowOff>104140</xdr:rowOff>
    </xdr:to>
    <xdr:sp macro="" textlink="">
      <xdr:nvSpPr>
        <xdr:cNvPr id="507" name="楕円 506">
          <a:extLst>
            <a:ext uri="{FF2B5EF4-FFF2-40B4-BE49-F238E27FC236}">
              <a16:creationId xmlns:a16="http://schemas.microsoft.com/office/drawing/2014/main" id="{3D0A51B4-CEFE-43D8-9947-71AFF3D3E18F}"/>
            </a:ext>
          </a:extLst>
        </xdr:cNvPr>
        <xdr:cNvSpPr/>
      </xdr:nvSpPr>
      <xdr:spPr>
        <a:xfrm>
          <a:off x="1276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53340</xdr:rowOff>
    </xdr:from>
    <xdr:to>
      <xdr:col>71</xdr:col>
      <xdr:colOff>177800</xdr:colOff>
      <xdr:row>40</xdr:row>
      <xdr:rowOff>68580</xdr:rowOff>
    </xdr:to>
    <xdr:cxnSp macro="">
      <xdr:nvCxnSpPr>
        <xdr:cNvPr id="508" name="直線コネクタ 507">
          <a:extLst>
            <a:ext uri="{FF2B5EF4-FFF2-40B4-BE49-F238E27FC236}">
              <a16:creationId xmlns:a16="http://schemas.microsoft.com/office/drawing/2014/main" id="{CDBD9767-8475-4C6D-83FA-4B7FA82922BB}"/>
            </a:ext>
          </a:extLst>
        </xdr:cNvPr>
        <xdr:cNvCxnSpPr/>
      </xdr:nvCxnSpPr>
      <xdr:spPr>
        <a:xfrm>
          <a:off x="12814300" y="6911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09" name="n_1aveValue【認定こども園・幼稚園・保育所】&#10;有形固定資産減価償却率">
          <a:extLst>
            <a:ext uri="{FF2B5EF4-FFF2-40B4-BE49-F238E27FC236}">
              <a16:creationId xmlns:a16="http://schemas.microsoft.com/office/drawing/2014/main" id="{85C03D04-9A37-4862-85E3-C89B4DBBF251}"/>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10" name="n_2aveValue【認定こども園・幼稚園・保育所】&#10;有形固定資産減価償却率">
          <a:extLst>
            <a:ext uri="{FF2B5EF4-FFF2-40B4-BE49-F238E27FC236}">
              <a16:creationId xmlns:a16="http://schemas.microsoft.com/office/drawing/2014/main" id="{CB6F7D71-F568-486E-9BF8-F30663720838}"/>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11" name="n_3aveValue【認定こども園・幼稚園・保育所】&#10;有形固定資産減価償却率">
          <a:extLst>
            <a:ext uri="{FF2B5EF4-FFF2-40B4-BE49-F238E27FC236}">
              <a16:creationId xmlns:a16="http://schemas.microsoft.com/office/drawing/2014/main" id="{43F66169-29BF-4A7C-9C43-92BC3083F247}"/>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12" name="n_4aveValue【認定こども園・幼稚園・保育所】&#10;有形固定資産減価償却率">
          <a:extLst>
            <a:ext uri="{FF2B5EF4-FFF2-40B4-BE49-F238E27FC236}">
              <a16:creationId xmlns:a16="http://schemas.microsoft.com/office/drawing/2014/main" id="{47E623CF-7660-42E0-B322-C373B293B9CF}"/>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1922</xdr:rowOff>
    </xdr:from>
    <xdr:ext cx="405111" cy="259045"/>
    <xdr:sp macro="" textlink="">
      <xdr:nvSpPr>
        <xdr:cNvPr id="513" name="n_1mainValue【認定こども園・幼稚園・保育所】&#10;有形固定資産減価償却率">
          <a:extLst>
            <a:ext uri="{FF2B5EF4-FFF2-40B4-BE49-F238E27FC236}">
              <a16:creationId xmlns:a16="http://schemas.microsoft.com/office/drawing/2014/main" id="{865EB4D9-E7F8-4B91-BAA6-768A17428E02}"/>
            </a:ext>
          </a:extLst>
        </xdr:cNvPr>
        <xdr:cNvSpPr txBox="1"/>
      </xdr:nvSpPr>
      <xdr:spPr>
        <a:xfrm>
          <a:off x="152660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139082</xdr:rowOff>
    </xdr:from>
    <xdr:ext cx="405111" cy="259045"/>
    <xdr:sp macro="" textlink="">
      <xdr:nvSpPr>
        <xdr:cNvPr id="514" name="n_2mainValue【認定こども園・幼稚園・保育所】&#10;有形固定資産減価償却率">
          <a:extLst>
            <a:ext uri="{FF2B5EF4-FFF2-40B4-BE49-F238E27FC236}">
              <a16:creationId xmlns:a16="http://schemas.microsoft.com/office/drawing/2014/main" id="{02B0E7C7-D773-4CE3-BCBC-9604C46DC568}"/>
            </a:ext>
          </a:extLst>
        </xdr:cNvPr>
        <xdr:cNvSpPr txBox="1"/>
      </xdr:nvSpPr>
      <xdr:spPr>
        <a:xfrm>
          <a:off x="14389744"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110507</xdr:rowOff>
    </xdr:from>
    <xdr:ext cx="405111" cy="259045"/>
    <xdr:sp macro="" textlink="">
      <xdr:nvSpPr>
        <xdr:cNvPr id="515" name="n_3mainValue【認定こども園・幼稚園・保育所】&#10;有形固定資産減価償却率">
          <a:extLst>
            <a:ext uri="{FF2B5EF4-FFF2-40B4-BE49-F238E27FC236}">
              <a16:creationId xmlns:a16="http://schemas.microsoft.com/office/drawing/2014/main" id="{4788B3FD-3FCC-4C35-8645-F4E901B7B9FD}"/>
            </a:ext>
          </a:extLst>
        </xdr:cNvPr>
        <xdr:cNvSpPr txBox="1"/>
      </xdr:nvSpPr>
      <xdr:spPr>
        <a:xfrm>
          <a:off x="135007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95267</xdr:rowOff>
    </xdr:from>
    <xdr:ext cx="405111" cy="259045"/>
    <xdr:sp macro="" textlink="">
      <xdr:nvSpPr>
        <xdr:cNvPr id="516" name="n_4mainValue【認定こども園・幼稚園・保育所】&#10;有形固定資産減価償却率">
          <a:extLst>
            <a:ext uri="{FF2B5EF4-FFF2-40B4-BE49-F238E27FC236}">
              <a16:creationId xmlns:a16="http://schemas.microsoft.com/office/drawing/2014/main" id="{9E5ECAD0-C93A-4CF7-9448-6632C4B377C3}"/>
            </a:ext>
          </a:extLst>
        </xdr:cNvPr>
        <xdr:cNvSpPr txBox="1"/>
      </xdr:nvSpPr>
      <xdr:spPr>
        <a:xfrm>
          <a:off x="12611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a:extLst>
            <a:ext uri="{FF2B5EF4-FFF2-40B4-BE49-F238E27FC236}">
              <a16:creationId xmlns:a16="http://schemas.microsoft.com/office/drawing/2014/main" id="{2CF2A8CA-9350-4245-9224-23BD63E23DE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a:extLst>
            <a:ext uri="{FF2B5EF4-FFF2-40B4-BE49-F238E27FC236}">
              <a16:creationId xmlns:a16="http://schemas.microsoft.com/office/drawing/2014/main" id="{63258884-44FE-4175-ADD2-E0C7540BB9F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a:extLst>
            <a:ext uri="{FF2B5EF4-FFF2-40B4-BE49-F238E27FC236}">
              <a16:creationId xmlns:a16="http://schemas.microsoft.com/office/drawing/2014/main" id="{E79CBC40-AFEB-4CAE-9533-F9704D6880A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a:extLst>
            <a:ext uri="{FF2B5EF4-FFF2-40B4-BE49-F238E27FC236}">
              <a16:creationId xmlns:a16="http://schemas.microsoft.com/office/drawing/2014/main" id="{9E0F80C4-B382-481D-BF1B-C9B37124BE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a:extLst>
            <a:ext uri="{FF2B5EF4-FFF2-40B4-BE49-F238E27FC236}">
              <a16:creationId xmlns:a16="http://schemas.microsoft.com/office/drawing/2014/main" id="{F17E0893-C942-464E-881F-5A0395D808C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a:extLst>
            <a:ext uri="{FF2B5EF4-FFF2-40B4-BE49-F238E27FC236}">
              <a16:creationId xmlns:a16="http://schemas.microsoft.com/office/drawing/2014/main" id="{706D0F5F-13E8-4B93-8949-F613D74230A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a:extLst>
            <a:ext uri="{FF2B5EF4-FFF2-40B4-BE49-F238E27FC236}">
              <a16:creationId xmlns:a16="http://schemas.microsoft.com/office/drawing/2014/main" id="{5659B3F8-23BA-4EC0-B30A-D9BBA4F1BC2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a:extLst>
            <a:ext uri="{FF2B5EF4-FFF2-40B4-BE49-F238E27FC236}">
              <a16:creationId xmlns:a16="http://schemas.microsoft.com/office/drawing/2014/main" id="{5AABF4B6-78C5-4F04-8854-D9B4E38815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a:extLst>
            <a:ext uri="{FF2B5EF4-FFF2-40B4-BE49-F238E27FC236}">
              <a16:creationId xmlns:a16="http://schemas.microsoft.com/office/drawing/2014/main" id="{AC52F8FC-24F8-4D3A-9D1D-6155E2E13A7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a:extLst>
            <a:ext uri="{FF2B5EF4-FFF2-40B4-BE49-F238E27FC236}">
              <a16:creationId xmlns:a16="http://schemas.microsoft.com/office/drawing/2014/main" id="{AAB402CE-5A69-4F5E-B2F8-A6EC91E5615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7" name="直線コネクタ 526">
          <a:extLst>
            <a:ext uri="{FF2B5EF4-FFF2-40B4-BE49-F238E27FC236}">
              <a16:creationId xmlns:a16="http://schemas.microsoft.com/office/drawing/2014/main" id="{CD30E14E-437C-4E62-A211-09F6FC1C478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8" name="テキスト ボックス 527">
          <a:extLst>
            <a:ext uri="{FF2B5EF4-FFF2-40B4-BE49-F238E27FC236}">
              <a16:creationId xmlns:a16="http://schemas.microsoft.com/office/drawing/2014/main" id="{5C20B456-091D-4249-B576-4688EA4B0CC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9" name="直線コネクタ 528">
          <a:extLst>
            <a:ext uri="{FF2B5EF4-FFF2-40B4-BE49-F238E27FC236}">
              <a16:creationId xmlns:a16="http://schemas.microsoft.com/office/drawing/2014/main" id="{05768AB8-BC64-4F05-AFCC-50502A84C9E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0" name="テキスト ボックス 529">
          <a:extLst>
            <a:ext uri="{FF2B5EF4-FFF2-40B4-BE49-F238E27FC236}">
              <a16:creationId xmlns:a16="http://schemas.microsoft.com/office/drawing/2014/main" id="{E72FE517-7318-4AD0-A12B-D6F7CF5E7AB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1" name="直線コネクタ 530">
          <a:extLst>
            <a:ext uri="{FF2B5EF4-FFF2-40B4-BE49-F238E27FC236}">
              <a16:creationId xmlns:a16="http://schemas.microsoft.com/office/drawing/2014/main" id="{E9060F3F-2B83-45A6-83E7-57DDBE6D8D6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2" name="テキスト ボックス 531">
          <a:extLst>
            <a:ext uri="{FF2B5EF4-FFF2-40B4-BE49-F238E27FC236}">
              <a16:creationId xmlns:a16="http://schemas.microsoft.com/office/drawing/2014/main" id="{F6008190-C3E2-4203-84EF-3525A73089B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3" name="直線コネクタ 532">
          <a:extLst>
            <a:ext uri="{FF2B5EF4-FFF2-40B4-BE49-F238E27FC236}">
              <a16:creationId xmlns:a16="http://schemas.microsoft.com/office/drawing/2014/main" id="{EC3907B7-FBAC-4D82-9012-D40BA14E847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4" name="テキスト ボックス 533">
          <a:extLst>
            <a:ext uri="{FF2B5EF4-FFF2-40B4-BE49-F238E27FC236}">
              <a16:creationId xmlns:a16="http://schemas.microsoft.com/office/drawing/2014/main" id="{106F3FA4-BED1-406E-9C8B-67D57932202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5" name="直線コネクタ 534">
          <a:extLst>
            <a:ext uri="{FF2B5EF4-FFF2-40B4-BE49-F238E27FC236}">
              <a16:creationId xmlns:a16="http://schemas.microsoft.com/office/drawing/2014/main" id="{5FB0102D-CB72-4DCF-B2A7-7B1E054DD53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6" name="テキスト ボックス 535">
          <a:extLst>
            <a:ext uri="{FF2B5EF4-FFF2-40B4-BE49-F238E27FC236}">
              <a16:creationId xmlns:a16="http://schemas.microsoft.com/office/drawing/2014/main" id="{83F2CE85-9452-4762-8CE4-8F65C117254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7" name="【認定こども園・幼稚園・保育所】&#10;一人当たり面積グラフ枠">
          <a:extLst>
            <a:ext uri="{FF2B5EF4-FFF2-40B4-BE49-F238E27FC236}">
              <a16:creationId xmlns:a16="http://schemas.microsoft.com/office/drawing/2014/main" id="{B5CA6B73-CDD4-4A1B-B402-F456E61D872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38" name="直線コネクタ 537">
          <a:extLst>
            <a:ext uri="{FF2B5EF4-FFF2-40B4-BE49-F238E27FC236}">
              <a16:creationId xmlns:a16="http://schemas.microsoft.com/office/drawing/2014/main" id="{3104E4E1-14A2-4795-8459-11CDBCA22687}"/>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39" name="【認定こども園・幼稚園・保育所】&#10;一人当たり面積最小値テキスト">
          <a:extLst>
            <a:ext uri="{FF2B5EF4-FFF2-40B4-BE49-F238E27FC236}">
              <a16:creationId xmlns:a16="http://schemas.microsoft.com/office/drawing/2014/main" id="{FB5F9593-E8D3-4D42-8BAE-0000D1D6A40B}"/>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40" name="直線コネクタ 539">
          <a:extLst>
            <a:ext uri="{FF2B5EF4-FFF2-40B4-BE49-F238E27FC236}">
              <a16:creationId xmlns:a16="http://schemas.microsoft.com/office/drawing/2014/main" id="{75F4A103-AF88-405E-828C-8F9A2742E05A}"/>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41" name="【認定こども園・幼稚園・保育所】&#10;一人当たり面積最大値テキスト">
          <a:extLst>
            <a:ext uri="{FF2B5EF4-FFF2-40B4-BE49-F238E27FC236}">
              <a16:creationId xmlns:a16="http://schemas.microsoft.com/office/drawing/2014/main" id="{A359AC07-344A-4486-BE04-EFF4EBCC34A4}"/>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42" name="直線コネクタ 541">
          <a:extLst>
            <a:ext uri="{FF2B5EF4-FFF2-40B4-BE49-F238E27FC236}">
              <a16:creationId xmlns:a16="http://schemas.microsoft.com/office/drawing/2014/main" id="{347771C9-2532-4F80-9BD6-00C1D86CDD16}"/>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43" name="【認定こども園・幼稚園・保育所】&#10;一人当たり面積平均値テキスト">
          <a:extLst>
            <a:ext uri="{FF2B5EF4-FFF2-40B4-BE49-F238E27FC236}">
              <a16:creationId xmlns:a16="http://schemas.microsoft.com/office/drawing/2014/main" id="{0A536B40-5657-4568-B080-000C7B41C99E}"/>
            </a:ext>
          </a:extLst>
        </xdr:cNvPr>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44" name="フローチャート: 判断 543">
          <a:extLst>
            <a:ext uri="{FF2B5EF4-FFF2-40B4-BE49-F238E27FC236}">
              <a16:creationId xmlns:a16="http://schemas.microsoft.com/office/drawing/2014/main" id="{46524399-5F0C-46A6-B290-FBBFE0A6E76C}"/>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45" name="フローチャート: 判断 544">
          <a:extLst>
            <a:ext uri="{FF2B5EF4-FFF2-40B4-BE49-F238E27FC236}">
              <a16:creationId xmlns:a16="http://schemas.microsoft.com/office/drawing/2014/main" id="{51888390-11E1-4165-8D2D-41E95EA72AC6}"/>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46" name="フローチャート: 判断 545">
          <a:extLst>
            <a:ext uri="{FF2B5EF4-FFF2-40B4-BE49-F238E27FC236}">
              <a16:creationId xmlns:a16="http://schemas.microsoft.com/office/drawing/2014/main" id="{58BD15F9-D2C2-4D30-AC10-394E84BB73C0}"/>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47" name="フローチャート: 判断 546">
          <a:extLst>
            <a:ext uri="{FF2B5EF4-FFF2-40B4-BE49-F238E27FC236}">
              <a16:creationId xmlns:a16="http://schemas.microsoft.com/office/drawing/2014/main" id="{9C1C267D-11FB-4208-9660-E7E753FDB189}"/>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48" name="フローチャート: 判断 547">
          <a:extLst>
            <a:ext uri="{FF2B5EF4-FFF2-40B4-BE49-F238E27FC236}">
              <a16:creationId xmlns:a16="http://schemas.microsoft.com/office/drawing/2014/main" id="{8BF72F17-A8BB-47EC-A52B-C7C89075A32C}"/>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FAF422BB-3E53-46C1-89C9-2BFA537A043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1FE714BB-648A-43DE-87F3-A7C88FBF2FD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6093FAF8-4597-4630-B0A8-46F1DB1E39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94A20B50-2776-49A0-8028-34D114BC9B1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EC66FC0B-A6EF-428E-A649-5A11019B6AB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114554</xdr:rowOff>
    </xdr:from>
    <xdr:to>
      <xdr:col>112</xdr:col>
      <xdr:colOff>38100</xdr:colOff>
      <xdr:row>39</xdr:row>
      <xdr:rowOff>44704</xdr:rowOff>
    </xdr:to>
    <xdr:sp macro="" textlink="">
      <xdr:nvSpPr>
        <xdr:cNvPr id="554" name="楕円 553">
          <a:extLst>
            <a:ext uri="{FF2B5EF4-FFF2-40B4-BE49-F238E27FC236}">
              <a16:creationId xmlns:a16="http://schemas.microsoft.com/office/drawing/2014/main" id="{C0735B3B-E7D3-4519-B075-E9F577FF1097}"/>
            </a:ext>
          </a:extLst>
        </xdr:cNvPr>
        <xdr:cNvSpPr/>
      </xdr:nvSpPr>
      <xdr:spPr>
        <a:xfrm>
          <a:off x="21272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121412</xdr:rowOff>
    </xdr:from>
    <xdr:to>
      <xdr:col>107</xdr:col>
      <xdr:colOff>101600</xdr:colOff>
      <xdr:row>39</xdr:row>
      <xdr:rowOff>51562</xdr:rowOff>
    </xdr:to>
    <xdr:sp macro="" textlink="">
      <xdr:nvSpPr>
        <xdr:cNvPr id="555" name="楕円 554">
          <a:extLst>
            <a:ext uri="{FF2B5EF4-FFF2-40B4-BE49-F238E27FC236}">
              <a16:creationId xmlns:a16="http://schemas.microsoft.com/office/drawing/2014/main" id="{FBBA79FC-5DA0-41A7-8CDA-9A55E3544F23}"/>
            </a:ext>
          </a:extLst>
        </xdr:cNvPr>
        <xdr:cNvSpPr/>
      </xdr:nvSpPr>
      <xdr:spPr>
        <a:xfrm>
          <a:off x="20383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165354</xdr:rowOff>
    </xdr:from>
    <xdr:to>
      <xdr:col>111</xdr:col>
      <xdr:colOff>177800</xdr:colOff>
      <xdr:row>39</xdr:row>
      <xdr:rowOff>762</xdr:rowOff>
    </xdr:to>
    <xdr:cxnSp macro="">
      <xdr:nvCxnSpPr>
        <xdr:cNvPr id="556" name="直線コネクタ 555">
          <a:extLst>
            <a:ext uri="{FF2B5EF4-FFF2-40B4-BE49-F238E27FC236}">
              <a16:creationId xmlns:a16="http://schemas.microsoft.com/office/drawing/2014/main" id="{75D88EDE-55BA-46B9-AA1C-72AA83B11BC1}"/>
            </a:ext>
          </a:extLst>
        </xdr:cNvPr>
        <xdr:cNvCxnSpPr/>
      </xdr:nvCxnSpPr>
      <xdr:spPr>
        <a:xfrm flipV="1">
          <a:off x="20434300" y="668045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132842</xdr:rowOff>
    </xdr:from>
    <xdr:to>
      <xdr:col>102</xdr:col>
      <xdr:colOff>165100</xdr:colOff>
      <xdr:row>39</xdr:row>
      <xdr:rowOff>62992</xdr:rowOff>
    </xdr:to>
    <xdr:sp macro="" textlink="">
      <xdr:nvSpPr>
        <xdr:cNvPr id="557" name="楕円 556">
          <a:extLst>
            <a:ext uri="{FF2B5EF4-FFF2-40B4-BE49-F238E27FC236}">
              <a16:creationId xmlns:a16="http://schemas.microsoft.com/office/drawing/2014/main" id="{02482258-B5E3-4A2C-BBF8-2985A743D966}"/>
            </a:ext>
          </a:extLst>
        </xdr:cNvPr>
        <xdr:cNvSpPr/>
      </xdr:nvSpPr>
      <xdr:spPr>
        <a:xfrm>
          <a:off x="19494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xdr:rowOff>
    </xdr:from>
    <xdr:to>
      <xdr:col>107</xdr:col>
      <xdr:colOff>50800</xdr:colOff>
      <xdr:row>39</xdr:row>
      <xdr:rowOff>12192</xdr:rowOff>
    </xdr:to>
    <xdr:cxnSp macro="">
      <xdr:nvCxnSpPr>
        <xdr:cNvPr id="558" name="直線コネクタ 557">
          <a:extLst>
            <a:ext uri="{FF2B5EF4-FFF2-40B4-BE49-F238E27FC236}">
              <a16:creationId xmlns:a16="http://schemas.microsoft.com/office/drawing/2014/main" id="{0B6CA9FF-983F-46BC-8424-57A715192F26}"/>
            </a:ext>
          </a:extLst>
        </xdr:cNvPr>
        <xdr:cNvCxnSpPr/>
      </xdr:nvCxnSpPr>
      <xdr:spPr>
        <a:xfrm flipV="1">
          <a:off x="19545300" y="66873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116840</xdr:rowOff>
    </xdr:from>
    <xdr:to>
      <xdr:col>98</xdr:col>
      <xdr:colOff>38100</xdr:colOff>
      <xdr:row>39</xdr:row>
      <xdr:rowOff>46990</xdr:rowOff>
    </xdr:to>
    <xdr:sp macro="" textlink="">
      <xdr:nvSpPr>
        <xdr:cNvPr id="559" name="楕円 558">
          <a:extLst>
            <a:ext uri="{FF2B5EF4-FFF2-40B4-BE49-F238E27FC236}">
              <a16:creationId xmlns:a16="http://schemas.microsoft.com/office/drawing/2014/main" id="{61ED76FC-BC9B-4148-B7EE-F908B7EDC9B8}"/>
            </a:ext>
          </a:extLst>
        </xdr:cNvPr>
        <xdr:cNvSpPr/>
      </xdr:nvSpPr>
      <xdr:spPr>
        <a:xfrm>
          <a:off x="18605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167640</xdr:rowOff>
    </xdr:from>
    <xdr:to>
      <xdr:col>102</xdr:col>
      <xdr:colOff>114300</xdr:colOff>
      <xdr:row>39</xdr:row>
      <xdr:rowOff>12192</xdr:rowOff>
    </xdr:to>
    <xdr:cxnSp macro="">
      <xdr:nvCxnSpPr>
        <xdr:cNvPr id="560" name="直線コネクタ 559">
          <a:extLst>
            <a:ext uri="{FF2B5EF4-FFF2-40B4-BE49-F238E27FC236}">
              <a16:creationId xmlns:a16="http://schemas.microsoft.com/office/drawing/2014/main" id="{7992DE6F-B6C3-49D4-8128-8B370252E0F9}"/>
            </a:ext>
          </a:extLst>
        </xdr:cNvPr>
        <xdr:cNvCxnSpPr/>
      </xdr:nvCxnSpPr>
      <xdr:spPr>
        <a:xfrm>
          <a:off x="18656300" y="66827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61" name="n_1aveValue【認定こども園・幼稚園・保育所】&#10;一人当たり面積">
          <a:extLst>
            <a:ext uri="{FF2B5EF4-FFF2-40B4-BE49-F238E27FC236}">
              <a16:creationId xmlns:a16="http://schemas.microsoft.com/office/drawing/2014/main" id="{5410F98A-0121-4DE7-B0E1-B5DA7BE86681}"/>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62" name="n_2aveValue【認定こども園・幼稚園・保育所】&#10;一人当たり面積">
          <a:extLst>
            <a:ext uri="{FF2B5EF4-FFF2-40B4-BE49-F238E27FC236}">
              <a16:creationId xmlns:a16="http://schemas.microsoft.com/office/drawing/2014/main" id="{018F15FE-A17E-4A5C-B541-304C7AF9F692}"/>
            </a:ext>
          </a:extLst>
        </xdr:cNvPr>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63" name="n_3aveValue【認定こども園・幼稚園・保育所】&#10;一人当たり面積">
          <a:extLst>
            <a:ext uri="{FF2B5EF4-FFF2-40B4-BE49-F238E27FC236}">
              <a16:creationId xmlns:a16="http://schemas.microsoft.com/office/drawing/2014/main" id="{D2ED0431-AFEB-48A6-94A2-271162332D59}"/>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64" name="n_4aveValue【認定こども園・幼稚園・保育所】&#10;一人当たり面積">
          <a:extLst>
            <a:ext uri="{FF2B5EF4-FFF2-40B4-BE49-F238E27FC236}">
              <a16:creationId xmlns:a16="http://schemas.microsoft.com/office/drawing/2014/main" id="{345B62B8-6696-4D54-8A61-5ABA2FD7A455}"/>
            </a:ext>
          </a:extLst>
        </xdr:cNvPr>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61231</xdr:rowOff>
    </xdr:from>
    <xdr:ext cx="469744" cy="259045"/>
    <xdr:sp macro="" textlink="">
      <xdr:nvSpPr>
        <xdr:cNvPr id="565" name="n_1mainValue【認定こども園・幼稚園・保育所】&#10;一人当たり面積">
          <a:extLst>
            <a:ext uri="{FF2B5EF4-FFF2-40B4-BE49-F238E27FC236}">
              <a16:creationId xmlns:a16="http://schemas.microsoft.com/office/drawing/2014/main" id="{F5083FFB-C310-47E4-9BEE-B02F51106EE5}"/>
            </a:ext>
          </a:extLst>
        </xdr:cNvPr>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68089</xdr:rowOff>
    </xdr:from>
    <xdr:ext cx="469744" cy="259045"/>
    <xdr:sp macro="" textlink="">
      <xdr:nvSpPr>
        <xdr:cNvPr id="566" name="n_2mainValue【認定こども園・幼稚園・保育所】&#10;一人当たり面積">
          <a:extLst>
            <a:ext uri="{FF2B5EF4-FFF2-40B4-BE49-F238E27FC236}">
              <a16:creationId xmlns:a16="http://schemas.microsoft.com/office/drawing/2014/main" id="{DF59725D-40EC-4288-9771-0FC3BB351A9B}"/>
            </a:ext>
          </a:extLst>
        </xdr:cNvPr>
        <xdr:cNvSpPr txBox="1"/>
      </xdr:nvSpPr>
      <xdr:spPr>
        <a:xfrm>
          <a:off x="20199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79519</xdr:rowOff>
    </xdr:from>
    <xdr:ext cx="469744" cy="259045"/>
    <xdr:sp macro="" textlink="">
      <xdr:nvSpPr>
        <xdr:cNvPr id="567" name="n_3mainValue【認定こども園・幼稚園・保育所】&#10;一人当たり面積">
          <a:extLst>
            <a:ext uri="{FF2B5EF4-FFF2-40B4-BE49-F238E27FC236}">
              <a16:creationId xmlns:a16="http://schemas.microsoft.com/office/drawing/2014/main" id="{C8A0A1E6-AD3B-4F74-8092-E7B7B26B1454}"/>
            </a:ext>
          </a:extLst>
        </xdr:cNvPr>
        <xdr:cNvSpPr txBox="1"/>
      </xdr:nvSpPr>
      <xdr:spPr>
        <a:xfrm>
          <a:off x="19310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63517</xdr:rowOff>
    </xdr:from>
    <xdr:ext cx="469744" cy="259045"/>
    <xdr:sp macro="" textlink="">
      <xdr:nvSpPr>
        <xdr:cNvPr id="568" name="n_4mainValue【認定こども園・幼稚園・保育所】&#10;一人当たり面積">
          <a:extLst>
            <a:ext uri="{FF2B5EF4-FFF2-40B4-BE49-F238E27FC236}">
              <a16:creationId xmlns:a16="http://schemas.microsoft.com/office/drawing/2014/main" id="{D71FA87D-FD35-4161-B0A3-2EF496AE2383}"/>
            </a:ext>
          </a:extLst>
        </xdr:cNvPr>
        <xdr:cNvSpPr txBox="1"/>
      </xdr:nvSpPr>
      <xdr:spPr>
        <a:xfrm>
          <a:off x="18421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a:extLst>
            <a:ext uri="{FF2B5EF4-FFF2-40B4-BE49-F238E27FC236}">
              <a16:creationId xmlns:a16="http://schemas.microsoft.com/office/drawing/2014/main" id="{637697E6-C9D2-40A6-B6B3-B9BDC05D478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a:extLst>
            <a:ext uri="{FF2B5EF4-FFF2-40B4-BE49-F238E27FC236}">
              <a16:creationId xmlns:a16="http://schemas.microsoft.com/office/drawing/2014/main" id="{F8D2BC30-D671-459E-B731-610812DF6F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a:extLst>
            <a:ext uri="{FF2B5EF4-FFF2-40B4-BE49-F238E27FC236}">
              <a16:creationId xmlns:a16="http://schemas.microsoft.com/office/drawing/2014/main" id="{52E69A3F-A8A5-4919-8867-D8F314D31DE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a:extLst>
            <a:ext uri="{FF2B5EF4-FFF2-40B4-BE49-F238E27FC236}">
              <a16:creationId xmlns:a16="http://schemas.microsoft.com/office/drawing/2014/main" id="{6F53758A-D8A6-4ECC-8305-FB113C4DC65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a:extLst>
            <a:ext uri="{FF2B5EF4-FFF2-40B4-BE49-F238E27FC236}">
              <a16:creationId xmlns:a16="http://schemas.microsoft.com/office/drawing/2014/main" id="{C088132E-468C-4801-AF28-D75F0C3716D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a:extLst>
            <a:ext uri="{FF2B5EF4-FFF2-40B4-BE49-F238E27FC236}">
              <a16:creationId xmlns:a16="http://schemas.microsoft.com/office/drawing/2014/main" id="{66F75EE5-F894-4002-8331-6B2D5AFA56B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a:extLst>
            <a:ext uri="{FF2B5EF4-FFF2-40B4-BE49-F238E27FC236}">
              <a16:creationId xmlns:a16="http://schemas.microsoft.com/office/drawing/2014/main" id="{EE5D99E9-6389-4B23-AF82-1B98EEF1EF6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a:extLst>
            <a:ext uri="{FF2B5EF4-FFF2-40B4-BE49-F238E27FC236}">
              <a16:creationId xmlns:a16="http://schemas.microsoft.com/office/drawing/2014/main" id="{C1B94E4C-543B-470C-A54E-454897C05AD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a:extLst>
            <a:ext uri="{FF2B5EF4-FFF2-40B4-BE49-F238E27FC236}">
              <a16:creationId xmlns:a16="http://schemas.microsoft.com/office/drawing/2014/main" id="{9FAA3DDB-6E56-4585-B5E7-CF0711EA3AF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a:extLst>
            <a:ext uri="{FF2B5EF4-FFF2-40B4-BE49-F238E27FC236}">
              <a16:creationId xmlns:a16="http://schemas.microsoft.com/office/drawing/2014/main" id="{4497D85B-B6D6-429E-B48E-E5B136AE308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A882467D-840F-4328-A677-F010FC7264D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0" name="直線コネクタ 579">
          <a:extLst>
            <a:ext uri="{FF2B5EF4-FFF2-40B4-BE49-F238E27FC236}">
              <a16:creationId xmlns:a16="http://schemas.microsoft.com/office/drawing/2014/main" id="{8AE6DA92-61C7-489E-9F59-C283BB79ED4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8FEE9C07-935B-43D7-A042-A78483AEB09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2" name="直線コネクタ 581">
          <a:extLst>
            <a:ext uri="{FF2B5EF4-FFF2-40B4-BE49-F238E27FC236}">
              <a16:creationId xmlns:a16="http://schemas.microsoft.com/office/drawing/2014/main" id="{0AF5841B-0CA7-4A79-85A0-AB445E80CD9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3" name="テキスト ボックス 582">
          <a:extLst>
            <a:ext uri="{FF2B5EF4-FFF2-40B4-BE49-F238E27FC236}">
              <a16:creationId xmlns:a16="http://schemas.microsoft.com/office/drawing/2014/main" id="{3F10BCB7-9686-4165-B0D5-55C9E3D4826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4" name="直線コネクタ 583">
          <a:extLst>
            <a:ext uri="{FF2B5EF4-FFF2-40B4-BE49-F238E27FC236}">
              <a16:creationId xmlns:a16="http://schemas.microsoft.com/office/drawing/2014/main" id="{57568DAC-5221-4AD9-9C80-8CC1455CB1E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5" name="テキスト ボックス 584">
          <a:extLst>
            <a:ext uri="{FF2B5EF4-FFF2-40B4-BE49-F238E27FC236}">
              <a16:creationId xmlns:a16="http://schemas.microsoft.com/office/drawing/2014/main" id="{2E255EDB-BDC3-410B-B64A-3DA7151B8A3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6" name="直線コネクタ 585">
          <a:extLst>
            <a:ext uri="{FF2B5EF4-FFF2-40B4-BE49-F238E27FC236}">
              <a16:creationId xmlns:a16="http://schemas.microsoft.com/office/drawing/2014/main" id="{9ED54D43-12C2-4F1C-9C96-65151C6B027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7" name="テキスト ボックス 586">
          <a:extLst>
            <a:ext uri="{FF2B5EF4-FFF2-40B4-BE49-F238E27FC236}">
              <a16:creationId xmlns:a16="http://schemas.microsoft.com/office/drawing/2014/main" id="{983EE7B7-5FD7-43EC-A8F8-ACB778BEA32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8" name="直線コネクタ 587">
          <a:extLst>
            <a:ext uri="{FF2B5EF4-FFF2-40B4-BE49-F238E27FC236}">
              <a16:creationId xmlns:a16="http://schemas.microsoft.com/office/drawing/2014/main" id="{10BE4701-38E0-4081-88C0-AE8587EF82E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9" name="テキスト ボックス 588">
          <a:extLst>
            <a:ext uri="{FF2B5EF4-FFF2-40B4-BE49-F238E27FC236}">
              <a16:creationId xmlns:a16="http://schemas.microsoft.com/office/drawing/2014/main" id="{5E4C5A99-54D6-4AFC-AE53-F08B4F8ED33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a:extLst>
            <a:ext uri="{FF2B5EF4-FFF2-40B4-BE49-F238E27FC236}">
              <a16:creationId xmlns:a16="http://schemas.microsoft.com/office/drawing/2014/main" id="{2A447193-EEF1-44E5-8F86-058FBA0EA1F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1" name="テキスト ボックス 590">
          <a:extLst>
            <a:ext uri="{FF2B5EF4-FFF2-40B4-BE49-F238E27FC236}">
              <a16:creationId xmlns:a16="http://schemas.microsoft.com/office/drawing/2014/main" id="{45C6A5E9-4159-43EE-9DB2-82600C12866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a:extLst>
            <a:ext uri="{FF2B5EF4-FFF2-40B4-BE49-F238E27FC236}">
              <a16:creationId xmlns:a16="http://schemas.microsoft.com/office/drawing/2014/main" id="{8C775F80-490F-4936-BC7D-88731491D34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93" name="直線コネクタ 592">
          <a:extLst>
            <a:ext uri="{FF2B5EF4-FFF2-40B4-BE49-F238E27FC236}">
              <a16:creationId xmlns:a16="http://schemas.microsoft.com/office/drawing/2014/main" id="{D80CA2E1-AACF-43CE-B32B-E89F0371727D}"/>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94" name="【学校施設】&#10;有形固定資産減価償却率最小値テキスト">
          <a:extLst>
            <a:ext uri="{FF2B5EF4-FFF2-40B4-BE49-F238E27FC236}">
              <a16:creationId xmlns:a16="http://schemas.microsoft.com/office/drawing/2014/main" id="{45BB0E7A-D429-4990-882A-4986CD1CADDC}"/>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95" name="直線コネクタ 594">
          <a:extLst>
            <a:ext uri="{FF2B5EF4-FFF2-40B4-BE49-F238E27FC236}">
              <a16:creationId xmlns:a16="http://schemas.microsoft.com/office/drawing/2014/main" id="{D5CACA4D-8314-4A40-B7CB-922FDC182645}"/>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96" name="【学校施設】&#10;有形固定資産減価償却率最大値テキスト">
          <a:extLst>
            <a:ext uri="{FF2B5EF4-FFF2-40B4-BE49-F238E27FC236}">
              <a16:creationId xmlns:a16="http://schemas.microsoft.com/office/drawing/2014/main" id="{679DE472-4C11-4D92-80E6-8C247E71881F}"/>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97" name="直線コネクタ 596">
          <a:extLst>
            <a:ext uri="{FF2B5EF4-FFF2-40B4-BE49-F238E27FC236}">
              <a16:creationId xmlns:a16="http://schemas.microsoft.com/office/drawing/2014/main" id="{AB94E3C9-F56C-4F78-A47E-88B55646A0CE}"/>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98" name="【学校施設】&#10;有形固定資産減価償却率平均値テキスト">
          <a:extLst>
            <a:ext uri="{FF2B5EF4-FFF2-40B4-BE49-F238E27FC236}">
              <a16:creationId xmlns:a16="http://schemas.microsoft.com/office/drawing/2014/main" id="{E431BFAE-C484-4DDE-834D-E3703D4D7319}"/>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99" name="フローチャート: 判断 598">
          <a:extLst>
            <a:ext uri="{FF2B5EF4-FFF2-40B4-BE49-F238E27FC236}">
              <a16:creationId xmlns:a16="http://schemas.microsoft.com/office/drawing/2014/main" id="{0D1BD103-AA95-4D53-896A-865C7E6B9B95}"/>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00" name="フローチャート: 判断 599">
          <a:extLst>
            <a:ext uri="{FF2B5EF4-FFF2-40B4-BE49-F238E27FC236}">
              <a16:creationId xmlns:a16="http://schemas.microsoft.com/office/drawing/2014/main" id="{9D7B6AD2-EFEC-41FC-B766-D1799591D1DF}"/>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01" name="フローチャート: 判断 600">
          <a:extLst>
            <a:ext uri="{FF2B5EF4-FFF2-40B4-BE49-F238E27FC236}">
              <a16:creationId xmlns:a16="http://schemas.microsoft.com/office/drawing/2014/main" id="{5B1C6520-3183-4F17-A791-1A7653E73CEA}"/>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02" name="フローチャート: 判断 601">
          <a:extLst>
            <a:ext uri="{FF2B5EF4-FFF2-40B4-BE49-F238E27FC236}">
              <a16:creationId xmlns:a16="http://schemas.microsoft.com/office/drawing/2014/main" id="{EBB40F87-CED8-4A55-AADC-8AB0811E39E8}"/>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03" name="フローチャート: 判断 602">
          <a:extLst>
            <a:ext uri="{FF2B5EF4-FFF2-40B4-BE49-F238E27FC236}">
              <a16:creationId xmlns:a16="http://schemas.microsoft.com/office/drawing/2014/main" id="{667F55EA-446C-42E3-9E9F-05DC315687B6}"/>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8F0B501-1066-42F6-BDA0-22AB86BCD5C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9C172D7-588F-44BC-B2C2-BD7EDB7A180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897C5B3-C808-486A-BAAA-65C686A57A5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BC1C68C-0523-40AF-BBFC-F39DDA077A4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ED4CA114-D2C7-4728-8092-146AE0C5E09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105410</xdr:rowOff>
    </xdr:from>
    <xdr:to>
      <xdr:col>81</xdr:col>
      <xdr:colOff>101600</xdr:colOff>
      <xdr:row>60</xdr:row>
      <xdr:rowOff>35560</xdr:rowOff>
    </xdr:to>
    <xdr:sp macro="" textlink="">
      <xdr:nvSpPr>
        <xdr:cNvPr id="609" name="楕円 608">
          <a:extLst>
            <a:ext uri="{FF2B5EF4-FFF2-40B4-BE49-F238E27FC236}">
              <a16:creationId xmlns:a16="http://schemas.microsoft.com/office/drawing/2014/main" id="{5ADF0FED-94A3-44CD-B4A8-8EEB3C521F1F}"/>
            </a:ext>
          </a:extLst>
        </xdr:cNvPr>
        <xdr:cNvSpPr/>
      </xdr:nvSpPr>
      <xdr:spPr>
        <a:xfrm>
          <a:off x="15430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610" name="楕円 609">
          <a:extLst>
            <a:ext uri="{FF2B5EF4-FFF2-40B4-BE49-F238E27FC236}">
              <a16:creationId xmlns:a16="http://schemas.microsoft.com/office/drawing/2014/main" id="{37063E09-694E-49F8-8872-2D7280796832}"/>
            </a:ext>
          </a:extLst>
        </xdr:cNvPr>
        <xdr:cNvSpPr/>
      </xdr:nvSpPr>
      <xdr:spPr>
        <a:xfrm>
          <a:off x="14541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156210</xdr:rowOff>
    </xdr:from>
    <xdr:to>
      <xdr:col>81</xdr:col>
      <xdr:colOff>50800</xdr:colOff>
      <xdr:row>60</xdr:row>
      <xdr:rowOff>28575</xdr:rowOff>
    </xdr:to>
    <xdr:cxnSp macro="">
      <xdr:nvCxnSpPr>
        <xdr:cNvPr id="611" name="直線コネクタ 610">
          <a:extLst>
            <a:ext uri="{FF2B5EF4-FFF2-40B4-BE49-F238E27FC236}">
              <a16:creationId xmlns:a16="http://schemas.microsoft.com/office/drawing/2014/main" id="{46E7C3C6-C1C3-424D-9F58-8C242DAC6566}"/>
            </a:ext>
          </a:extLst>
        </xdr:cNvPr>
        <xdr:cNvCxnSpPr/>
      </xdr:nvCxnSpPr>
      <xdr:spPr>
        <a:xfrm flipV="1">
          <a:off x="14592300" y="102717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23495</xdr:rowOff>
    </xdr:from>
    <xdr:to>
      <xdr:col>72</xdr:col>
      <xdr:colOff>38100</xdr:colOff>
      <xdr:row>61</xdr:row>
      <xdr:rowOff>125095</xdr:rowOff>
    </xdr:to>
    <xdr:sp macro="" textlink="">
      <xdr:nvSpPr>
        <xdr:cNvPr id="612" name="楕円 611">
          <a:extLst>
            <a:ext uri="{FF2B5EF4-FFF2-40B4-BE49-F238E27FC236}">
              <a16:creationId xmlns:a16="http://schemas.microsoft.com/office/drawing/2014/main" id="{E8D7F803-0336-46FA-B042-D5A781EE7AF9}"/>
            </a:ext>
          </a:extLst>
        </xdr:cNvPr>
        <xdr:cNvSpPr/>
      </xdr:nvSpPr>
      <xdr:spPr>
        <a:xfrm>
          <a:off x="13652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28575</xdr:rowOff>
    </xdr:from>
    <xdr:to>
      <xdr:col>76</xdr:col>
      <xdr:colOff>114300</xdr:colOff>
      <xdr:row>61</xdr:row>
      <xdr:rowOff>74295</xdr:rowOff>
    </xdr:to>
    <xdr:cxnSp macro="">
      <xdr:nvCxnSpPr>
        <xdr:cNvPr id="613" name="直線コネクタ 612">
          <a:extLst>
            <a:ext uri="{FF2B5EF4-FFF2-40B4-BE49-F238E27FC236}">
              <a16:creationId xmlns:a16="http://schemas.microsoft.com/office/drawing/2014/main" id="{664961E3-56B1-4475-9840-3CC88C19760D}"/>
            </a:ext>
          </a:extLst>
        </xdr:cNvPr>
        <xdr:cNvCxnSpPr/>
      </xdr:nvCxnSpPr>
      <xdr:spPr>
        <a:xfrm flipV="1">
          <a:off x="13703300" y="1031557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133985</xdr:rowOff>
    </xdr:from>
    <xdr:to>
      <xdr:col>67</xdr:col>
      <xdr:colOff>101600</xdr:colOff>
      <xdr:row>62</xdr:row>
      <xdr:rowOff>64135</xdr:rowOff>
    </xdr:to>
    <xdr:sp macro="" textlink="">
      <xdr:nvSpPr>
        <xdr:cNvPr id="614" name="楕円 613">
          <a:extLst>
            <a:ext uri="{FF2B5EF4-FFF2-40B4-BE49-F238E27FC236}">
              <a16:creationId xmlns:a16="http://schemas.microsoft.com/office/drawing/2014/main" id="{33E41841-9CF6-4919-B449-00895EBC6117}"/>
            </a:ext>
          </a:extLst>
        </xdr:cNvPr>
        <xdr:cNvSpPr/>
      </xdr:nvSpPr>
      <xdr:spPr>
        <a:xfrm>
          <a:off x="12763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74295</xdr:rowOff>
    </xdr:from>
    <xdr:to>
      <xdr:col>71</xdr:col>
      <xdr:colOff>177800</xdr:colOff>
      <xdr:row>62</xdr:row>
      <xdr:rowOff>13335</xdr:rowOff>
    </xdr:to>
    <xdr:cxnSp macro="">
      <xdr:nvCxnSpPr>
        <xdr:cNvPr id="615" name="直線コネクタ 614">
          <a:extLst>
            <a:ext uri="{FF2B5EF4-FFF2-40B4-BE49-F238E27FC236}">
              <a16:creationId xmlns:a16="http://schemas.microsoft.com/office/drawing/2014/main" id="{93FEF755-34FB-48B8-BA45-6495EAD87E80}"/>
            </a:ext>
          </a:extLst>
        </xdr:cNvPr>
        <xdr:cNvCxnSpPr/>
      </xdr:nvCxnSpPr>
      <xdr:spPr>
        <a:xfrm flipV="1">
          <a:off x="12814300" y="1053274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16" name="n_1aveValue【学校施設】&#10;有形固定資産減価償却率">
          <a:extLst>
            <a:ext uri="{FF2B5EF4-FFF2-40B4-BE49-F238E27FC236}">
              <a16:creationId xmlns:a16="http://schemas.microsoft.com/office/drawing/2014/main" id="{BFA525B6-05AE-4377-8D58-EECC832AB572}"/>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17" name="n_2aveValue【学校施設】&#10;有形固定資産減価償却率">
          <a:extLst>
            <a:ext uri="{FF2B5EF4-FFF2-40B4-BE49-F238E27FC236}">
              <a16:creationId xmlns:a16="http://schemas.microsoft.com/office/drawing/2014/main" id="{13CE2B1D-314E-4D67-9A56-24393C7C8FC9}"/>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18" name="n_3aveValue【学校施設】&#10;有形固定資産減価償却率">
          <a:extLst>
            <a:ext uri="{FF2B5EF4-FFF2-40B4-BE49-F238E27FC236}">
              <a16:creationId xmlns:a16="http://schemas.microsoft.com/office/drawing/2014/main" id="{6F743A51-AB6D-4368-B146-C104D10F1FBE}"/>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19" name="n_4aveValue【学校施設】&#10;有形固定資産減価償却率">
          <a:extLst>
            <a:ext uri="{FF2B5EF4-FFF2-40B4-BE49-F238E27FC236}">
              <a16:creationId xmlns:a16="http://schemas.microsoft.com/office/drawing/2014/main" id="{49121AA4-A9A1-41EB-BC7B-1B6552261BD9}"/>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52087</xdr:rowOff>
    </xdr:from>
    <xdr:ext cx="405111" cy="259045"/>
    <xdr:sp macro="" textlink="">
      <xdr:nvSpPr>
        <xdr:cNvPr id="620" name="n_1mainValue【学校施設】&#10;有形固定資産減価償却率">
          <a:extLst>
            <a:ext uri="{FF2B5EF4-FFF2-40B4-BE49-F238E27FC236}">
              <a16:creationId xmlns:a16="http://schemas.microsoft.com/office/drawing/2014/main" id="{DD52320F-06D8-4F22-BD5B-673C8EDC1987}"/>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621" name="n_2mainValue【学校施設】&#10;有形固定資産減価償却率">
          <a:extLst>
            <a:ext uri="{FF2B5EF4-FFF2-40B4-BE49-F238E27FC236}">
              <a16:creationId xmlns:a16="http://schemas.microsoft.com/office/drawing/2014/main" id="{4CDDDC02-8BFE-418B-B00D-B16F6D86308F}"/>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622" name="n_3mainValue【学校施設】&#10;有形固定資産減価償却率">
          <a:extLst>
            <a:ext uri="{FF2B5EF4-FFF2-40B4-BE49-F238E27FC236}">
              <a16:creationId xmlns:a16="http://schemas.microsoft.com/office/drawing/2014/main" id="{0EDE39AB-1AAC-4789-BC6A-A52CB8A4AD4F}"/>
            </a:ext>
          </a:extLst>
        </xdr:cNvPr>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55262</xdr:rowOff>
    </xdr:from>
    <xdr:ext cx="405111" cy="259045"/>
    <xdr:sp macro="" textlink="">
      <xdr:nvSpPr>
        <xdr:cNvPr id="623" name="n_4mainValue【学校施設】&#10;有形固定資産減価償却率">
          <a:extLst>
            <a:ext uri="{FF2B5EF4-FFF2-40B4-BE49-F238E27FC236}">
              <a16:creationId xmlns:a16="http://schemas.microsoft.com/office/drawing/2014/main" id="{70C0AD84-9DCB-4C03-B3CA-78EF59AF7E54}"/>
            </a:ext>
          </a:extLst>
        </xdr:cNvPr>
        <xdr:cNvSpPr txBox="1"/>
      </xdr:nvSpPr>
      <xdr:spPr>
        <a:xfrm>
          <a:off x="12611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E277B71A-2C8B-406C-B3B1-700E85EB206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016A3325-F282-44FB-903A-6B9ECFC3426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2D4C810E-8D64-4557-9B5F-563CD075488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F0A0AEE5-C61E-47D6-ADC7-497A0BBF467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AFAB578B-2273-41A8-98D8-068D286320F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4D70741C-1532-4117-A504-9A3F6381B7A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890F3672-3415-48A5-9B61-9F35E53B6E7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303610F8-8EE4-48A0-BD2A-403D6288AE9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7129E539-8FE8-4A75-94C1-E1CD72FE7A2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A7789FF0-F0E4-4916-A9A3-81747607341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4" name="直線コネクタ 633">
          <a:extLst>
            <a:ext uri="{FF2B5EF4-FFF2-40B4-BE49-F238E27FC236}">
              <a16:creationId xmlns:a16="http://schemas.microsoft.com/office/drawing/2014/main" id="{6AE34FA1-FA7D-4FFE-9E0E-1364BB78B66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5" name="テキスト ボックス 634">
          <a:extLst>
            <a:ext uri="{FF2B5EF4-FFF2-40B4-BE49-F238E27FC236}">
              <a16:creationId xmlns:a16="http://schemas.microsoft.com/office/drawing/2014/main" id="{D9B16225-2C22-457C-A61C-B508ED48481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6" name="直線コネクタ 635">
          <a:extLst>
            <a:ext uri="{FF2B5EF4-FFF2-40B4-BE49-F238E27FC236}">
              <a16:creationId xmlns:a16="http://schemas.microsoft.com/office/drawing/2014/main" id="{531F700F-5EB5-4A82-ACC3-5DFD667CB20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7" name="テキスト ボックス 636">
          <a:extLst>
            <a:ext uri="{FF2B5EF4-FFF2-40B4-BE49-F238E27FC236}">
              <a16:creationId xmlns:a16="http://schemas.microsoft.com/office/drawing/2014/main" id="{0D372DDB-CB1F-4160-BB7E-AD7BFF3F9BA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8" name="直線コネクタ 637">
          <a:extLst>
            <a:ext uri="{FF2B5EF4-FFF2-40B4-BE49-F238E27FC236}">
              <a16:creationId xmlns:a16="http://schemas.microsoft.com/office/drawing/2014/main" id="{67CB0AC6-152B-47FA-AFB5-ABC97685822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9" name="テキスト ボックス 638">
          <a:extLst>
            <a:ext uri="{FF2B5EF4-FFF2-40B4-BE49-F238E27FC236}">
              <a16:creationId xmlns:a16="http://schemas.microsoft.com/office/drawing/2014/main" id="{5E9C851E-CD03-4567-B284-E4FF589BE52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0" name="直線コネクタ 639">
          <a:extLst>
            <a:ext uri="{FF2B5EF4-FFF2-40B4-BE49-F238E27FC236}">
              <a16:creationId xmlns:a16="http://schemas.microsoft.com/office/drawing/2014/main" id="{5019634F-BFBC-40F0-B661-756C707A6D5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1" name="テキスト ボックス 640">
          <a:extLst>
            <a:ext uri="{FF2B5EF4-FFF2-40B4-BE49-F238E27FC236}">
              <a16:creationId xmlns:a16="http://schemas.microsoft.com/office/drawing/2014/main" id="{43FD6B56-E5F2-4852-8DC3-CA1739AC246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2" name="直線コネクタ 641">
          <a:extLst>
            <a:ext uri="{FF2B5EF4-FFF2-40B4-BE49-F238E27FC236}">
              <a16:creationId xmlns:a16="http://schemas.microsoft.com/office/drawing/2014/main" id="{708C2731-1B10-4DE3-BEE2-1895002F8AA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3" name="テキスト ボックス 642">
          <a:extLst>
            <a:ext uri="{FF2B5EF4-FFF2-40B4-BE49-F238E27FC236}">
              <a16:creationId xmlns:a16="http://schemas.microsoft.com/office/drawing/2014/main" id="{53F0A863-05DD-43A0-8620-ECAF4F30027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a:extLst>
            <a:ext uri="{FF2B5EF4-FFF2-40B4-BE49-F238E27FC236}">
              <a16:creationId xmlns:a16="http://schemas.microsoft.com/office/drawing/2014/main" id="{FB1E0505-0DE4-49FD-B4CA-5EBD4C2B87D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5" name="テキスト ボックス 644">
          <a:extLst>
            <a:ext uri="{FF2B5EF4-FFF2-40B4-BE49-F238E27FC236}">
              <a16:creationId xmlns:a16="http://schemas.microsoft.com/office/drawing/2014/main" id="{7E4149FF-230F-4C01-9A94-49569134A01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学校施設】&#10;一人当たり面積グラフ枠">
          <a:extLst>
            <a:ext uri="{FF2B5EF4-FFF2-40B4-BE49-F238E27FC236}">
              <a16:creationId xmlns:a16="http://schemas.microsoft.com/office/drawing/2014/main" id="{497687B4-2185-49D1-9BEC-E5CF3E8DA88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47" name="直線コネクタ 646">
          <a:extLst>
            <a:ext uri="{FF2B5EF4-FFF2-40B4-BE49-F238E27FC236}">
              <a16:creationId xmlns:a16="http://schemas.microsoft.com/office/drawing/2014/main" id="{DA2DF598-FD7B-4078-B502-982C92A43716}"/>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48" name="【学校施設】&#10;一人当たり面積最小値テキスト">
          <a:extLst>
            <a:ext uri="{FF2B5EF4-FFF2-40B4-BE49-F238E27FC236}">
              <a16:creationId xmlns:a16="http://schemas.microsoft.com/office/drawing/2014/main" id="{65A70499-0391-4E1D-9A0C-E1990724EFD3}"/>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49" name="直線コネクタ 648">
          <a:extLst>
            <a:ext uri="{FF2B5EF4-FFF2-40B4-BE49-F238E27FC236}">
              <a16:creationId xmlns:a16="http://schemas.microsoft.com/office/drawing/2014/main" id="{239DA654-CD53-40D9-B7E6-3621E66D321A}"/>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50" name="【学校施設】&#10;一人当たり面積最大値テキスト">
          <a:extLst>
            <a:ext uri="{FF2B5EF4-FFF2-40B4-BE49-F238E27FC236}">
              <a16:creationId xmlns:a16="http://schemas.microsoft.com/office/drawing/2014/main" id="{8636EDD3-6354-4116-BC05-CA4D5E1BBAC1}"/>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51" name="直線コネクタ 650">
          <a:extLst>
            <a:ext uri="{FF2B5EF4-FFF2-40B4-BE49-F238E27FC236}">
              <a16:creationId xmlns:a16="http://schemas.microsoft.com/office/drawing/2014/main" id="{F3B75E5E-92F5-43DC-ADBC-6E05F8D333F8}"/>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52" name="【学校施設】&#10;一人当たり面積平均値テキスト">
          <a:extLst>
            <a:ext uri="{FF2B5EF4-FFF2-40B4-BE49-F238E27FC236}">
              <a16:creationId xmlns:a16="http://schemas.microsoft.com/office/drawing/2014/main" id="{C149133B-3145-4880-9DAE-1C32669992DF}"/>
            </a:ext>
          </a:extLst>
        </xdr:cNvPr>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53" name="フローチャート: 判断 652">
          <a:extLst>
            <a:ext uri="{FF2B5EF4-FFF2-40B4-BE49-F238E27FC236}">
              <a16:creationId xmlns:a16="http://schemas.microsoft.com/office/drawing/2014/main" id="{02BCF3F3-5109-4518-A3A3-6EAE5C1E54E4}"/>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54" name="フローチャート: 判断 653">
          <a:extLst>
            <a:ext uri="{FF2B5EF4-FFF2-40B4-BE49-F238E27FC236}">
              <a16:creationId xmlns:a16="http://schemas.microsoft.com/office/drawing/2014/main" id="{C77C82DD-55F8-4ABD-A19A-41E683137D8D}"/>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55" name="フローチャート: 判断 654">
          <a:extLst>
            <a:ext uri="{FF2B5EF4-FFF2-40B4-BE49-F238E27FC236}">
              <a16:creationId xmlns:a16="http://schemas.microsoft.com/office/drawing/2014/main" id="{2780EE96-FAB2-438F-B02F-730527448C01}"/>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56" name="フローチャート: 判断 655">
          <a:extLst>
            <a:ext uri="{FF2B5EF4-FFF2-40B4-BE49-F238E27FC236}">
              <a16:creationId xmlns:a16="http://schemas.microsoft.com/office/drawing/2014/main" id="{042D7F95-FEF1-4589-8FFA-E39AEF3C4B09}"/>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57" name="フローチャート: 判断 656">
          <a:extLst>
            <a:ext uri="{FF2B5EF4-FFF2-40B4-BE49-F238E27FC236}">
              <a16:creationId xmlns:a16="http://schemas.microsoft.com/office/drawing/2014/main" id="{FFEB284C-1F38-452A-8A50-5644F17003FE}"/>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BD8A542E-1C0D-43CF-94E2-0801EA15BFD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90599AC1-E7D8-46A9-BE22-45EF37BC863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43D40544-6F4F-4295-B6A7-34BA063851C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5DC52A7B-4466-4818-BFCC-D1E83DFCF8A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A2F1974E-343B-4053-BA0A-F78B27AE866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21209</xdr:rowOff>
    </xdr:from>
    <xdr:to>
      <xdr:col>112</xdr:col>
      <xdr:colOff>38100</xdr:colOff>
      <xdr:row>62</xdr:row>
      <xdr:rowOff>122809</xdr:rowOff>
    </xdr:to>
    <xdr:sp macro="" textlink="">
      <xdr:nvSpPr>
        <xdr:cNvPr id="663" name="楕円 662">
          <a:extLst>
            <a:ext uri="{FF2B5EF4-FFF2-40B4-BE49-F238E27FC236}">
              <a16:creationId xmlns:a16="http://schemas.microsoft.com/office/drawing/2014/main" id="{E575CE9F-E437-428A-91D1-299AEFEFD0CE}"/>
            </a:ext>
          </a:extLst>
        </xdr:cNvPr>
        <xdr:cNvSpPr/>
      </xdr:nvSpPr>
      <xdr:spPr>
        <a:xfrm>
          <a:off x="21272500" y="106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3302</xdr:rowOff>
    </xdr:from>
    <xdr:to>
      <xdr:col>107</xdr:col>
      <xdr:colOff>101600</xdr:colOff>
      <xdr:row>62</xdr:row>
      <xdr:rowOff>104902</xdr:rowOff>
    </xdr:to>
    <xdr:sp macro="" textlink="">
      <xdr:nvSpPr>
        <xdr:cNvPr id="664" name="楕円 663">
          <a:extLst>
            <a:ext uri="{FF2B5EF4-FFF2-40B4-BE49-F238E27FC236}">
              <a16:creationId xmlns:a16="http://schemas.microsoft.com/office/drawing/2014/main" id="{07751E29-E54F-4207-8D51-7FAE05F205E6}"/>
            </a:ext>
          </a:extLst>
        </xdr:cNvPr>
        <xdr:cNvSpPr/>
      </xdr:nvSpPr>
      <xdr:spPr>
        <a:xfrm>
          <a:off x="203835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54102</xdr:rowOff>
    </xdr:from>
    <xdr:to>
      <xdr:col>111</xdr:col>
      <xdr:colOff>177800</xdr:colOff>
      <xdr:row>62</xdr:row>
      <xdr:rowOff>72009</xdr:rowOff>
    </xdr:to>
    <xdr:cxnSp macro="">
      <xdr:nvCxnSpPr>
        <xdr:cNvPr id="665" name="直線コネクタ 664">
          <a:extLst>
            <a:ext uri="{FF2B5EF4-FFF2-40B4-BE49-F238E27FC236}">
              <a16:creationId xmlns:a16="http://schemas.microsoft.com/office/drawing/2014/main" id="{F43EF7D8-B870-46CB-8AEC-82A4C260AF44}"/>
            </a:ext>
          </a:extLst>
        </xdr:cNvPr>
        <xdr:cNvCxnSpPr/>
      </xdr:nvCxnSpPr>
      <xdr:spPr>
        <a:xfrm>
          <a:off x="20434300" y="10684002"/>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160655</xdr:rowOff>
    </xdr:from>
    <xdr:to>
      <xdr:col>102</xdr:col>
      <xdr:colOff>165100</xdr:colOff>
      <xdr:row>62</xdr:row>
      <xdr:rowOff>90805</xdr:rowOff>
    </xdr:to>
    <xdr:sp macro="" textlink="">
      <xdr:nvSpPr>
        <xdr:cNvPr id="666" name="楕円 665">
          <a:extLst>
            <a:ext uri="{FF2B5EF4-FFF2-40B4-BE49-F238E27FC236}">
              <a16:creationId xmlns:a16="http://schemas.microsoft.com/office/drawing/2014/main" id="{7069A437-9126-4197-8F44-92ADE3C22C2D}"/>
            </a:ext>
          </a:extLst>
        </xdr:cNvPr>
        <xdr:cNvSpPr/>
      </xdr:nvSpPr>
      <xdr:spPr>
        <a:xfrm>
          <a:off x="19494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40005</xdr:rowOff>
    </xdr:from>
    <xdr:to>
      <xdr:col>107</xdr:col>
      <xdr:colOff>50800</xdr:colOff>
      <xdr:row>62</xdr:row>
      <xdr:rowOff>54102</xdr:rowOff>
    </xdr:to>
    <xdr:cxnSp macro="">
      <xdr:nvCxnSpPr>
        <xdr:cNvPr id="667" name="直線コネクタ 666">
          <a:extLst>
            <a:ext uri="{FF2B5EF4-FFF2-40B4-BE49-F238E27FC236}">
              <a16:creationId xmlns:a16="http://schemas.microsoft.com/office/drawing/2014/main" id="{F90B4498-8CAB-4EA4-852C-ED927F3E8D7B}"/>
            </a:ext>
          </a:extLst>
        </xdr:cNvPr>
        <xdr:cNvCxnSpPr/>
      </xdr:nvCxnSpPr>
      <xdr:spPr>
        <a:xfrm>
          <a:off x="19545300" y="1066990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151511</xdr:rowOff>
    </xdr:from>
    <xdr:to>
      <xdr:col>98</xdr:col>
      <xdr:colOff>38100</xdr:colOff>
      <xdr:row>61</xdr:row>
      <xdr:rowOff>81661</xdr:rowOff>
    </xdr:to>
    <xdr:sp macro="" textlink="">
      <xdr:nvSpPr>
        <xdr:cNvPr id="668" name="楕円 667">
          <a:extLst>
            <a:ext uri="{FF2B5EF4-FFF2-40B4-BE49-F238E27FC236}">
              <a16:creationId xmlns:a16="http://schemas.microsoft.com/office/drawing/2014/main" id="{82464D30-0903-4277-98DC-0C8BA9D4B7F7}"/>
            </a:ext>
          </a:extLst>
        </xdr:cNvPr>
        <xdr:cNvSpPr/>
      </xdr:nvSpPr>
      <xdr:spPr>
        <a:xfrm>
          <a:off x="18605500" y="1043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30861</xdr:rowOff>
    </xdr:from>
    <xdr:to>
      <xdr:col>102</xdr:col>
      <xdr:colOff>114300</xdr:colOff>
      <xdr:row>62</xdr:row>
      <xdr:rowOff>40005</xdr:rowOff>
    </xdr:to>
    <xdr:cxnSp macro="">
      <xdr:nvCxnSpPr>
        <xdr:cNvPr id="669" name="直線コネクタ 668">
          <a:extLst>
            <a:ext uri="{FF2B5EF4-FFF2-40B4-BE49-F238E27FC236}">
              <a16:creationId xmlns:a16="http://schemas.microsoft.com/office/drawing/2014/main" id="{1F0BF54C-3F75-4CB1-A97A-F9DDEAC5147A}"/>
            </a:ext>
          </a:extLst>
        </xdr:cNvPr>
        <xdr:cNvCxnSpPr/>
      </xdr:nvCxnSpPr>
      <xdr:spPr>
        <a:xfrm>
          <a:off x="18656300" y="10489311"/>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70" name="n_1aveValue【学校施設】&#10;一人当たり面積">
          <a:extLst>
            <a:ext uri="{FF2B5EF4-FFF2-40B4-BE49-F238E27FC236}">
              <a16:creationId xmlns:a16="http://schemas.microsoft.com/office/drawing/2014/main" id="{1C2BA25B-704E-4929-AFA6-C3D8892882CD}"/>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71" name="n_2aveValue【学校施設】&#10;一人当たり面積">
          <a:extLst>
            <a:ext uri="{FF2B5EF4-FFF2-40B4-BE49-F238E27FC236}">
              <a16:creationId xmlns:a16="http://schemas.microsoft.com/office/drawing/2014/main" id="{5AFE8B83-D12C-4786-9E1F-D4E2B8BE0D95}"/>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72" name="n_3aveValue【学校施設】&#10;一人当たり面積">
          <a:extLst>
            <a:ext uri="{FF2B5EF4-FFF2-40B4-BE49-F238E27FC236}">
              <a16:creationId xmlns:a16="http://schemas.microsoft.com/office/drawing/2014/main" id="{06BFA9A3-325D-499D-A55E-EDA9A7CF0F68}"/>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673" name="n_4aveValue【学校施設】&#10;一人当たり面積">
          <a:extLst>
            <a:ext uri="{FF2B5EF4-FFF2-40B4-BE49-F238E27FC236}">
              <a16:creationId xmlns:a16="http://schemas.microsoft.com/office/drawing/2014/main" id="{D347AD39-1421-4359-B90D-E64E23D4090F}"/>
            </a:ext>
          </a:extLst>
        </xdr:cNvPr>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113936</xdr:rowOff>
    </xdr:from>
    <xdr:ext cx="469744" cy="259045"/>
    <xdr:sp macro="" textlink="">
      <xdr:nvSpPr>
        <xdr:cNvPr id="674" name="n_1mainValue【学校施設】&#10;一人当たり面積">
          <a:extLst>
            <a:ext uri="{FF2B5EF4-FFF2-40B4-BE49-F238E27FC236}">
              <a16:creationId xmlns:a16="http://schemas.microsoft.com/office/drawing/2014/main" id="{ADF53895-C499-4401-A719-11F90DE35F8E}"/>
            </a:ext>
          </a:extLst>
        </xdr:cNvPr>
        <xdr:cNvSpPr txBox="1"/>
      </xdr:nvSpPr>
      <xdr:spPr>
        <a:xfrm>
          <a:off x="21075727" y="1074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96029</xdr:rowOff>
    </xdr:from>
    <xdr:ext cx="469744" cy="259045"/>
    <xdr:sp macro="" textlink="">
      <xdr:nvSpPr>
        <xdr:cNvPr id="675" name="n_2mainValue【学校施設】&#10;一人当たり面積">
          <a:extLst>
            <a:ext uri="{FF2B5EF4-FFF2-40B4-BE49-F238E27FC236}">
              <a16:creationId xmlns:a16="http://schemas.microsoft.com/office/drawing/2014/main" id="{81BA2DBF-8B98-4F4D-ADA5-72A6AAFF5B69}"/>
            </a:ext>
          </a:extLst>
        </xdr:cNvPr>
        <xdr:cNvSpPr txBox="1"/>
      </xdr:nvSpPr>
      <xdr:spPr>
        <a:xfrm>
          <a:off x="20199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81932</xdr:rowOff>
    </xdr:from>
    <xdr:ext cx="469744" cy="259045"/>
    <xdr:sp macro="" textlink="">
      <xdr:nvSpPr>
        <xdr:cNvPr id="676" name="n_3mainValue【学校施設】&#10;一人当たり面積">
          <a:extLst>
            <a:ext uri="{FF2B5EF4-FFF2-40B4-BE49-F238E27FC236}">
              <a16:creationId xmlns:a16="http://schemas.microsoft.com/office/drawing/2014/main" id="{DA088AE4-CCCA-427E-8E70-44BA05859503}"/>
            </a:ext>
          </a:extLst>
        </xdr:cNvPr>
        <xdr:cNvSpPr txBox="1"/>
      </xdr:nvSpPr>
      <xdr:spPr>
        <a:xfrm>
          <a:off x="19310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98188</xdr:rowOff>
    </xdr:from>
    <xdr:ext cx="469744" cy="259045"/>
    <xdr:sp macro="" textlink="">
      <xdr:nvSpPr>
        <xdr:cNvPr id="677" name="n_4mainValue【学校施設】&#10;一人当たり面積">
          <a:extLst>
            <a:ext uri="{FF2B5EF4-FFF2-40B4-BE49-F238E27FC236}">
              <a16:creationId xmlns:a16="http://schemas.microsoft.com/office/drawing/2014/main" id="{F116CDB0-EEF9-4DE1-8455-D5E5C6598167}"/>
            </a:ext>
          </a:extLst>
        </xdr:cNvPr>
        <xdr:cNvSpPr txBox="1"/>
      </xdr:nvSpPr>
      <xdr:spPr>
        <a:xfrm>
          <a:off x="18421427" y="1021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a:extLst>
            <a:ext uri="{FF2B5EF4-FFF2-40B4-BE49-F238E27FC236}">
              <a16:creationId xmlns:a16="http://schemas.microsoft.com/office/drawing/2014/main" id="{D443175E-4890-4D90-8D37-EDBB0C95656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a:extLst>
            <a:ext uri="{FF2B5EF4-FFF2-40B4-BE49-F238E27FC236}">
              <a16:creationId xmlns:a16="http://schemas.microsoft.com/office/drawing/2014/main" id="{B2850AB7-1DAA-42BF-9814-89650313554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a:extLst>
            <a:ext uri="{FF2B5EF4-FFF2-40B4-BE49-F238E27FC236}">
              <a16:creationId xmlns:a16="http://schemas.microsoft.com/office/drawing/2014/main" id="{EF59222E-A20C-44F8-B4C6-878B4D3458F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a:extLst>
            <a:ext uri="{FF2B5EF4-FFF2-40B4-BE49-F238E27FC236}">
              <a16:creationId xmlns:a16="http://schemas.microsoft.com/office/drawing/2014/main" id="{A7ABEEF1-AB3D-4E60-8688-4C1F8EF0E87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a:extLst>
            <a:ext uri="{FF2B5EF4-FFF2-40B4-BE49-F238E27FC236}">
              <a16:creationId xmlns:a16="http://schemas.microsoft.com/office/drawing/2014/main" id="{2EE4566E-170D-43E3-AD95-F0FA433B568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a:extLst>
            <a:ext uri="{FF2B5EF4-FFF2-40B4-BE49-F238E27FC236}">
              <a16:creationId xmlns:a16="http://schemas.microsoft.com/office/drawing/2014/main" id="{A895D60B-E8CA-4BAD-90D2-F112EB9A55C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a:extLst>
            <a:ext uri="{FF2B5EF4-FFF2-40B4-BE49-F238E27FC236}">
              <a16:creationId xmlns:a16="http://schemas.microsoft.com/office/drawing/2014/main" id="{E3158E3D-1355-4CBF-87B0-B33A2D6E736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a:extLst>
            <a:ext uri="{FF2B5EF4-FFF2-40B4-BE49-F238E27FC236}">
              <a16:creationId xmlns:a16="http://schemas.microsoft.com/office/drawing/2014/main" id="{7DA6E161-5936-42FC-8A88-6728DC1B598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a:extLst>
            <a:ext uri="{FF2B5EF4-FFF2-40B4-BE49-F238E27FC236}">
              <a16:creationId xmlns:a16="http://schemas.microsoft.com/office/drawing/2014/main" id="{CB2E98EC-3669-4FB1-90BE-588C641A454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a:extLst>
            <a:ext uri="{FF2B5EF4-FFF2-40B4-BE49-F238E27FC236}">
              <a16:creationId xmlns:a16="http://schemas.microsoft.com/office/drawing/2014/main" id="{9AF9F1BD-07EE-40B4-AEB9-B391B179AE4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a:extLst>
            <a:ext uri="{FF2B5EF4-FFF2-40B4-BE49-F238E27FC236}">
              <a16:creationId xmlns:a16="http://schemas.microsoft.com/office/drawing/2014/main" id="{1EADB1C8-6F89-47DC-9D0B-BA929F9441A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9" name="直線コネクタ 688">
          <a:extLst>
            <a:ext uri="{FF2B5EF4-FFF2-40B4-BE49-F238E27FC236}">
              <a16:creationId xmlns:a16="http://schemas.microsoft.com/office/drawing/2014/main" id="{8FCD1B62-CAEF-4998-A9CF-C102E766EDE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390BE045-5A32-47E5-96C1-EBDCF20FC07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1" name="直線コネクタ 690">
          <a:extLst>
            <a:ext uri="{FF2B5EF4-FFF2-40B4-BE49-F238E27FC236}">
              <a16:creationId xmlns:a16="http://schemas.microsoft.com/office/drawing/2014/main" id="{4BDE6D1D-E7F4-4B8E-9352-AA313C34098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2" name="テキスト ボックス 691">
          <a:extLst>
            <a:ext uri="{FF2B5EF4-FFF2-40B4-BE49-F238E27FC236}">
              <a16:creationId xmlns:a16="http://schemas.microsoft.com/office/drawing/2014/main" id="{4C14D221-D010-4397-973F-42D6FD38B21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3" name="直線コネクタ 692">
          <a:extLst>
            <a:ext uri="{FF2B5EF4-FFF2-40B4-BE49-F238E27FC236}">
              <a16:creationId xmlns:a16="http://schemas.microsoft.com/office/drawing/2014/main" id="{B3B43773-FE99-4F61-91D0-AD5BFA73913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4" name="テキスト ボックス 693">
          <a:extLst>
            <a:ext uri="{FF2B5EF4-FFF2-40B4-BE49-F238E27FC236}">
              <a16:creationId xmlns:a16="http://schemas.microsoft.com/office/drawing/2014/main" id="{D9C9E02C-E8AA-445D-9B3C-78964359112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5" name="直線コネクタ 694">
          <a:extLst>
            <a:ext uri="{FF2B5EF4-FFF2-40B4-BE49-F238E27FC236}">
              <a16:creationId xmlns:a16="http://schemas.microsoft.com/office/drawing/2014/main" id="{D71CB1A9-25F8-45A8-A397-B6C8D37CB9B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6" name="テキスト ボックス 695">
          <a:extLst>
            <a:ext uri="{FF2B5EF4-FFF2-40B4-BE49-F238E27FC236}">
              <a16:creationId xmlns:a16="http://schemas.microsoft.com/office/drawing/2014/main" id="{CECDBA3F-DDE2-4D46-BBD2-788ADA541B3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7" name="直線コネクタ 696">
          <a:extLst>
            <a:ext uri="{FF2B5EF4-FFF2-40B4-BE49-F238E27FC236}">
              <a16:creationId xmlns:a16="http://schemas.microsoft.com/office/drawing/2014/main" id="{8B70C8CD-4A01-40FE-84A1-64DD889E9FC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8" name="テキスト ボックス 697">
          <a:extLst>
            <a:ext uri="{FF2B5EF4-FFF2-40B4-BE49-F238E27FC236}">
              <a16:creationId xmlns:a16="http://schemas.microsoft.com/office/drawing/2014/main" id="{E95D808C-A3DE-490E-AA00-74AF88BBD01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9" name="直線コネクタ 698">
          <a:extLst>
            <a:ext uri="{FF2B5EF4-FFF2-40B4-BE49-F238E27FC236}">
              <a16:creationId xmlns:a16="http://schemas.microsoft.com/office/drawing/2014/main" id="{9F461296-945F-471F-AC00-7B2C39BE278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0" name="テキスト ボックス 699">
          <a:extLst>
            <a:ext uri="{FF2B5EF4-FFF2-40B4-BE49-F238E27FC236}">
              <a16:creationId xmlns:a16="http://schemas.microsoft.com/office/drawing/2014/main" id="{0787AE78-2DE6-4266-B707-39BEAEAD29F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a:extLst>
            <a:ext uri="{FF2B5EF4-FFF2-40B4-BE49-F238E27FC236}">
              <a16:creationId xmlns:a16="http://schemas.microsoft.com/office/drawing/2014/main" id="{27DBED6E-819A-4873-A8B4-F8338CAE9FD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2" name="【児童館】&#10;有形固定資産減価償却率グラフ枠">
          <a:extLst>
            <a:ext uri="{FF2B5EF4-FFF2-40B4-BE49-F238E27FC236}">
              <a16:creationId xmlns:a16="http://schemas.microsoft.com/office/drawing/2014/main" id="{E06182DA-67CB-4C3B-846C-079B0AEB019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03" name="直線コネクタ 702">
          <a:extLst>
            <a:ext uri="{FF2B5EF4-FFF2-40B4-BE49-F238E27FC236}">
              <a16:creationId xmlns:a16="http://schemas.microsoft.com/office/drawing/2014/main" id="{9B585E28-CBB1-4213-98F3-8E14C413FC4F}"/>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4" name="【児童館】&#10;有形固定資産減価償却率最小値テキスト">
          <a:extLst>
            <a:ext uri="{FF2B5EF4-FFF2-40B4-BE49-F238E27FC236}">
              <a16:creationId xmlns:a16="http://schemas.microsoft.com/office/drawing/2014/main" id="{09E3A289-17DD-4B5F-8FD8-42087FE7EA9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5" name="直線コネクタ 704">
          <a:extLst>
            <a:ext uri="{FF2B5EF4-FFF2-40B4-BE49-F238E27FC236}">
              <a16:creationId xmlns:a16="http://schemas.microsoft.com/office/drawing/2014/main" id="{20844565-FAA8-455F-99F7-4C0A6D1B024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06" name="【児童館】&#10;有形固定資産減価償却率最大値テキスト">
          <a:extLst>
            <a:ext uri="{FF2B5EF4-FFF2-40B4-BE49-F238E27FC236}">
              <a16:creationId xmlns:a16="http://schemas.microsoft.com/office/drawing/2014/main" id="{08E2014C-8139-46D2-972F-9E63A3899836}"/>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07" name="直線コネクタ 706">
          <a:extLst>
            <a:ext uri="{FF2B5EF4-FFF2-40B4-BE49-F238E27FC236}">
              <a16:creationId xmlns:a16="http://schemas.microsoft.com/office/drawing/2014/main" id="{A3364D88-8AF2-457B-AB99-0388DD468160}"/>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708" name="【児童館】&#10;有形固定資産減価償却率平均値テキスト">
          <a:extLst>
            <a:ext uri="{FF2B5EF4-FFF2-40B4-BE49-F238E27FC236}">
              <a16:creationId xmlns:a16="http://schemas.microsoft.com/office/drawing/2014/main" id="{48EFD0A0-57D4-4A0C-A41F-F9D7297A858B}"/>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09" name="フローチャート: 判断 708">
          <a:extLst>
            <a:ext uri="{FF2B5EF4-FFF2-40B4-BE49-F238E27FC236}">
              <a16:creationId xmlns:a16="http://schemas.microsoft.com/office/drawing/2014/main" id="{BEE228D1-800C-4619-A5BC-8A6213AF60B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10" name="フローチャート: 判断 709">
          <a:extLst>
            <a:ext uri="{FF2B5EF4-FFF2-40B4-BE49-F238E27FC236}">
              <a16:creationId xmlns:a16="http://schemas.microsoft.com/office/drawing/2014/main" id="{C99FA4A1-1A6A-4C91-B5EC-F748E8EA8012}"/>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11" name="フローチャート: 判断 710">
          <a:extLst>
            <a:ext uri="{FF2B5EF4-FFF2-40B4-BE49-F238E27FC236}">
              <a16:creationId xmlns:a16="http://schemas.microsoft.com/office/drawing/2014/main" id="{DCBF1EEC-D48C-4527-A274-4A13D5BFAC6A}"/>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12" name="フローチャート: 判断 711">
          <a:extLst>
            <a:ext uri="{FF2B5EF4-FFF2-40B4-BE49-F238E27FC236}">
              <a16:creationId xmlns:a16="http://schemas.microsoft.com/office/drawing/2014/main" id="{1C4A887F-04C5-467A-BAAA-4685F9930761}"/>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13" name="フローチャート: 判断 712">
          <a:extLst>
            <a:ext uri="{FF2B5EF4-FFF2-40B4-BE49-F238E27FC236}">
              <a16:creationId xmlns:a16="http://schemas.microsoft.com/office/drawing/2014/main" id="{9C850F9F-C780-4887-9219-5369C0A075FD}"/>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D6C42010-AC30-44D9-8464-B23A8E150CD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7938E146-EFE3-4D5D-BA77-FB09A64C797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7280D3B-2913-47D1-87FD-34C4D0724B9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7A3AA22-4BE5-4004-82C0-AAC6D235296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5A810155-1FAA-4594-B4F6-F5FBFEDE9C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19" name="楕円 718">
          <a:extLst>
            <a:ext uri="{FF2B5EF4-FFF2-40B4-BE49-F238E27FC236}">
              <a16:creationId xmlns:a16="http://schemas.microsoft.com/office/drawing/2014/main" id="{39BD9BBA-9A22-4094-A977-E18DFE09B0D5}"/>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20" name="楕円 719">
          <a:extLst>
            <a:ext uri="{FF2B5EF4-FFF2-40B4-BE49-F238E27FC236}">
              <a16:creationId xmlns:a16="http://schemas.microsoft.com/office/drawing/2014/main" id="{307147C1-96CE-4BE8-A6E0-F413BC1CCAED}"/>
            </a:ext>
          </a:extLst>
        </xdr:cNvPr>
        <xdr:cNvSpPr/>
      </xdr:nvSpPr>
      <xdr:spPr>
        <a:xfrm>
          <a:off x="12763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31948</xdr:rowOff>
    </xdr:from>
    <xdr:ext cx="405111" cy="259045"/>
    <xdr:sp macro="" textlink="">
      <xdr:nvSpPr>
        <xdr:cNvPr id="721" name="n_1aveValue【児童館】&#10;有形固定資産減価償却率">
          <a:extLst>
            <a:ext uri="{FF2B5EF4-FFF2-40B4-BE49-F238E27FC236}">
              <a16:creationId xmlns:a16="http://schemas.microsoft.com/office/drawing/2014/main" id="{6EF8959E-66BA-45BE-AC94-6BEAD0ED75B0}"/>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722" name="n_2aveValue【児童館】&#10;有形固定資産減価償却率">
          <a:extLst>
            <a:ext uri="{FF2B5EF4-FFF2-40B4-BE49-F238E27FC236}">
              <a16:creationId xmlns:a16="http://schemas.microsoft.com/office/drawing/2014/main" id="{638DCFDA-02DE-4827-BB2D-F6E30F3D8ADC}"/>
            </a:ext>
          </a:extLst>
        </xdr:cNvPr>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723" name="n_3aveValue【児童館】&#10;有形固定資産減価償却率">
          <a:extLst>
            <a:ext uri="{FF2B5EF4-FFF2-40B4-BE49-F238E27FC236}">
              <a16:creationId xmlns:a16="http://schemas.microsoft.com/office/drawing/2014/main" id="{1EBC59AC-C861-4E7F-808D-0A64658483ED}"/>
            </a:ext>
          </a:extLst>
        </xdr:cNvPr>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24" name="n_4aveValue【児童館】&#10;有形固定資産減価償却率">
          <a:extLst>
            <a:ext uri="{FF2B5EF4-FFF2-40B4-BE49-F238E27FC236}">
              <a16:creationId xmlns:a16="http://schemas.microsoft.com/office/drawing/2014/main" id="{4742D943-8F10-4799-BAE1-9DD286B36208}"/>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25" name="n_1mainValue【児童館】&#10;有形固定資産減価償却率">
          <a:extLst>
            <a:ext uri="{FF2B5EF4-FFF2-40B4-BE49-F238E27FC236}">
              <a16:creationId xmlns:a16="http://schemas.microsoft.com/office/drawing/2014/main" id="{3F991BCB-F96A-4567-9E98-4647E497E581}"/>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726" name="n_4mainValue【児童館】&#10;有形固定資産減価償却率">
          <a:extLst>
            <a:ext uri="{FF2B5EF4-FFF2-40B4-BE49-F238E27FC236}">
              <a16:creationId xmlns:a16="http://schemas.microsoft.com/office/drawing/2014/main" id="{98836E6F-4BAC-4B16-8195-DBEA12A49F8C}"/>
            </a:ext>
          </a:extLst>
        </xdr:cNvPr>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a:extLst>
            <a:ext uri="{FF2B5EF4-FFF2-40B4-BE49-F238E27FC236}">
              <a16:creationId xmlns:a16="http://schemas.microsoft.com/office/drawing/2014/main" id="{7EBC4632-0B80-4A2E-AFAE-4162E5271CC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a:extLst>
            <a:ext uri="{FF2B5EF4-FFF2-40B4-BE49-F238E27FC236}">
              <a16:creationId xmlns:a16="http://schemas.microsoft.com/office/drawing/2014/main" id="{DC5FE8D2-A366-4FA5-A0CF-BD80E2FFC51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a:extLst>
            <a:ext uri="{FF2B5EF4-FFF2-40B4-BE49-F238E27FC236}">
              <a16:creationId xmlns:a16="http://schemas.microsoft.com/office/drawing/2014/main" id="{582EF65F-475E-4CC8-B25C-1CFC32FF487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a:extLst>
            <a:ext uri="{FF2B5EF4-FFF2-40B4-BE49-F238E27FC236}">
              <a16:creationId xmlns:a16="http://schemas.microsoft.com/office/drawing/2014/main" id="{09A153AF-B049-462D-8329-7B1EC71ADA7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a:extLst>
            <a:ext uri="{FF2B5EF4-FFF2-40B4-BE49-F238E27FC236}">
              <a16:creationId xmlns:a16="http://schemas.microsoft.com/office/drawing/2014/main" id="{C74068A6-873F-4875-AD5B-6B430C247CD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a:extLst>
            <a:ext uri="{FF2B5EF4-FFF2-40B4-BE49-F238E27FC236}">
              <a16:creationId xmlns:a16="http://schemas.microsoft.com/office/drawing/2014/main" id="{4E704296-7B7B-4EC3-8FAF-B347ECB711C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a:extLst>
            <a:ext uri="{FF2B5EF4-FFF2-40B4-BE49-F238E27FC236}">
              <a16:creationId xmlns:a16="http://schemas.microsoft.com/office/drawing/2014/main" id="{C179DEC4-7544-428E-8E0B-E1F2A4430FD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a:extLst>
            <a:ext uri="{FF2B5EF4-FFF2-40B4-BE49-F238E27FC236}">
              <a16:creationId xmlns:a16="http://schemas.microsoft.com/office/drawing/2014/main" id="{248BCCF8-1CC3-4461-89B7-ACF9EA13E4A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a:extLst>
            <a:ext uri="{FF2B5EF4-FFF2-40B4-BE49-F238E27FC236}">
              <a16:creationId xmlns:a16="http://schemas.microsoft.com/office/drawing/2014/main" id="{2A319F57-2551-4588-9EFC-1C249C2D3B4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a:extLst>
            <a:ext uri="{FF2B5EF4-FFF2-40B4-BE49-F238E27FC236}">
              <a16:creationId xmlns:a16="http://schemas.microsoft.com/office/drawing/2014/main" id="{A26697DE-D534-48ED-8994-683C788E70E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a:extLst>
            <a:ext uri="{FF2B5EF4-FFF2-40B4-BE49-F238E27FC236}">
              <a16:creationId xmlns:a16="http://schemas.microsoft.com/office/drawing/2014/main" id="{08FCFFA3-D63C-40C0-8E2B-FBCE1ED21D2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a:extLst>
            <a:ext uri="{FF2B5EF4-FFF2-40B4-BE49-F238E27FC236}">
              <a16:creationId xmlns:a16="http://schemas.microsoft.com/office/drawing/2014/main" id="{6004F25C-9A2F-4D3E-BA8C-4B2F9EDF3CF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a:extLst>
            <a:ext uri="{FF2B5EF4-FFF2-40B4-BE49-F238E27FC236}">
              <a16:creationId xmlns:a16="http://schemas.microsoft.com/office/drawing/2014/main" id="{6078E188-A1F6-441D-AEF9-4CE5C797711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a:extLst>
            <a:ext uri="{FF2B5EF4-FFF2-40B4-BE49-F238E27FC236}">
              <a16:creationId xmlns:a16="http://schemas.microsoft.com/office/drawing/2014/main" id="{C77FC230-3653-4063-8E78-154F2C7E8F1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a:extLst>
            <a:ext uri="{FF2B5EF4-FFF2-40B4-BE49-F238E27FC236}">
              <a16:creationId xmlns:a16="http://schemas.microsoft.com/office/drawing/2014/main" id="{7FECB5CB-EB61-45A2-A9A2-608BA1CA296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a:extLst>
            <a:ext uri="{FF2B5EF4-FFF2-40B4-BE49-F238E27FC236}">
              <a16:creationId xmlns:a16="http://schemas.microsoft.com/office/drawing/2014/main" id="{632CBA52-54FA-4BD9-9FC5-03DB881AB0D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a:extLst>
            <a:ext uri="{FF2B5EF4-FFF2-40B4-BE49-F238E27FC236}">
              <a16:creationId xmlns:a16="http://schemas.microsoft.com/office/drawing/2014/main" id="{4A2C5E5F-08BF-4D58-B3F6-72CEB7A8303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a:extLst>
            <a:ext uri="{FF2B5EF4-FFF2-40B4-BE49-F238E27FC236}">
              <a16:creationId xmlns:a16="http://schemas.microsoft.com/office/drawing/2014/main" id="{8436D5D6-15B2-4D23-9BB4-AC9860EE34A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a:extLst>
            <a:ext uri="{FF2B5EF4-FFF2-40B4-BE49-F238E27FC236}">
              <a16:creationId xmlns:a16="http://schemas.microsoft.com/office/drawing/2014/main" id="{06944125-651E-41F4-9C55-E9856901865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a:extLst>
            <a:ext uri="{FF2B5EF4-FFF2-40B4-BE49-F238E27FC236}">
              <a16:creationId xmlns:a16="http://schemas.microsoft.com/office/drawing/2014/main" id="{0ED2E53C-0C6F-4833-93BD-53A74BA70D3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児童館】&#10;一人当たり面積グラフ枠">
          <a:extLst>
            <a:ext uri="{FF2B5EF4-FFF2-40B4-BE49-F238E27FC236}">
              <a16:creationId xmlns:a16="http://schemas.microsoft.com/office/drawing/2014/main" id="{4129E838-3CA4-4B3A-A81D-2217D84B961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48" name="直線コネクタ 747">
          <a:extLst>
            <a:ext uri="{FF2B5EF4-FFF2-40B4-BE49-F238E27FC236}">
              <a16:creationId xmlns:a16="http://schemas.microsoft.com/office/drawing/2014/main" id="{A631866E-26A0-4563-BDF8-F68CCBFE890A}"/>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児童館】&#10;一人当たり面積最小値テキスト">
          <a:extLst>
            <a:ext uri="{FF2B5EF4-FFF2-40B4-BE49-F238E27FC236}">
              <a16:creationId xmlns:a16="http://schemas.microsoft.com/office/drawing/2014/main" id="{BAD8E80F-9A56-462C-A859-606B08629CE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a:extLst>
            <a:ext uri="{FF2B5EF4-FFF2-40B4-BE49-F238E27FC236}">
              <a16:creationId xmlns:a16="http://schemas.microsoft.com/office/drawing/2014/main" id="{FD3BBC6B-4F6C-4525-A93E-5B644196F11A}"/>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51" name="【児童館】&#10;一人当たり面積最大値テキスト">
          <a:extLst>
            <a:ext uri="{FF2B5EF4-FFF2-40B4-BE49-F238E27FC236}">
              <a16:creationId xmlns:a16="http://schemas.microsoft.com/office/drawing/2014/main" id="{9B8EFF9B-4189-4CB9-90DE-4EADC81E6A14}"/>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52" name="直線コネクタ 751">
          <a:extLst>
            <a:ext uri="{FF2B5EF4-FFF2-40B4-BE49-F238E27FC236}">
              <a16:creationId xmlns:a16="http://schemas.microsoft.com/office/drawing/2014/main" id="{D6A044D8-7448-493A-95AF-8D777E7233FE}"/>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753" name="【児童館】&#10;一人当たり面積平均値テキスト">
          <a:extLst>
            <a:ext uri="{FF2B5EF4-FFF2-40B4-BE49-F238E27FC236}">
              <a16:creationId xmlns:a16="http://schemas.microsoft.com/office/drawing/2014/main" id="{9AAD6F61-C24A-4234-9F1B-9CEA496B9FFB}"/>
            </a:ext>
          </a:extLst>
        </xdr:cNvPr>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54" name="フローチャート: 判断 753">
          <a:extLst>
            <a:ext uri="{FF2B5EF4-FFF2-40B4-BE49-F238E27FC236}">
              <a16:creationId xmlns:a16="http://schemas.microsoft.com/office/drawing/2014/main" id="{CD66E51F-0EAD-46AC-9B58-325EF736712F}"/>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55" name="フローチャート: 判断 754">
          <a:extLst>
            <a:ext uri="{FF2B5EF4-FFF2-40B4-BE49-F238E27FC236}">
              <a16:creationId xmlns:a16="http://schemas.microsoft.com/office/drawing/2014/main" id="{EA99F4C0-140C-4A9E-87A9-0B4E4E2188F9}"/>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56" name="フローチャート: 判断 755">
          <a:extLst>
            <a:ext uri="{FF2B5EF4-FFF2-40B4-BE49-F238E27FC236}">
              <a16:creationId xmlns:a16="http://schemas.microsoft.com/office/drawing/2014/main" id="{2B6E3457-DACB-4949-95CF-34EAC588128E}"/>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57" name="フローチャート: 判断 756">
          <a:extLst>
            <a:ext uri="{FF2B5EF4-FFF2-40B4-BE49-F238E27FC236}">
              <a16:creationId xmlns:a16="http://schemas.microsoft.com/office/drawing/2014/main" id="{0A1D3068-E88E-45D1-BB5C-0600D697DB2C}"/>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58" name="フローチャート: 判断 757">
          <a:extLst>
            <a:ext uri="{FF2B5EF4-FFF2-40B4-BE49-F238E27FC236}">
              <a16:creationId xmlns:a16="http://schemas.microsoft.com/office/drawing/2014/main" id="{A314C10B-AF8A-4CA5-AE17-9D0D5F6DD190}"/>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E93290DC-EEE1-4FD9-A545-2C81B62F03D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C37C63F9-F186-428D-A80E-CCCFC97FED5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6D9C6FE5-8379-4102-A99D-07318D3C42F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D87E606D-F0BD-4044-8677-5978F07BB69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617FB3B9-F965-4EBC-9AC7-7FEA96BD7F4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764" name="楕円 763">
          <a:extLst>
            <a:ext uri="{FF2B5EF4-FFF2-40B4-BE49-F238E27FC236}">
              <a16:creationId xmlns:a16="http://schemas.microsoft.com/office/drawing/2014/main" id="{E8CC5383-7E5A-4FF0-9A7C-F0A86A39916D}"/>
            </a:ext>
          </a:extLst>
        </xdr:cNvPr>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65" name="楕円 764">
          <a:extLst>
            <a:ext uri="{FF2B5EF4-FFF2-40B4-BE49-F238E27FC236}">
              <a16:creationId xmlns:a16="http://schemas.microsoft.com/office/drawing/2014/main" id="{D1CD3CE1-47DA-4075-826F-8B3A39B02DEF}"/>
            </a:ext>
          </a:extLst>
        </xdr:cNvPr>
        <xdr:cNvSpPr/>
      </xdr:nvSpPr>
      <xdr:spPr>
        <a:xfrm>
          <a:off x="18605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139716</xdr:rowOff>
    </xdr:from>
    <xdr:ext cx="469744" cy="259045"/>
    <xdr:sp macro="" textlink="">
      <xdr:nvSpPr>
        <xdr:cNvPr id="766" name="n_1aveValue【児童館】&#10;一人当たり面積">
          <a:extLst>
            <a:ext uri="{FF2B5EF4-FFF2-40B4-BE49-F238E27FC236}">
              <a16:creationId xmlns:a16="http://schemas.microsoft.com/office/drawing/2014/main" id="{35FC9B70-FA3A-4238-B956-615AD791E16A}"/>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67" name="n_2aveValue【児童館】&#10;一人当たり面積">
          <a:extLst>
            <a:ext uri="{FF2B5EF4-FFF2-40B4-BE49-F238E27FC236}">
              <a16:creationId xmlns:a16="http://schemas.microsoft.com/office/drawing/2014/main" id="{E09130A7-C9C3-4D82-AB0A-4068265558F4}"/>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68" name="n_3aveValue【児童館】&#10;一人当たり面積">
          <a:extLst>
            <a:ext uri="{FF2B5EF4-FFF2-40B4-BE49-F238E27FC236}">
              <a16:creationId xmlns:a16="http://schemas.microsoft.com/office/drawing/2014/main" id="{8EF4495B-47A9-48F1-8219-9E3357391FCA}"/>
            </a:ext>
          </a:extLst>
        </xdr:cNvPr>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69" name="n_4aveValue【児童館】&#10;一人当たり面積">
          <a:extLst>
            <a:ext uri="{FF2B5EF4-FFF2-40B4-BE49-F238E27FC236}">
              <a16:creationId xmlns:a16="http://schemas.microsoft.com/office/drawing/2014/main" id="{1F88E2BF-4FF3-4190-A232-A414A319EBF5}"/>
            </a:ext>
          </a:extLst>
        </xdr:cNvPr>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770" name="n_1mainValue【児童館】&#10;一人当たり面積">
          <a:extLst>
            <a:ext uri="{FF2B5EF4-FFF2-40B4-BE49-F238E27FC236}">
              <a16:creationId xmlns:a16="http://schemas.microsoft.com/office/drawing/2014/main" id="{B2457FD3-F1C1-4058-9517-44B5305EEB7F}"/>
            </a:ext>
          </a:extLst>
        </xdr:cNvPr>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771" name="n_4mainValue【児童館】&#10;一人当たり面積">
          <a:extLst>
            <a:ext uri="{FF2B5EF4-FFF2-40B4-BE49-F238E27FC236}">
              <a16:creationId xmlns:a16="http://schemas.microsoft.com/office/drawing/2014/main" id="{2E405371-8C52-4EDD-9FCD-5953738157D1}"/>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2" name="正方形/長方形 771">
          <a:extLst>
            <a:ext uri="{FF2B5EF4-FFF2-40B4-BE49-F238E27FC236}">
              <a16:creationId xmlns:a16="http://schemas.microsoft.com/office/drawing/2014/main" id="{F5B558D3-4C1A-49D8-B150-643CFE4697D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3" name="正方形/長方形 772">
          <a:extLst>
            <a:ext uri="{FF2B5EF4-FFF2-40B4-BE49-F238E27FC236}">
              <a16:creationId xmlns:a16="http://schemas.microsoft.com/office/drawing/2014/main" id="{46797333-FB57-4C43-BCFC-CE5F7814570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4" name="正方形/長方形 773">
          <a:extLst>
            <a:ext uri="{FF2B5EF4-FFF2-40B4-BE49-F238E27FC236}">
              <a16:creationId xmlns:a16="http://schemas.microsoft.com/office/drawing/2014/main" id="{47501D2F-53D4-470C-8025-0EFA6635F86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5" name="正方形/長方形 774">
          <a:extLst>
            <a:ext uri="{FF2B5EF4-FFF2-40B4-BE49-F238E27FC236}">
              <a16:creationId xmlns:a16="http://schemas.microsoft.com/office/drawing/2014/main" id="{ACE37E4C-3D5B-42CA-887D-83E1E223825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6" name="正方形/長方形 775">
          <a:extLst>
            <a:ext uri="{FF2B5EF4-FFF2-40B4-BE49-F238E27FC236}">
              <a16:creationId xmlns:a16="http://schemas.microsoft.com/office/drawing/2014/main" id="{5B11DEE5-331A-4269-B7BC-FEF54AD9EE0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7" name="正方形/長方形 776">
          <a:extLst>
            <a:ext uri="{FF2B5EF4-FFF2-40B4-BE49-F238E27FC236}">
              <a16:creationId xmlns:a16="http://schemas.microsoft.com/office/drawing/2014/main" id="{5CF585F3-9B64-4816-8498-3FA70B023F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8" name="正方形/長方形 777">
          <a:extLst>
            <a:ext uri="{FF2B5EF4-FFF2-40B4-BE49-F238E27FC236}">
              <a16:creationId xmlns:a16="http://schemas.microsoft.com/office/drawing/2014/main" id="{A7B57B27-F03C-4F60-8C22-147DFBBA3C5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9" name="正方形/長方形 778">
          <a:extLst>
            <a:ext uri="{FF2B5EF4-FFF2-40B4-BE49-F238E27FC236}">
              <a16:creationId xmlns:a16="http://schemas.microsoft.com/office/drawing/2014/main" id="{C0FE35FF-42D9-47B4-BB1B-18EA8DEAA7E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0" name="テキスト ボックス 779">
          <a:extLst>
            <a:ext uri="{FF2B5EF4-FFF2-40B4-BE49-F238E27FC236}">
              <a16:creationId xmlns:a16="http://schemas.microsoft.com/office/drawing/2014/main" id="{31507785-C9E2-4476-80F2-6FB6D319C6E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1" name="直線コネクタ 780">
          <a:extLst>
            <a:ext uri="{FF2B5EF4-FFF2-40B4-BE49-F238E27FC236}">
              <a16:creationId xmlns:a16="http://schemas.microsoft.com/office/drawing/2014/main" id="{DF28DC06-60A7-4D30-9D74-750F4FEECF3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2" name="テキスト ボックス 781">
          <a:extLst>
            <a:ext uri="{FF2B5EF4-FFF2-40B4-BE49-F238E27FC236}">
              <a16:creationId xmlns:a16="http://schemas.microsoft.com/office/drawing/2014/main" id="{5562B510-2117-4AD6-9F12-5EE60EF59A4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3" name="直線コネクタ 782">
          <a:extLst>
            <a:ext uri="{FF2B5EF4-FFF2-40B4-BE49-F238E27FC236}">
              <a16:creationId xmlns:a16="http://schemas.microsoft.com/office/drawing/2014/main" id="{C71704AE-ECD6-477B-A709-83DE39273B5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84" name="テキスト ボックス 783">
          <a:extLst>
            <a:ext uri="{FF2B5EF4-FFF2-40B4-BE49-F238E27FC236}">
              <a16:creationId xmlns:a16="http://schemas.microsoft.com/office/drawing/2014/main" id="{FF39532D-0908-4852-B0A3-7576B271087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5" name="直線コネクタ 784">
          <a:extLst>
            <a:ext uri="{FF2B5EF4-FFF2-40B4-BE49-F238E27FC236}">
              <a16:creationId xmlns:a16="http://schemas.microsoft.com/office/drawing/2014/main" id="{5A2BA0E8-7DE1-4C77-8806-E1C5AB93B92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6" name="テキスト ボックス 785">
          <a:extLst>
            <a:ext uri="{FF2B5EF4-FFF2-40B4-BE49-F238E27FC236}">
              <a16:creationId xmlns:a16="http://schemas.microsoft.com/office/drawing/2014/main" id="{EE76B1D9-A88D-4272-9619-AEB411F7A7A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7" name="直線コネクタ 786">
          <a:extLst>
            <a:ext uri="{FF2B5EF4-FFF2-40B4-BE49-F238E27FC236}">
              <a16:creationId xmlns:a16="http://schemas.microsoft.com/office/drawing/2014/main" id="{5B2BDA43-1BE0-4886-AAB1-7ABF75C7C68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8" name="テキスト ボックス 787">
          <a:extLst>
            <a:ext uri="{FF2B5EF4-FFF2-40B4-BE49-F238E27FC236}">
              <a16:creationId xmlns:a16="http://schemas.microsoft.com/office/drawing/2014/main" id="{AC5F951E-BEE1-4AB6-8430-CE61A445FCF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9" name="直線コネクタ 788">
          <a:extLst>
            <a:ext uri="{FF2B5EF4-FFF2-40B4-BE49-F238E27FC236}">
              <a16:creationId xmlns:a16="http://schemas.microsoft.com/office/drawing/2014/main" id="{A95192BE-5063-4120-8300-D27246A5045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0" name="テキスト ボックス 789">
          <a:extLst>
            <a:ext uri="{FF2B5EF4-FFF2-40B4-BE49-F238E27FC236}">
              <a16:creationId xmlns:a16="http://schemas.microsoft.com/office/drawing/2014/main" id="{4F4C7D52-FA80-4F13-B573-99797939050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1" name="直線コネクタ 790">
          <a:extLst>
            <a:ext uri="{FF2B5EF4-FFF2-40B4-BE49-F238E27FC236}">
              <a16:creationId xmlns:a16="http://schemas.microsoft.com/office/drawing/2014/main" id="{E125D4AB-4B0D-44AA-A962-EF7BAA37142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2" name="テキスト ボックス 791">
          <a:extLst>
            <a:ext uri="{FF2B5EF4-FFF2-40B4-BE49-F238E27FC236}">
              <a16:creationId xmlns:a16="http://schemas.microsoft.com/office/drawing/2014/main" id="{6DDC904C-73EE-43F2-9C97-A158FC601E6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3" name="直線コネクタ 792">
          <a:extLst>
            <a:ext uri="{FF2B5EF4-FFF2-40B4-BE49-F238E27FC236}">
              <a16:creationId xmlns:a16="http://schemas.microsoft.com/office/drawing/2014/main" id="{3C173D2B-E063-44E2-BCA1-B9BCAB83387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94" name="テキスト ボックス 793">
          <a:extLst>
            <a:ext uri="{FF2B5EF4-FFF2-40B4-BE49-F238E27FC236}">
              <a16:creationId xmlns:a16="http://schemas.microsoft.com/office/drawing/2014/main" id="{2C9E69BF-4DE9-400E-8DC7-252881C2FE9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5" name="直線コネクタ 794">
          <a:extLst>
            <a:ext uri="{FF2B5EF4-FFF2-40B4-BE49-F238E27FC236}">
              <a16:creationId xmlns:a16="http://schemas.microsoft.com/office/drawing/2014/main" id="{7F62EBC1-BB0D-4FF9-8544-70E1BBA60DB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公民館】&#10;有形固定資産減価償却率グラフ枠">
          <a:extLst>
            <a:ext uri="{FF2B5EF4-FFF2-40B4-BE49-F238E27FC236}">
              <a16:creationId xmlns:a16="http://schemas.microsoft.com/office/drawing/2014/main" id="{C467BE2B-FC52-4FC9-91CB-D61BC1E1027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97" name="直線コネクタ 796">
          <a:extLst>
            <a:ext uri="{FF2B5EF4-FFF2-40B4-BE49-F238E27FC236}">
              <a16:creationId xmlns:a16="http://schemas.microsoft.com/office/drawing/2014/main" id="{64754674-1FED-4E90-AFB2-1490B59727B7}"/>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98" name="【公民館】&#10;有形固定資産減価償却率最小値テキスト">
          <a:extLst>
            <a:ext uri="{FF2B5EF4-FFF2-40B4-BE49-F238E27FC236}">
              <a16:creationId xmlns:a16="http://schemas.microsoft.com/office/drawing/2014/main" id="{81F852A8-BCA1-4C64-B36E-9B1DE63A155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99" name="直線コネクタ 798">
          <a:extLst>
            <a:ext uri="{FF2B5EF4-FFF2-40B4-BE49-F238E27FC236}">
              <a16:creationId xmlns:a16="http://schemas.microsoft.com/office/drawing/2014/main" id="{368377A9-4FE5-459E-B872-66C72E3345D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00" name="【公民館】&#10;有形固定資産減価償却率最大値テキスト">
          <a:extLst>
            <a:ext uri="{FF2B5EF4-FFF2-40B4-BE49-F238E27FC236}">
              <a16:creationId xmlns:a16="http://schemas.microsoft.com/office/drawing/2014/main" id="{ADAB4C98-0D6C-412C-9029-5FC65067FFF2}"/>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01" name="直線コネクタ 800">
          <a:extLst>
            <a:ext uri="{FF2B5EF4-FFF2-40B4-BE49-F238E27FC236}">
              <a16:creationId xmlns:a16="http://schemas.microsoft.com/office/drawing/2014/main" id="{A02A2A6D-8FAD-4668-8F71-1D55CF6BF1AB}"/>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802" name="【公民館】&#10;有形固定資産減価償却率平均値テキスト">
          <a:extLst>
            <a:ext uri="{FF2B5EF4-FFF2-40B4-BE49-F238E27FC236}">
              <a16:creationId xmlns:a16="http://schemas.microsoft.com/office/drawing/2014/main" id="{FE556FE5-DA04-4303-B9FB-B97EA2944E0E}"/>
            </a:ext>
          </a:extLst>
        </xdr:cNvPr>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03" name="フローチャート: 判断 802">
          <a:extLst>
            <a:ext uri="{FF2B5EF4-FFF2-40B4-BE49-F238E27FC236}">
              <a16:creationId xmlns:a16="http://schemas.microsoft.com/office/drawing/2014/main" id="{1E4DA95E-21E8-4627-8BE3-A82CA1903546}"/>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804" name="フローチャート: 判断 803">
          <a:extLst>
            <a:ext uri="{FF2B5EF4-FFF2-40B4-BE49-F238E27FC236}">
              <a16:creationId xmlns:a16="http://schemas.microsoft.com/office/drawing/2014/main" id="{F33E61FC-0376-4AA5-9181-E81C13273A77}"/>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05" name="フローチャート: 判断 804">
          <a:extLst>
            <a:ext uri="{FF2B5EF4-FFF2-40B4-BE49-F238E27FC236}">
              <a16:creationId xmlns:a16="http://schemas.microsoft.com/office/drawing/2014/main" id="{2062FF7F-8AAE-491E-A0D8-983CF7797BF9}"/>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06" name="フローチャート: 判断 805">
          <a:extLst>
            <a:ext uri="{FF2B5EF4-FFF2-40B4-BE49-F238E27FC236}">
              <a16:creationId xmlns:a16="http://schemas.microsoft.com/office/drawing/2014/main" id="{2A982F55-F7FF-4CA7-9F4D-CDABA6A8A2DA}"/>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807" name="フローチャート: 判断 806">
          <a:extLst>
            <a:ext uri="{FF2B5EF4-FFF2-40B4-BE49-F238E27FC236}">
              <a16:creationId xmlns:a16="http://schemas.microsoft.com/office/drawing/2014/main" id="{55536F1A-1776-4D68-B201-068F260A10BC}"/>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1B30F16-B209-49CE-AC62-BD6433B889B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87D1EBE8-D465-4205-A631-1BDBFEFFD43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D0BE4DE7-76C0-495D-9E37-F9EBFAFEA66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34F5DBE9-373B-440C-A676-7861841B4A9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9A8E2B61-BDE9-49EC-A437-C45F57D81A8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38463</xdr:rowOff>
    </xdr:from>
    <xdr:to>
      <xdr:col>81</xdr:col>
      <xdr:colOff>101600</xdr:colOff>
      <xdr:row>105</xdr:row>
      <xdr:rowOff>140063</xdr:rowOff>
    </xdr:to>
    <xdr:sp macro="" textlink="">
      <xdr:nvSpPr>
        <xdr:cNvPr id="813" name="楕円 812">
          <a:extLst>
            <a:ext uri="{FF2B5EF4-FFF2-40B4-BE49-F238E27FC236}">
              <a16:creationId xmlns:a16="http://schemas.microsoft.com/office/drawing/2014/main" id="{1C9B7040-59A5-4A9F-9692-B3CDD10FFDF4}"/>
            </a:ext>
          </a:extLst>
        </xdr:cNvPr>
        <xdr:cNvSpPr/>
      </xdr:nvSpPr>
      <xdr:spPr>
        <a:xfrm>
          <a:off x="15430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814" name="楕円 813">
          <a:extLst>
            <a:ext uri="{FF2B5EF4-FFF2-40B4-BE49-F238E27FC236}">
              <a16:creationId xmlns:a16="http://schemas.microsoft.com/office/drawing/2014/main" id="{44F0713D-37C8-4BB7-B88C-F1B8CA028C89}"/>
            </a:ext>
          </a:extLst>
        </xdr:cNvPr>
        <xdr:cNvSpPr/>
      </xdr:nvSpPr>
      <xdr:spPr>
        <a:xfrm>
          <a:off x="14541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58238</xdr:rowOff>
    </xdr:from>
    <xdr:to>
      <xdr:col>81</xdr:col>
      <xdr:colOff>50800</xdr:colOff>
      <xdr:row>105</xdr:row>
      <xdr:rowOff>89263</xdr:rowOff>
    </xdr:to>
    <xdr:cxnSp macro="">
      <xdr:nvCxnSpPr>
        <xdr:cNvPr id="815" name="直線コネクタ 814">
          <a:extLst>
            <a:ext uri="{FF2B5EF4-FFF2-40B4-BE49-F238E27FC236}">
              <a16:creationId xmlns:a16="http://schemas.microsoft.com/office/drawing/2014/main" id="{48C789A2-97EF-4465-80E3-38078A6F6712}"/>
            </a:ext>
          </a:extLst>
        </xdr:cNvPr>
        <xdr:cNvCxnSpPr/>
      </xdr:nvCxnSpPr>
      <xdr:spPr>
        <a:xfrm>
          <a:off x="14592300" y="180604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147864</xdr:rowOff>
    </xdr:from>
    <xdr:to>
      <xdr:col>72</xdr:col>
      <xdr:colOff>38100</xdr:colOff>
      <xdr:row>105</xdr:row>
      <xdr:rowOff>78014</xdr:rowOff>
    </xdr:to>
    <xdr:sp macro="" textlink="">
      <xdr:nvSpPr>
        <xdr:cNvPr id="816" name="楕円 815">
          <a:extLst>
            <a:ext uri="{FF2B5EF4-FFF2-40B4-BE49-F238E27FC236}">
              <a16:creationId xmlns:a16="http://schemas.microsoft.com/office/drawing/2014/main" id="{CFFF371A-CC71-4129-97B3-2593C1786DEC}"/>
            </a:ext>
          </a:extLst>
        </xdr:cNvPr>
        <xdr:cNvSpPr/>
      </xdr:nvSpPr>
      <xdr:spPr>
        <a:xfrm>
          <a:off x="13652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27214</xdr:rowOff>
    </xdr:from>
    <xdr:to>
      <xdr:col>76</xdr:col>
      <xdr:colOff>114300</xdr:colOff>
      <xdr:row>105</xdr:row>
      <xdr:rowOff>58238</xdr:rowOff>
    </xdr:to>
    <xdr:cxnSp macro="">
      <xdr:nvCxnSpPr>
        <xdr:cNvPr id="817" name="直線コネクタ 816">
          <a:extLst>
            <a:ext uri="{FF2B5EF4-FFF2-40B4-BE49-F238E27FC236}">
              <a16:creationId xmlns:a16="http://schemas.microsoft.com/office/drawing/2014/main" id="{2D74EB92-C862-48C3-AF27-F8D7BEE9D6B9}"/>
            </a:ext>
          </a:extLst>
        </xdr:cNvPr>
        <xdr:cNvCxnSpPr/>
      </xdr:nvCxnSpPr>
      <xdr:spPr>
        <a:xfrm>
          <a:off x="13703300" y="180294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138068</xdr:rowOff>
    </xdr:from>
    <xdr:to>
      <xdr:col>67</xdr:col>
      <xdr:colOff>101600</xdr:colOff>
      <xdr:row>105</xdr:row>
      <xdr:rowOff>68218</xdr:rowOff>
    </xdr:to>
    <xdr:sp macro="" textlink="">
      <xdr:nvSpPr>
        <xdr:cNvPr id="818" name="楕円 817">
          <a:extLst>
            <a:ext uri="{FF2B5EF4-FFF2-40B4-BE49-F238E27FC236}">
              <a16:creationId xmlns:a16="http://schemas.microsoft.com/office/drawing/2014/main" id="{CF8F2D3F-1FB5-4A04-A24B-3B9E95EA462E}"/>
            </a:ext>
          </a:extLst>
        </xdr:cNvPr>
        <xdr:cNvSpPr/>
      </xdr:nvSpPr>
      <xdr:spPr>
        <a:xfrm>
          <a:off x="12763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17418</xdr:rowOff>
    </xdr:from>
    <xdr:to>
      <xdr:col>71</xdr:col>
      <xdr:colOff>177800</xdr:colOff>
      <xdr:row>105</xdr:row>
      <xdr:rowOff>27214</xdr:rowOff>
    </xdr:to>
    <xdr:cxnSp macro="">
      <xdr:nvCxnSpPr>
        <xdr:cNvPr id="819" name="直線コネクタ 818">
          <a:extLst>
            <a:ext uri="{FF2B5EF4-FFF2-40B4-BE49-F238E27FC236}">
              <a16:creationId xmlns:a16="http://schemas.microsoft.com/office/drawing/2014/main" id="{F90508CA-0DF3-4AE8-A5CA-873648E76F63}"/>
            </a:ext>
          </a:extLst>
        </xdr:cNvPr>
        <xdr:cNvCxnSpPr/>
      </xdr:nvCxnSpPr>
      <xdr:spPr>
        <a:xfrm>
          <a:off x="12814300" y="1801966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820" name="n_1aveValue【公民館】&#10;有形固定資産減価償却率">
          <a:extLst>
            <a:ext uri="{FF2B5EF4-FFF2-40B4-BE49-F238E27FC236}">
              <a16:creationId xmlns:a16="http://schemas.microsoft.com/office/drawing/2014/main" id="{DA8B4F5E-FE01-455A-8A73-C71726B6FD98}"/>
            </a:ext>
          </a:extLst>
        </xdr:cNvPr>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821" name="n_2aveValue【公民館】&#10;有形固定資産減価償却率">
          <a:extLst>
            <a:ext uri="{FF2B5EF4-FFF2-40B4-BE49-F238E27FC236}">
              <a16:creationId xmlns:a16="http://schemas.microsoft.com/office/drawing/2014/main" id="{83FD7F43-69A9-4023-AC5E-DA22D51907BE}"/>
            </a:ext>
          </a:extLst>
        </xdr:cNvPr>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822" name="n_3aveValue【公民館】&#10;有形固定資産減価償却率">
          <a:extLst>
            <a:ext uri="{FF2B5EF4-FFF2-40B4-BE49-F238E27FC236}">
              <a16:creationId xmlns:a16="http://schemas.microsoft.com/office/drawing/2014/main" id="{7E82266F-1DA9-4496-8D8B-B682CED8CFCB}"/>
            </a:ext>
          </a:extLst>
        </xdr:cNvPr>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823" name="n_4aveValue【公民館】&#10;有形固定資産減価償却率">
          <a:extLst>
            <a:ext uri="{FF2B5EF4-FFF2-40B4-BE49-F238E27FC236}">
              <a16:creationId xmlns:a16="http://schemas.microsoft.com/office/drawing/2014/main" id="{6DF21A46-F685-4772-BDD3-E5EEC05416D1}"/>
            </a:ext>
          </a:extLst>
        </xdr:cNvPr>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156590</xdr:rowOff>
    </xdr:from>
    <xdr:ext cx="405111" cy="259045"/>
    <xdr:sp macro="" textlink="">
      <xdr:nvSpPr>
        <xdr:cNvPr id="824" name="n_1mainValue【公民館】&#10;有形固定資産減価償却率">
          <a:extLst>
            <a:ext uri="{FF2B5EF4-FFF2-40B4-BE49-F238E27FC236}">
              <a16:creationId xmlns:a16="http://schemas.microsoft.com/office/drawing/2014/main" id="{22806EB9-AB18-4BD0-B349-6D73EE783251}"/>
            </a:ext>
          </a:extLst>
        </xdr:cNvPr>
        <xdr:cNvSpPr txBox="1"/>
      </xdr:nvSpPr>
      <xdr:spPr>
        <a:xfrm>
          <a:off x="15266044" y="1781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825" name="n_2mainValue【公民館】&#10;有形固定資産減価償却率">
          <a:extLst>
            <a:ext uri="{FF2B5EF4-FFF2-40B4-BE49-F238E27FC236}">
              <a16:creationId xmlns:a16="http://schemas.microsoft.com/office/drawing/2014/main" id="{4F770149-AE93-45A9-A38C-E2E27E3736D8}"/>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94541</xdr:rowOff>
    </xdr:from>
    <xdr:ext cx="405111" cy="259045"/>
    <xdr:sp macro="" textlink="">
      <xdr:nvSpPr>
        <xdr:cNvPr id="826" name="n_3mainValue【公民館】&#10;有形固定資産減価償却率">
          <a:extLst>
            <a:ext uri="{FF2B5EF4-FFF2-40B4-BE49-F238E27FC236}">
              <a16:creationId xmlns:a16="http://schemas.microsoft.com/office/drawing/2014/main" id="{6778B457-742E-4AD5-93FC-843BB0ED0A53}"/>
            </a:ext>
          </a:extLst>
        </xdr:cNvPr>
        <xdr:cNvSpPr txBox="1"/>
      </xdr:nvSpPr>
      <xdr:spPr>
        <a:xfrm>
          <a:off x="13500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27" name="n_4mainValue【公民館】&#10;有形固定資産減価償却率">
          <a:extLst>
            <a:ext uri="{FF2B5EF4-FFF2-40B4-BE49-F238E27FC236}">
              <a16:creationId xmlns:a16="http://schemas.microsoft.com/office/drawing/2014/main" id="{B2285639-CDFA-43B7-8335-A0F7121DE157}"/>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8" name="正方形/長方形 827">
          <a:extLst>
            <a:ext uri="{FF2B5EF4-FFF2-40B4-BE49-F238E27FC236}">
              <a16:creationId xmlns:a16="http://schemas.microsoft.com/office/drawing/2014/main" id="{44ECE1DB-A494-42F1-BC53-E6C62CB13F2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9" name="正方形/長方形 828">
          <a:extLst>
            <a:ext uri="{FF2B5EF4-FFF2-40B4-BE49-F238E27FC236}">
              <a16:creationId xmlns:a16="http://schemas.microsoft.com/office/drawing/2014/main" id="{94CABB1F-ED75-46A4-A969-0785D664FC3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0" name="正方形/長方形 829">
          <a:extLst>
            <a:ext uri="{FF2B5EF4-FFF2-40B4-BE49-F238E27FC236}">
              <a16:creationId xmlns:a16="http://schemas.microsoft.com/office/drawing/2014/main" id="{2CACB82D-129C-461E-9501-7AD11E38F3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1" name="正方形/長方形 830">
          <a:extLst>
            <a:ext uri="{FF2B5EF4-FFF2-40B4-BE49-F238E27FC236}">
              <a16:creationId xmlns:a16="http://schemas.microsoft.com/office/drawing/2014/main" id="{563B0CBB-BE2E-43AB-A0CF-030842EFDAF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2" name="正方形/長方形 831">
          <a:extLst>
            <a:ext uri="{FF2B5EF4-FFF2-40B4-BE49-F238E27FC236}">
              <a16:creationId xmlns:a16="http://schemas.microsoft.com/office/drawing/2014/main" id="{D663FA14-9454-48EB-9B2A-16E6528F1BD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3" name="正方形/長方形 832">
          <a:extLst>
            <a:ext uri="{FF2B5EF4-FFF2-40B4-BE49-F238E27FC236}">
              <a16:creationId xmlns:a16="http://schemas.microsoft.com/office/drawing/2014/main" id="{276AF9DD-D80A-4590-B9FE-BE3FD1FE580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4" name="正方形/長方形 833">
          <a:extLst>
            <a:ext uri="{FF2B5EF4-FFF2-40B4-BE49-F238E27FC236}">
              <a16:creationId xmlns:a16="http://schemas.microsoft.com/office/drawing/2014/main" id="{9B88EE56-5B91-4068-B29C-744E10A650D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5" name="正方形/長方形 834">
          <a:extLst>
            <a:ext uri="{FF2B5EF4-FFF2-40B4-BE49-F238E27FC236}">
              <a16:creationId xmlns:a16="http://schemas.microsoft.com/office/drawing/2014/main" id="{3D358BB2-269F-4A37-86D3-9CE02A228C3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6" name="テキスト ボックス 835">
          <a:extLst>
            <a:ext uri="{FF2B5EF4-FFF2-40B4-BE49-F238E27FC236}">
              <a16:creationId xmlns:a16="http://schemas.microsoft.com/office/drawing/2014/main" id="{8D230490-44BA-40F4-9BA3-B40BFE13634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7" name="直線コネクタ 836">
          <a:extLst>
            <a:ext uri="{FF2B5EF4-FFF2-40B4-BE49-F238E27FC236}">
              <a16:creationId xmlns:a16="http://schemas.microsoft.com/office/drawing/2014/main" id="{088789B1-A8CE-42F7-A9AA-AFD994B8554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8" name="直線コネクタ 837">
          <a:extLst>
            <a:ext uri="{FF2B5EF4-FFF2-40B4-BE49-F238E27FC236}">
              <a16:creationId xmlns:a16="http://schemas.microsoft.com/office/drawing/2014/main" id="{7044E82A-95E2-44B3-950E-7F49E3F4B9E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38C1B033-7CD1-4640-820C-806FF454512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0" name="直線コネクタ 839">
          <a:extLst>
            <a:ext uri="{FF2B5EF4-FFF2-40B4-BE49-F238E27FC236}">
              <a16:creationId xmlns:a16="http://schemas.microsoft.com/office/drawing/2014/main" id="{09A3A210-5BAA-48AA-B897-B2E57A407FB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1" name="テキスト ボックス 840">
          <a:extLst>
            <a:ext uri="{FF2B5EF4-FFF2-40B4-BE49-F238E27FC236}">
              <a16:creationId xmlns:a16="http://schemas.microsoft.com/office/drawing/2014/main" id="{41C24B3A-A143-4CA5-9A9E-17661D3490F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2" name="直線コネクタ 841">
          <a:extLst>
            <a:ext uri="{FF2B5EF4-FFF2-40B4-BE49-F238E27FC236}">
              <a16:creationId xmlns:a16="http://schemas.microsoft.com/office/drawing/2014/main" id="{1CFA0B28-606A-47C3-B90D-8E5BD7881EA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3" name="テキスト ボックス 842">
          <a:extLst>
            <a:ext uri="{FF2B5EF4-FFF2-40B4-BE49-F238E27FC236}">
              <a16:creationId xmlns:a16="http://schemas.microsoft.com/office/drawing/2014/main" id="{8C1C4B90-5272-41F6-B283-EE6C6D95967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4" name="直線コネクタ 843">
          <a:extLst>
            <a:ext uri="{FF2B5EF4-FFF2-40B4-BE49-F238E27FC236}">
              <a16:creationId xmlns:a16="http://schemas.microsoft.com/office/drawing/2014/main" id="{83F9B60A-7058-4FBE-B02F-92DE57842D3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5" name="テキスト ボックス 844">
          <a:extLst>
            <a:ext uri="{FF2B5EF4-FFF2-40B4-BE49-F238E27FC236}">
              <a16:creationId xmlns:a16="http://schemas.microsoft.com/office/drawing/2014/main" id="{E1F50DE4-A5D0-4225-BF32-96788718478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6" name="直線コネクタ 845">
          <a:extLst>
            <a:ext uri="{FF2B5EF4-FFF2-40B4-BE49-F238E27FC236}">
              <a16:creationId xmlns:a16="http://schemas.microsoft.com/office/drawing/2014/main" id="{213B5A53-A463-4C0F-91D9-23DCE4BAA70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7" name="テキスト ボックス 846">
          <a:extLst>
            <a:ext uri="{FF2B5EF4-FFF2-40B4-BE49-F238E27FC236}">
              <a16:creationId xmlns:a16="http://schemas.microsoft.com/office/drawing/2014/main" id="{7FE29922-7997-44FC-835D-584C8B917E5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8" name="直線コネクタ 847">
          <a:extLst>
            <a:ext uri="{FF2B5EF4-FFF2-40B4-BE49-F238E27FC236}">
              <a16:creationId xmlns:a16="http://schemas.microsoft.com/office/drawing/2014/main" id="{882CDF1F-AC09-455F-BAD8-35C527DB66B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9" name="テキスト ボックス 848">
          <a:extLst>
            <a:ext uri="{FF2B5EF4-FFF2-40B4-BE49-F238E27FC236}">
              <a16:creationId xmlns:a16="http://schemas.microsoft.com/office/drawing/2014/main" id="{663FB098-41D9-4133-A58F-F717FE720B3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0" name="直線コネクタ 849">
          <a:extLst>
            <a:ext uri="{FF2B5EF4-FFF2-40B4-BE49-F238E27FC236}">
              <a16:creationId xmlns:a16="http://schemas.microsoft.com/office/drawing/2014/main" id="{87B8FA64-F078-41BB-8D11-6B15E1718D8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1" name="テキスト ボックス 850">
          <a:extLst>
            <a:ext uri="{FF2B5EF4-FFF2-40B4-BE49-F238E27FC236}">
              <a16:creationId xmlns:a16="http://schemas.microsoft.com/office/drawing/2014/main" id="{E9907E92-392A-42B8-A41F-E22278865A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2" name="【公民館】&#10;一人当たり面積グラフ枠">
          <a:extLst>
            <a:ext uri="{FF2B5EF4-FFF2-40B4-BE49-F238E27FC236}">
              <a16:creationId xmlns:a16="http://schemas.microsoft.com/office/drawing/2014/main" id="{53C928B9-8903-4373-AAC6-6546C9FBBA8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53" name="直線コネクタ 852">
          <a:extLst>
            <a:ext uri="{FF2B5EF4-FFF2-40B4-BE49-F238E27FC236}">
              <a16:creationId xmlns:a16="http://schemas.microsoft.com/office/drawing/2014/main" id="{A74650A8-288F-4F09-A845-1CBD4B8CDDF2}"/>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54" name="【公民館】&#10;一人当たり面積最小値テキスト">
          <a:extLst>
            <a:ext uri="{FF2B5EF4-FFF2-40B4-BE49-F238E27FC236}">
              <a16:creationId xmlns:a16="http://schemas.microsoft.com/office/drawing/2014/main" id="{CBB1FF1F-0464-458F-B719-9D77D21522FC}"/>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55" name="直線コネクタ 854">
          <a:extLst>
            <a:ext uri="{FF2B5EF4-FFF2-40B4-BE49-F238E27FC236}">
              <a16:creationId xmlns:a16="http://schemas.microsoft.com/office/drawing/2014/main" id="{74DBB5AB-C931-49A1-9B38-AD941E4F820A}"/>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56" name="【公民館】&#10;一人当たり面積最大値テキスト">
          <a:extLst>
            <a:ext uri="{FF2B5EF4-FFF2-40B4-BE49-F238E27FC236}">
              <a16:creationId xmlns:a16="http://schemas.microsoft.com/office/drawing/2014/main" id="{ACBA65DE-2A0C-414F-A441-48DC5DCC7023}"/>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57" name="直線コネクタ 856">
          <a:extLst>
            <a:ext uri="{FF2B5EF4-FFF2-40B4-BE49-F238E27FC236}">
              <a16:creationId xmlns:a16="http://schemas.microsoft.com/office/drawing/2014/main" id="{5F3D7B4E-6358-4646-9FF8-B034B7E5A855}"/>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58" name="【公民館】&#10;一人当たり面積平均値テキスト">
          <a:extLst>
            <a:ext uri="{FF2B5EF4-FFF2-40B4-BE49-F238E27FC236}">
              <a16:creationId xmlns:a16="http://schemas.microsoft.com/office/drawing/2014/main" id="{0F06C3B2-BED7-4575-87BC-E95DBDF6DF41}"/>
            </a:ext>
          </a:extLst>
        </xdr:cNvPr>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59" name="フローチャート: 判断 858">
          <a:extLst>
            <a:ext uri="{FF2B5EF4-FFF2-40B4-BE49-F238E27FC236}">
              <a16:creationId xmlns:a16="http://schemas.microsoft.com/office/drawing/2014/main" id="{594498A8-03E2-4428-A1AD-1F68AF4BD1B1}"/>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60" name="フローチャート: 判断 859">
          <a:extLst>
            <a:ext uri="{FF2B5EF4-FFF2-40B4-BE49-F238E27FC236}">
              <a16:creationId xmlns:a16="http://schemas.microsoft.com/office/drawing/2014/main" id="{83F500C5-87D9-475E-AE0E-E2F87FFBCB9A}"/>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61" name="フローチャート: 判断 860">
          <a:extLst>
            <a:ext uri="{FF2B5EF4-FFF2-40B4-BE49-F238E27FC236}">
              <a16:creationId xmlns:a16="http://schemas.microsoft.com/office/drawing/2014/main" id="{58D467AD-6989-49EF-8786-746E5FE360CD}"/>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62" name="フローチャート: 判断 861">
          <a:extLst>
            <a:ext uri="{FF2B5EF4-FFF2-40B4-BE49-F238E27FC236}">
              <a16:creationId xmlns:a16="http://schemas.microsoft.com/office/drawing/2014/main" id="{86FE6A13-9527-485E-8AF0-03B2CCAF03CC}"/>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63" name="フローチャート: 判断 862">
          <a:extLst>
            <a:ext uri="{FF2B5EF4-FFF2-40B4-BE49-F238E27FC236}">
              <a16:creationId xmlns:a16="http://schemas.microsoft.com/office/drawing/2014/main" id="{0E863A8B-5AC7-453F-A219-9D975540AAA2}"/>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60D20B7-4617-4A85-BB84-FE8D28C3635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9E9E441D-7212-4A75-BAE0-E6384BE506D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E2208393-B892-4C3B-9EBF-3FBFAD18F25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AE033DE4-CB6D-4DB6-97E4-6EF61C754AC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44A37838-F573-4720-9B96-DFF48CBCBAE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869" name="楕円 868">
          <a:extLst>
            <a:ext uri="{FF2B5EF4-FFF2-40B4-BE49-F238E27FC236}">
              <a16:creationId xmlns:a16="http://schemas.microsoft.com/office/drawing/2014/main" id="{64232252-C72F-46C7-A78B-354DFBAD3BA1}"/>
            </a:ext>
          </a:extLst>
        </xdr:cNvPr>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46627</xdr:rowOff>
    </xdr:from>
    <xdr:to>
      <xdr:col>107</xdr:col>
      <xdr:colOff>101600</xdr:colOff>
      <xdr:row>105</xdr:row>
      <xdr:rowOff>148227</xdr:rowOff>
    </xdr:to>
    <xdr:sp macro="" textlink="">
      <xdr:nvSpPr>
        <xdr:cNvPr id="870" name="楕円 869">
          <a:extLst>
            <a:ext uri="{FF2B5EF4-FFF2-40B4-BE49-F238E27FC236}">
              <a16:creationId xmlns:a16="http://schemas.microsoft.com/office/drawing/2014/main" id="{14B5D1A6-FE1A-42D8-A059-7FAE186BBC15}"/>
            </a:ext>
          </a:extLst>
        </xdr:cNvPr>
        <xdr:cNvSpPr/>
      </xdr:nvSpPr>
      <xdr:spPr>
        <a:xfrm>
          <a:off x="20383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97427</xdr:rowOff>
    </xdr:to>
    <xdr:cxnSp macro="">
      <xdr:nvCxnSpPr>
        <xdr:cNvPr id="871" name="直線コネクタ 870">
          <a:extLst>
            <a:ext uri="{FF2B5EF4-FFF2-40B4-BE49-F238E27FC236}">
              <a16:creationId xmlns:a16="http://schemas.microsoft.com/office/drawing/2014/main" id="{A7644C37-9DF8-4D45-A720-937C0EABF2B5}"/>
            </a:ext>
          </a:extLst>
        </xdr:cNvPr>
        <xdr:cNvCxnSpPr/>
      </xdr:nvCxnSpPr>
      <xdr:spPr>
        <a:xfrm flipV="1">
          <a:off x="20434300" y="180898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61323</xdr:rowOff>
    </xdr:from>
    <xdr:to>
      <xdr:col>102</xdr:col>
      <xdr:colOff>165100</xdr:colOff>
      <xdr:row>105</xdr:row>
      <xdr:rowOff>162923</xdr:rowOff>
    </xdr:to>
    <xdr:sp macro="" textlink="">
      <xdr:nvSpPr>
        <xdr:cNvPr id="872" name="楕円 871">
          <a:extLst>
            <a:ext uri="{FF2B5EF4-FFF2-40B4-BE49-F238E27FC236}">
              <a16:creationId xmlns:a16="http://schemas.microsoft.com/office/drawing/2014/main" id="{7C003E62-9ADA-4960-AF62-D8822539C6D7}"/>
            </a:ext>
          </a:extLst>
        </xdr:cNvPr>
        <xdr:cNvSpPr/>
      </xdr:nvSpPr>
      <xdr:spPr>
        <a:xfrm>
          <a:off x="19494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97427</xdr:rowOff>
    </xdr:from>
    <xdr:to>
      <xdr:col>107</xdr:col>
      <xdr:colOff>50800</xdr:colOff>
      <xdr:row>105</xdr:row>
      <xdr:rowOff>112123</xdr:rowOff>
    </xdr:to>
    <xdr:cxnSp macro="">
      <xdr:nvCxnSpPr>
        <xdr:cNvPr id="873" name="直線コネクタ 872">
          <a:extLst>
            <a:ext uri="{FF2B5EF4-FFF2-40B4-BE49-F238E27FC236}">
              <a16:creationId xmlns:a16="http://schemas.microsoft.com/office/drawing/2014/main" id="{AA479B78-912C-46D2-B156-3C9A6291DCF0}"/>
            </a:ext>
          </a:extLst>
        </xdr:cNvPr>
        <xdr:cNvCxnSpPr/>
      </xdr:nvCxnSpPr>
      <xdr:spPr>
        <a:xfrm flipV="1">
          <a:off x="19545300" y="180996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92348</xdr:rowOff>
    </xdr:from>
    <xdr:to>
      <xdr:col>98</xdr:col>
      <xdr:colOff>38100</xdr:colOff>
      <xdr:row>106</xdr:row>
      <xdr:rowOff>22498</xdr:rowOff>
    </xdr:to>
    <xdr:sp macro="" textlink="">
      <xdr:nvSpPr>
        <xdr:cNvPr id="874" name="楕円 873">
          <a:extLst>
            <a:ext uri="{FF2B5EF4-FFF2-40B4-BE49-F238E27FC236}">
              <a16:creationId xmlns:a16="http://schemas.microsoft.com/office/drawing/2014/main" id="{CD1C6F4F-40C9-44F9-8E2D-AF042E0F5023}"/>
            </a:ext>
          </a:extLst>
        </xdr:cNvPr>
        <xdr:cNvSpPr/>
      </xdr:nvSpPr>
      <xdr:spPr>
        <a:xfrm>
          <a:off x="18605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112123</xdr:rowOff>
    </xdr:from>
    <xdr:to>
      <xdr:col>102</xdr:col>
      <xdr:colOff>114300</xdr:colOff>
      <xdr:row>105</xdr:row>
      <xdr:rowOff>143148</xdr:rowOff>
    </xdr:to>
    <xdr:cxnSp macro="">
      <xdr:nvCxnSpPr>
        <xdr:cNvPr id="875" name="直線コネクタ 874">
          <a:extLst>
            <a:ext uri="{FF2B5EF4-FFF2-40B4-BE49-F238E27FC236}">
              <a16:creationId xmlns:a16="http://schemas.microsoft.com/office/drawing/2014/main" id="{79764751-7DA8-46C0-AA84-31D8FFCD5376}"/>
            </a:ext>
          </a:extLst>
        </xdr:cNvPr>
        <xdr:cNvCxnSpPr/>
      </xdr:nvCxnSpPr>
      <xdr:spPr>
        <a:xfrm flipV="1">
          <a:off x="18656300" y="181143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876" name="n_1aveValue【公民館】&#10;一人当たり面積">
          <a:extLst>
            <a:ext uri="{FF2B5EF4-FFF2-40B4-BE49-F238E27FC236}">
              <a16:creationId xmlns:a16="http://schemas.microsoft.com/office/drawing/2014/main" id="{DD4F2320-8122-4B4A-87A3-3C74E0A90FD9}"/>
            </a:ext>
          </a:extLst>
        </xdr:cNvPr>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77" name="n_2aveValue【公民館】&#10;一人当たり面積">
          <a:extLst>
            <a:ext uri="{FF2B5EF4-FFF2-40B4-BE49-F238E27FC236}">
              <a16:creationId xmlns:a16="http://schemas.microsoft.com/office/drawing/2014/main" id="{4FE79351-2DE6-4B03-BD0D-11FD94F1F3E8}"/>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78" name="n_3aveValue【公民館】&#10;一人当たり面積">
          <a:extLst>
            <a:ext uri="{FF2B5EF4-FFF2-40B4-BE49-F238E27FC236}">
              <a16:creationId xmlns:a16="http://schemas.microsoft.com/office/drawing/2014/main" id="{796354D1-67F0-4A99-BFBC-0242B9330358}"/>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79" name="n_4aveValue【公民館】&#10;一人当たり面積">
          <a:extLst>
            <a:ext uri="{FF2B5EF4-FFF2-40B4-BE49-F238E27FC236}">
              <a16:creationId xmlns:a16="http://schemas.microsoft.com/office/drawing/2014/main" id="{764BB2EC-FD6A-442D-9F8C-FBF7574C0500}"/>
            </a:ext>
          </a:extLst>
        </xdr:cNvPr>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880" name="n_1mainValue【公民館】&#10;一人当たり面積">
          <a:extLst>
            <a:ext uri="{FF2B5EF4-FFF2-40B4-BE49-F238E27FC236}">
              <a16:creationId xmlns:a16="http://schemas.microsoft.com/office/drawing/2014/main" id="{4119B705-8280-490F-AD39-DD817AB1EEBD}"/>
            </a:ext>
          </a:extLst>
        </xdr:cNvPr>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164754</xdr:rowOff>
    </xdr:from>
    <xdr:ext cx="469744" cy="259045"/>
    <xdr:sp macro="" textlink="">
      <xdr:nvSpPr>
        <xdr:cNvPr id="881" name="n_2mainValue【公民館】&#10;一人当たり面積">
          <a:extLst>
            <a:ext uri="{FF2B5EF4-FFF2-40B4-BE49-F238E27FC236}">
              <a16:creationId xmlns:a16="http://schemas.microsoft.com/office/drawing/2014/main" id="{719E9AF7-BB72-4C8D-9E5B-583605D22C17}"/>
            </a:ext>
          </a:extLst>
        </xdr:cNvPr>
        <xdr:cNvSpPr txBox="1"/>
      </xdr:nvSpPr>
      <xdr:spPr>
        <a:xfrm>
          <a:off x="201994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8000</xdr:rowOff>
    </xdr:from>
    <xdr:ext cx="469744" cy="259045"/>
    <xdr:sp macro="" textlink="">
      <xdr:nvSpPr>
        <xdr:cNvPr id="882" name="n_3mainValue【公民館】&#10;一人当たり面積">
          <a:extLst>
            <a:ext uri="{FF2B5EF4-FFF2-40B4-BE49-F238E27FC236}">
              <a16:creationId xmlns:a16="http://schemas.microsoft.com/office/drawing/2014/main" id="{4A56D188-F528-46BC-8183-4D266B710E07}"/>
            </a:ext>
          </a:extLst>
        </xdr:cNvPr>
        <xdr:cNvSpPr txBox="1"/>
      </xdr:nvSpPr>
      <xdr:spPr>
        <a:xfrm>
          <a:off x="193104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39025</xdr:rowOff>
    </xdr:from>
    <xdr:ext cx="469744" cy="259045"/>
    <xdr:sp macro="" textlink="">
      <xdr:nvSpPr>
        <xdr:cNvPr id="883" name="n_4mainValue【公民館】&#10;一人当たり面積">
          <a:extLst>
            <a:ext uri="{FF2B5EF4-FFF2-40B4-BE49-F238E27FC236}">
              <a16:creationId xmlns:a16="http://schemas.microsoft.com/office/drawing/2014/main" id="{C619A9DB-3E05-4FC6-A254-AB0CACA3BFA8}"/>
            </a:ext>
          </a:extLst>
        </xdr:cNvPr>
        <xdr:cNvSpPr txBox="1"/>
      </xdr:nvSpPr>
      <xdr:spPr>
        <a:xfrm>
          <a:off x="184214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4" name="正方形/長方形 883">
          <a:extLst>
            <a:ext uri="{FF2B5EF4-FFF2-40B4-BE49-F238E27FC236}">
              <a16:creationId xmlns:a16="http://schemas.microsoft.com/office/drawing/2014/main" id="{08B73B40-9C0D-4ADE-84B3-04554E8FC5B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5" name="正方形/長方形 884">
          <a:extLst>
            <a:ext uri="{FF2B5EF4-FFF2-40B4-BE49-F238E27FC236}">
              <a16:creationId xmlns:a16="http://schemas.microsoft.com/office/drawing/2014/main" id="{A04D8406-17F5-4B31-8FBC-676A2A3698E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6" name="テキスト ボックス 885">
          <a:extLst>
            <a:ext uri="{FF2B5EF4-FFF2-40B4-BE49-F238E27FC236}">
              <a16:creationId xmlns:a16="http://schemas.microsoft.com/office/drawing/2014/main" id="{BAE12E1C-EAD6-4E69-AED6-95C4473C418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・類似団体と比較して特に有形固定資産減価償却率が高くなっている施設は、道路、認定こども園・幼稚園・保育所、公営住宅</a:t>
          </a:r>
          <a:r>
            <a:rPr kumimoji="1" lang="ja-JP" altLang="en-US" sz="1400">
              <a:solidFill>
                <a:sysClr val="windowText" lastClr="000000"/>
              </a:solidFill>
              <a:effectLst/>
              <a:latin typeface="+mn-lt"/>
              <a:ea typeface="+mn-ea"/>
              <a:cs typeface="+mn-cs"/>
            </a:rPr>
            <a:t>、児童館</a:t>
          </a:r>
          <a:r>
            <a:rPr kumimoji="1" lang="ja-JP" altLang="ja-JP" sz="1400">
              <a:solidFill>
                <a:sysClr val="windowText" lastClr="000000"/>
              </a:solidFill>
              <a:effectLst/>
              <a:latin typeface="+mn-lt"/>
              <a:ea typeface="+mn-ea"/>
              <a:cs typeface="+mn-cs"/>
            </a:rPr>
            <a:t>である。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・昭和</a:t>
          </a:r>
          <a:r>
            <a:rPr kumimoji="1" lang="en-US" altLang="ja-JP" sz="1400">
              <a:solidFill>
                <a:sysClr val="windowText" lastClr="000000"/>
              </a:solidFill>
              <a:effectLst/>
              <a:latin typeface="+mn-lt"/>
              <a:ea typeface="+mn-ea"/>
              <a:cs typeface="+mn-cs"/>
            </a:rPr>
            <a:t>50</a:t>
          </a:r>
          <a:r>
            <a:rPr kumimoji="1" lang="ja-JP" altLang="ja-JP" sz="1400">
              <a:solidFill>
                <a:sysClr val="windowText" lastClr="000000"/>
              </a:solidFill>
              <a:effectLst/>
              <a:latin typeface="+mn-lt"/>
              <a:ea typeface="+mn-ea"/>
              <a:cs typeface="+mn-cs"/>
            </a:rPr>
            <a:t>年代から平成初期にかけて多くの施設が整備されており、特に上記生活関連施設の老朽化が他団体に比べて深刻となってる。今後は公共施設等総合管理計画に基づき、施設の統廃合や集約化、効率的・効果的な整備を図り、老朽化対策に取り組んでいく。</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8AD2B8B-B154-4DE5-81F9-C2854466517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294FC8-4E86-4E2F-A8C5-BA6AF19ED20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1CBD7AB-88BF-4C7B-A450-AEEF03474F8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7A40EA5-7609-4F89-9EA9-2C66C51F9CC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4D20BF6-3DE4-4776-AF7D-2527C96E6C4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90788F6-418F-43AA-8A99-640AFFBBEF9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BAFA0B9-63EA-497D-B6E7-36ADB716ED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80172E-5600-4D0E-8DC6-C05B6AB457C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E1CB241-315F-4062-AADA-3CFCA5B1E1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3102535-1EED-4E09-A992-1AF031EA106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17,733
17,567
172.74
14,128,304
14,049,623
69,062
6,028,323
17,069,963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8E224C-AFEA-494B-A2DF-2EEB9CB8E23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C292E1-C4C3-4DD7-9779-44676703C8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2AB6C54-28CD-485F-BE97-70E7BF49092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20.0
243.0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D341BDC-B0DC-46F4-8DFD-BA659D224B1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A27AC82-EB95-4A99-BE63-99BE6671924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FEBFA26-0778-4E3E-ABB0-7F81415596D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9DDCFB7-9AA8-4F05-B14D-CD918FD833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2C6BE8D-4009-49E3-9D1A-4D7983933EC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4C8BD8-FC14-4669-A4B6-FCBA0ED3E24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0E3C89-A7A8-42E6-ABE5-F71EE555EC9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917106-F767-458C-9D06-8AD637BCD5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02B088F-3B36-4A4C-B8D9-F275109E208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091975-C1C7-4CD4-BC7B-50EB567FA96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C4D8A4-0CAE-4EA9-8CAB-88F4E1C1860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6EA61D4-EC97-46A9-81C6-2FC138E6A36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6E58129-5F3B-4C7C-A3A9-2D1FAFE7269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1BC0AAA-9E87-4649-9D0D-006BE94CD4D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DFD84FB-B1F0-4B93-BB92-E82EA56374A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83B1433-CDAF-4DA7-8801-9DEF6C9C146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D5338A1-3378-44FF-BE10-2B6F147EE45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6953E3B-4573-41C0-A553-90A258D045D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4EA5206-8EB7-4887-BAA7-327A7700D55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5A484B5-418D-4144-BAF4-68C1F10BCA7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825E25D-9CCA-402B-AAA9-1EE23EFA7C7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FFA79EA-28C0-4AC4-BDAB-AF9AD2A48AB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6D9F9D4-DAC2-43A0-8F95-E68D4E7C9A4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683DF5C-F3B7-4AED-B49E-5810BA9942C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F974310-30BC-4354-89FE-B1846BA2E76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ED05155-1235-4CC1-98E1-C45E7BDCD82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1767085-1093-417B-B32D-7FE204D2979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FDEA205-5C04-41A2-AFDB-8CC43AC41B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274F3AA-7D08-4C5E-9915-436F32BD874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94E2F18-86D5-4D5A-BFC8-9FDAAC758D4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8041DEA-9521-4851-9794-2D470BDF1B2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414C253-9A81-47EF-8269-A6C67C50E5F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AA14997-220F-46A8-8BAE-48D506E463F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219D611-EEE8-49DF-8715-627291089B7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1181706-9CC2-4782-9D0B-5D3BE55E526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D214945-010D-4807-889B-1CFD23867D7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D0B42C3-E722-4AC7-A841-34EFAF779DE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7FC9FF6-B2BC-4E25-90A7-21CFDDD9758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A8C824DA-2DB6-4985-844C-9D827F3C09E4}"/>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80D6819-B25C-4167-93A2-0327AF8DEC6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23154CB-DD6C-45F2-B5D3-BC8A358B936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E0FFC05A-54CD-45F4-AD77-9734979D7F3C}"/>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72FA012F-6C1E-4C8E-A2F0-195EE34F2C37}"/>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DEB7C0B1-B8F7-416E-9847-B8470620AE92}"/>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10F963D2-89C9-4555-9FC4-A182923145C5}"/>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8F14D9AD-9461-48E4-861D-E087F70FE6D3}"/>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a:extLst>
            <a:ext uri="{FF2B5EF4-FFF2-40B4-BE49-F238E27FC236}">
              <a16:creationId xmlns:a16="http://schemas.microsoft.com/office/drawing/2014/main" id="{E811F958-ECCA-4DA4-A10B-724C6477389D}"/>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24984432-0B0C-4144-A047-18CF98F6C28D}"/>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A071D2A8-5482-4479-A6A2-F34010A192B9}"/>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14C202B2-C27D-49E0-9B2A-214C11AC78F2}"/>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77478B6F-AB7D-488C-A083-C9142D080F06}"/>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85E87328-A47E-4864-AFA2-248CEE2B3905}"/>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793A276-D4FA-438B-8BC4-F19AD118083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2C63C74-88FD-4421-831A-F57638EF75D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E600DB7-5884-4519-835D-0DA8EC0E776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83C01DE-B76F-4FD7-B6E8-912D5C49184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3B28C39-27E5-4027-96FF-5D54E2DB81C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50800</xdr:rowOff>
    </xdr:from>
    <xdr:to>
      <xdr:col>20</xdr:col>
      <xdr:colOff>38100</xdr:colOff>
      <xdr:row>40</xdr:row>
      <xdr:rowOff>152400</xdr:rowOff>
    </xdr:to>
    <xdr:sp macro="" textlink="">
      <xdr:nvSpPr>
        <xdr:cNvPr id="72" name="楕円 71">
          <a:extLst>
            <a:ext uri="{FF2B5EF4-FFF2-40B4-BE49-F238E27FC236}">
              <a16:creationId xmlns:a16="http://schemas.microsoft.com/office/drawing/2014/main" id="{F2421973-C538-4113-9F58-037084937615}"/>
            </a:ext>
          </a:extLst>
        </xdr:cNvPr>
        <xdr:cNvSpPr/>
      </xdr:nvSpPr>
      <xdr:spPr>
        <a:xfrm>
          <a:off x="3746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25400</xdr:rowOff>
    </xdr:from>
    <xdr:to>
      <xdr:col>15</xdr:col>
      <xdr:colOff>101600</xdr:colOff>
      <xdr:row>40</xdr:row>
      <xdr:rowOff>127000</xdr:rowOff>
    </xdr:to>
    <xdr:sp macro="" textlink="">
      <xdr:nvSpPr>
        <xdr:cNvPr id="73" name="楕円 72">
          <a:extLst>
            <a:ext uri="{FF2B5EF4-FFF2-40B4-BE49-F238E27FC236}">
              <a16:creationId xmlns:a16="http://schemas.microsoft.com/office/drawing/2014/main" id="{25458B3A-2846-4E10-BB6D-99A8262D8B6A}"/>
            </a:ext>
          </a:extLst>
        </xdr:cNvPr>
        <xdr:cNvSpPr/>
      </xdr:nvSpPr>
      <xdr:spPr>
        <a:xfrm>
          <a:off x="2857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76200</xdr:rowOff>
    </xdr:from>
    <xdr:to>
      <xdr:col>19</xdr:col>
      <xdr:colOff>177800</xdr:colOff>
      <xdr:row>40</xdr:row>
      <xdr:rowOff>101600</xdr:rowOff>
    </xdr:to>
    <xdr:cxnSp macro="">
      <xdr:nvCxnSpPr>
        <xdr:cNvPr id="74" name="直線コネクタ 73">
          <a:extLst>
            <a:ext uri="{FF2B5EF4-FFF2-40B4-BE49-F238E27FC236}">
              <a16:creationId xmlns:a16="http://schemas.microsoft.com/office/drawing/2014/main" id="{4290BCB7-BF15-49DA-8417-E88F38430460}"/>
            </a:ext>
          </a:extLst>
        </xdr:cNvPr>
        <xdr:cNvCxnSpPr/>
      </xdr:nvCxnSpPr>
      <xdr:spPr>
        <a:xfrm>
          <a:off x="2908300" y="693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0</xdr:rowOff>
    </xdr:from>
    <xdr:to>
      <xdr:col>10</xdr:col>
      <xdr:colOff>165100</xdr:colOff>
      <xdr:row>40</xdr:row>
      <xdr:rowOff>101600</xdr:rowOff>
    </xdr:to>
    <xdr:sp macro="" textlink="">
      <xdr:nvSpPr>
        <xdr:cNvPr id="75" name="楕円 74">
          <a:extLst>
            <a:ext uri="{FF2B5EF4-FFF2-40B4-BE49-F238E27FC236}">
              <a16:creationId xmlns:a16="http://schemas.microsoft.com/office/drawing/2014/main" id="{83728E7E-5F20-4122-B7F3-EC95E794201B}"/>
            </a:ext>
          </a:extLst>
        </xdr:cNvPr>
        <xdr:cNvSpPr/>
      </xdr:nvSpPr>
      <xdr:spPr>
        <a:xfrm>
          <a:off x="196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50800</xdr:rowOff>
    </xdr:from>
    <xdr:to>
      <xdr:col>15</xdr:col>
      <xdr:colOff>50800</xdr:colOff>
      <xdr:row>40</xdr:row>
      <xdr:rowOff>76200</xdr:rowOff>
    </xdr:to>
    <xdr:cxnSp macro="">
      <xdr:nvCxnSpPr>
        <xdr:cNvPr id="76" name="直線コネクタ 75">
          <a:extLst>
            <a:ext uri="{FF2B5EF4-FFF2-40B4-BE49-F238E27FC236}">
              <a16:creationId xmlns:a16="http://schemas.microsoft.com/office/drawing/2014/main" id="{7F1B65F3-509E-49CA-923D-D4FBAA33427E}"/>
            </a:ext>
          </a:extLst>
        </xdr:cNvPr>
        <xdr:cNvCxnSpPr/>
      </xdr:nvCxnSpPr>
      <xdr:spPr>
        <a:xfrm>
          <a:off x="2019300" y="690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146050</xdr:rowOff>
    </xdr:from>
    <xdr:to>
      <xdr:col>6</xdr:col>
      <xdr:colOff>38100</xdr:colOff>
      <xdr:row>40</xdr:row>
      <xdr:rowOff>76200</xdr:rowOff>
    </xdr:to>
    <xdr:sp macro="" textlink="">
      <xdr:nvSpPr>
        <xdr:cNvPr id="77" name="楕円 76">
          <a:extLst>
            <a:ext uri="{FF2B5EF4-FFF2-40B4-BE49-F238E27FC236}">
              <a16:creationId xmlns:a16="http://schemas.microsoft.com/office/drawing/2014/main" id="{DAF58D61-B960-4434-BFE8-BBA4CE46F341}"/>
            </a:ext>
          </a:extLst>
        </xdr:cNvPr>
        <xdr:cNvSpPr/>
      </xdr:nvSpPr>
      <xdr:spPr>
        <a:xfrm>
          <a:off x="107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25400</xdr:rowOff>
    </xdr:from>
    <xdr:to>
      <xdr:col>10</xdr:col>
      <xdr:colOff>114300</xdr:colOff>
      <xdr:row>40</xdr:row>
      <xdr:rowOff>50800</xdr:rowOff>
    </xdr:to>
    <xdr:cxnSp macro="">
      <xdr:nvCxnSpPr>
        <xdr:cNvPr id="78" name="直線コネクタ 77">
          <a:extLst>
            <a:ext uri="{FF2B5EF4-FFF2-40B4-BE49-F238E27FC236}">
              <a16:creationId xmlns:a16="http://schemas.microsoft.com/office/drawing/2014/main" id="{E8DA6B14-6EBB-40C7-88DB-F079F04DC8AF}"/>
            </a:ext>
          </a:extLst>
        </xdr:cNvPr>
        <xdr:cNvCxnSpPr/>
      </xdr:nvCxnSpPr>
      <xdr:spPr>
        <a:xfrm>
          <a:off x="1130300" y="688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79" name="n_1aveValue【図書館】&#10;有形固定資産減価償却率">
          <a:extLst>
            <a:ext uri="{FF2B5EF4-FFF2-40B4-BE49-F238E27FC236}">
              <a16:creationId xmlns:a16="http://schemas.microsoft.com/office/drawing/2014/main" id="{F95AF3FD-C5AF-48F6-9737-C1306B131109}"/>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0" name="n_2aveValue【図書館】&#10;有形固定資産減価償却率">
          <a:extLst>
            <a:ext uri="{FF2B5EF4-FFF2-40B4-BE49-F238E27FC236}">
              <a16:creationId xmlns:a16="http://schemas.microsoft.com/office/drawing/2014/main" id="{7F518233-E1BB-4B4D-8598-3B6C060C7940}"/>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1" name="n_3aveValue【図書館】&#10;有形固定資産減価償却率">
          <a:extLst>
            <a:ext uri="{FF2B5EF4-FFF2-40B4-BE49-F238E27FC236}">
              <a16:creationId xmlns:a16="http://schemas.microsoft.com/office/drawing/2014/main" id="{DDFC58E5-5284-4D52-8B8E-FE033E616983}"/>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2" name="n_4aveValue【図書館】&#10;有形固定資産減価償却率">
          <a:extLst>
            <a:ext uri="{FF2B5EF4-FFF2-40B4-BE49-F238E27FC236}">
              <a16:creationId xmlns:a16="http://schemas.microsoft.com/office/drawing/2014/main" id="{4375F66C-6233-4974-9352-BFF91C04D23A}"/>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143527</xdr:rowOff>
    </xdr:from>
    <xdr:ext cx="405111" cy="259045"/>
    <xdr:sp macro="" textlink="">
      <xdr:nvSpPr>
        <xdr:cNvPr id="83" name="n_1mainValue【図書館】&#10;有形固定資産減価償却率">
          <a:extLst>
            <a:ext uri="{FF2B5EF4-FFF2-40B4-BE49-F238E27FC236}">
              <a16:creationId xmlns:a16="http://schemas.microsoft.com/office/drawing/2014/main" id="{9B1723CF-C53F-43EA-BBD7-B58261337B77}"/>
            </a:ext>
          </a:extLst>
        </xdr:cNvPr>
        <xdr:cNvSpPr txBox="1"/>
      </xdr:nvSpPr>
      <xdr:spPr>
        <a:xfrm>
          <a:off x="3582044" y="700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4" name="n_2mainValue【図書館】&#10;有形固定資産減価償却率">
          <a:extLst>
            <a:ext uri="{FF2B5EF4-FFF2-40B4-BE49-F238E27FC236}">
              <a16:creationId xmlns:a16="http://schemas.microsoft.com/office/drawing/2014/main" id="{5E51A631-B2AF-4261-8629-E0CEF7465836}"/>
            </a:ext>
          </a:extLst>
        </xdr:cNvPr>
        <xdr:cNvSpPr txBox="1"/>
      </xdr:nvSpPr>
      <xdr:spPr>
        <a:xfrm>
          <a:off x="2705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92727</xdr:rowOff>
    </xdr:from>
    <xdr:ext cx="405111" cy="259045"/>
    <xdr:sp macro="" textlink="">
      <xdr:nvSpPr>
        <xdr:cNvPr id="85" name="n_3mainValue【図書館】&#10;有形固定資産減価償却率">
          <a:extLst>
            <a:ext uri="{FF2B5EF4-FFF2-40B4-BE49-F238E27FC236}">
              <a16:creationId xmlns:a16="http://schemas.microsoft.com/office/drawing/2014/main" id="{1C7FB8A6-FE65-4B94-8A6D-561BDB1C2142}"/>
            </a:ext>
          </a:extLst>
        </xdr:cNvPr>
        <xdr:cNvSpPr txBox="1"/>
      </xdr:nvSpPr>
      <xdr:spPr>
        <a:xfrm>
          <a:off x="1816744" y="695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67327</xdr:rowOff>
    </xdr:from>
    <xdr:ext cx="405111" cy="259045"/>
    <xdr:sp macro="" textlink="">
      <xdr:nvSpPr>
        <xdr:cNvPr id="86" name="n_4mainValue【図書館】&#10;有形固定資産減価償却率">
          <a:extLst>
            <a:ext uri="{FF2B5EF4-FFF2-40B4-BE49-F238E27FC236}">
              <a16:creationId xmlns:a16="http://schemas.microsoft.com/office/drawing/2014/main" id="{9FA0C921-ADFC-4901-AC51-B44C91781583}"/>
            </a:ext>
          </a:extLst>
        </xdr:cNvPr>
        <xdr:cNvSpPr txBox="1"/>
      </xdr:nvSpPr>
      <xdr:spPr>
        <a:xfrm>
          <a:off x="9277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E0E876B4-A683-44A4-BD69-6E2E252F2D5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3F7416DB-CD59-4462-99A3-76C2005A62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6EE48266-041F-4454-9B1B-13EC16EEC57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87C79430-85F1-47B2-A137-FD351600746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C5FCA9C5-FC00-4AFE-BBA2-9E348A7D0C7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A8369104-7969-4D6F-8F8B-989B1E377D1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79FD1B6B-6FB2-4C5A-9F64-4C509AFCC57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6DD85C3C-DDD2-4210-AE71-7E602DA640F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ED32B8EA-B0F0-42C1-AEB0-4ABEE0126C2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31B2799F-8423-49A4-B2E7-FBCE621CA0C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1A54C44B-5C83-42A2-9FA4-06B28784B47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F3D76A1A-1BF1-4D8C-B0A0-3218FE62827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77B36756-27E0-46BC-87D2-751657DF204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9991F64A-691B-4A5A-8762-E18A9CECD30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26AEA35F-F85F-47E9-819B-091A2AEDE06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B2D0C444-6991-4B45-A1C6-EF6F58B9B8D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CF372D0F-AEF4-42A3-9209-847CDF329E9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BA24E7AB-BE78-489C-BBB6-417D597199C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A6BDA806-7CAE-4652-98F7-878405DE3C5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5D93E408-44B1-4451-8FA1-2FF7F741D7D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913C2BC6-AFC9-4EF0-AD47-9EB515A43AA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487D278D-9F74-4713-A8FA-C8C4772BBFA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4A3136EE-3664-4EAD-B10C-2143595DB5E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a:extLst>
            <a:ext uri="{FF2B5EF4-FFF2-40B4-BE49-F238E27FC236}">
              <a16:creationId xmlns:a16="http://schemas.microsoft.com/office/drawing/2014/main" id="{FE982B71-0B8A-4E67-A050-B368FA83BF71}"/>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a:extLst>
            <a:ext uri="{FF2B5EF4-FFF2-40B4-BE49-F238E27FC236}">
              <a16:creationId xmlns:a16="http://schemas.microsoft.com/office/drawing/2014/main" id="{327810CC-246B-4732-8F5B-D01C37FE25C3}"/>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a:extLst>
            <a:ext uri="{FF2B5EF4-FFF2-40B4-BE49-F238E27FC236}">
              <a16:creationId xmlns:a16="http://schemas.microsoft.com/office/drawing/2014/main" id="{30A58C26-F654-4868-98D9-187114186644}"/>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a:extLst>
            <a:ext uri="{FF2B5EF4-FFF2-40B4-BE49-F238E27FC236}">
              <a16:creationId xmlns:a16="http://schemas.microsoft.com/office/drawing/2014/main" id="{C28C2EF7-FE36-4C39-B7E2-36C0245C050F}"/>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a:extLst>
            <a:ext uri="{FF2B5EF4-FFF2-40B4-BE49-F238E27FC236}">
              <a16:creationId xmlns:a16="http://schemas.microsoft.com/office/drawing/2014/main" id="{D47FD60E-8A36-4AD3-9A47-7FEB018AE899}"/>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5" name="【図書館】&#10;一人当たり面積平均値テキスト">
          <a:extLst>
            <a:ext uri="{FF2B5EF4-FFF2-40B4-BE49-F238E27FC236}">
              <a16:creationId xmlns:a16="http://schemas.microsoft.com/office/drawing/2014/main" id="{57873800-A364-4BCD-9FD3-2A822810F9B7}"/>
            </a:ext>
          </a:extLst>
        </xdr:cNvPr>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a:extLst>
            <a:ext uri="{FF2B5EF4-FFF2-40B4-BE49-F238E27FC236}">
              <a16:creationId xmlns:a16="http://schemas.microsoft.com/office/drawing/2014/main" id="{D06F0EBD-CF24-4D3B-A6A3-0BE906117D63}"/>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a:extLst>
            <a:ext uri="{FF2B5EF4-FFF2-40B4-BE49-F238E27FC236}">
              <a16:creationId xmlns:a16="http://schemas.microsoft.com/office/drawing/2014/main" id="{64C1765C-5780-4BB7-9467-042EAC4784D9}"/>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a:extLst>
            <a:ext uri="{FF2B5EF4-FFF2-40B4-BE49-F238E27FC236}">
              <a16:creationId xmlns:a16="http://schemas.microsoft.com/office/drawing/2014/main" id="{CB522BE2-9157-4741-99F5-958EAB2CF0CA}"/>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a:extLst>
            <a:ext uri="{FF2B5EF4-FFF2-40B4-BE49-F238E27FC236}">
              <a16:creationId xmlns:a16="http://schemas.microsoft.com/office/drawing/2014/main" id="{4BC83D0B-E367-4A61-8F2F-F765CA8D3092}"/>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a:extLst>
            <a:ext uri="{FF2B5EF4-FFF2-40B4-BE49-F238E27FC236}">
              <a16:creationId xmlns:a16="http://schemas.microsoft.com/office/drawing/2014/main" id="{EDCEE5C1-CC51-49DA-AA9D-AA22769F16FC}"/>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84E5F15-DC0B-49A8-9C5F-2251D37FD7F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FED5222-4F4E-474E-8B73-10908429E3B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7C1FBCE-1433-40EF-B4F6-44907C5F45E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FFA5FB1-A98A-463C-A369-53697AA68C2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9545338-924E-4609-8481-C7429CE489B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26" name="楕円 125">
          <a:extLst>
            <a:ext uri="{FF2B5EF4-FFF2-40B4-BE49-F238E27FC236}">
              <a16:creationId xmlns:a16="http://schemas.microsoft.com/office/drawing/2014/main" id="{14984FBA-6BB9-4546-BB8D-DD9AC2B2C7A3}"/>
            </a:ext>
          </a:extLst>
        </xdr:cNvPr>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48260</xdr:rowOff>
    </xdr:from>
    <xdr:to>
      <xdr:col>46</xdr:col>
      <xdr:colOff>38100</xdr:colOff>
      <xdr:row>41</xdr:row>
      <xdr:rowOff>149860</xdr:rowOff>
    </xdr:to>
    <xdr:sp macro="" textlink="">
      <xdr:nvSpPr>
        <xdr:cNvPr id="127" name="楕円 126">
          <a:extLst>
            <a:ext uri="{FF2B5EF4-FFF2-40B4-BE49-F238E27FC236}">
              <a16:creationId xmlns:a16="http://schemas.microsoft.com/office/drawing/2014/main" id="{1BB92170-7B13-4DF2-B0B0-06AAA829513A}"/>
            </a:ext>
          </a:extLst>
        </xdr:cNvPr>
        <xdr:cNvSpPr/>
      </xdr:nvSpPr>
      <xdr:spPr>
        <a:xfrm>
          <a:off x="8699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99060</xdr:rowOff>
    </xdr:to>
    <xdr:cxnSp macro="">
      <xdr:nvCxnSpPr>
        <xdr:cNvPr id="128" name="直線コネクタ 127">
          <a:extLst>
            <a:ext uri="{FF2B5EF4-FFF2-40B4-BE49-F238E27FC236}">
              <a16:creationId xmlns:a16="http://schemas.microsoft.com/office/drawing/2014/main" id="{03583234-87AB-4568-9469-9779A71F7C55}"/>
            </a:ext>
          </a:extLst>
        </xdr:cNvPr>
        <xdr:cNvCxnSpPr/>
      </xdr:nvCxnSpPr>
      <xdr:spPr>
        <a:xfrm flipV="1">
          <a:off x="8750300" y="712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52070</xdr:rowOff>
    </xdr:from>
    <xdr:to>
      <xdr:col>41</xdr:col>
      <xdr:colOff>101600</xdr:colOff>
      <xdr:row>41</xdr:row>
      <xdr:rowOff>153670</xdr:rowOff>
    </xdr:to>
    <xdr:sp macro="" textlink="">
      <xdr:nvSpPr>
        <xdr:cNvPr id="129" name="楕円 128">
          <a:extLst>
            <a:ext uri="{FF2B5EF4-FFF2-40B4-BE49-F238E27FC236}">
              <a16:creationId xmlns:a16="http://schemas.microsoft.com/office/drawing/2014/main" id="{746BFC53-6A5D-4DD0-A821-2DA68ABD8F32}"/>
            </a:ext>
          </a:extLst>
        </xdr:cNvPr>
        <xdr:cNvSpPr/>
      </xdr:nvSpPr>
      <xdr:spPr>
        <a:xfrm>
          <a:off x="7810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99060</xdr:rowOff>
    </xdr:from>
    <xdr:to>
      <xdr:col>45</xdr:col>
      <xdr:colOff>177800</xdr:colOff>
      <xdr:row>41</xdr:row>
      <xdr:rowOff>102870</xdr:rowOff>
    </xdr:to>
    <xdr:cxnSp macro="">
      <xdr:nvCxnSpPr>
        <xdr:cNvPr id="130" name="直線コネクタ 129">
          <a:extLst>
            <a:ext uri="{FF2B5EF4-FFF2-40B4-BE49-F238E27FC236}">
              <a16:creationId xmlns:a16="http://schemas.microsoft.com/office/drawing/2014/main" id="{8F08B5BC-CE3F-454F-928C-5257987E2DFF}"/>
            </a:ext>
          </a:extLst>
        </xdr:cNvPr>
        <xdr:cNvCxnSpPr/>
      </xdr:nvCxnSpPr>
      <xdr:spPr>
        <a:xfrm flipV="1">
          <a:off x="7861300" y="7128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52070</xdr:rowOff>
    </xdr:from>
    <xdr:to>
      <xdr:col>36</xdr:col>
      <xdr:colOff>165100</xdr:colOff>
      <xdr:row>41</xdr:row>
      <xdr:rowOff>153670</xdr:rowOff>
    </xdr:to>
    <xdr:sp macro="" textlink="">
      <xdr:nvSpPr>
        <xdr:cNvPr id="131" name="楕円 130">
          <a:extLst>
            <a:ext uri="{FF2B5EF4-FFF2-40B4-BE49-F238E27FC236}">
              <a16:creationId xmlns:a16="http://schemas.microsoft.com/office/drawing/2014/main" id="{6DE04128-9323-48F7-A600-58A8FDCFE83D}"/>
            </a:ext>
          </a:extLst>
        </xdr:cNvPr>
        <xdr:cNvSpPr/>
      </xdr:nvSpPr>
      <xdr:spPr>
        <a:xfrm>
          <a:off x="6921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102870</xdr:rowOff>
    </xdr:from>
    <xdr:to>
      <xdr:col>41</xdr:col>
      <xdr:colOff>50800</xdr:colOff>
      <xdr:row>41</xdr:row>
      <xdr:rowOff>102870</xdr:rowOff>
    </xdr:to>
    <xdr:cxnSp macro="">
      <xdr:nvCxnSpPr>
        <xdr:cNvPr id="132" name="直線コネクタ 131">
          <a:extLst>
            <a:ext uri="{FF2B5EF4-FFF2-40B4-BE49-F238E27FC236}">
              <a16:creationId xmlns:a16="http://schemas.microsoft.com/office/drawing/2014/main" id="{DF9C2A51-BB41-4572-9D33-C15440EB1FF2}"/>
            </a:ext>
          </a:extLst>
        </xdr:cNvPr>
        <xdr:cNvCxnSpPr/>
      </xdr:nvCxnSpPr>
      <xdr:spPr>
        <a:xfrm>
          <a:off x="6972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3" name="n_1aveValue【図書館】&#10;一人当たり面積">
          <a:extLst>
            <a:ext uri="{FF2B5EF4-FFF2-40B4-BE49-F238E27FC236}">
              <a16:creationId xmlns:a16="http://schemas.microsoft.com/office/drawing/2014/main" id="{D18AD050-EC17-42FF-A949-980A89290002}"/>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4" name="n_2aveValue【図書館】&#10;一人当たり面積">
          <a:extLst>
            <a:ext uri="{FF2B5EF4-FFF2-40B4-BE49-F238E27FC236}">
              <a16:creationId xmlns:a16="http://schemas.microsoft.com/office/drawing/2014/main" id="{F9908C54-24FC-42CA-B6F7-91194414AB69}"/>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5" name="n_3aveValue【図書館】&#10;一人当たり面積">
          <a:extLst>
            <a:ext uri="{FF2B5EF4-FFF2-40B4-BE49-F238E27FC236}">
              <a16:creationId xmlns:a16="http://schemas.microsoft.com/office/drawing/2014/main" id="{EA345B2F-B3D6-42F3-A4DA-D52071016828}"/>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6" name="n_4aveValue【図書館】&#10;一人当たり面積">
          <a:extLst>
            <a:ext uri="{FF2B5EF4-FFF2-40B4-BE49-F238E27FC236}">
              <a16:creationId xmlns:a16="http://schemas.microsoft.com/office/drawing/2014/main" id="{AC6676F4-9C0F-462A-8380-3316BCEF2707}"/>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37" name="n_1mainValue【図書館】&#10;一人当たり面積">
          <a:extLst>
            <a:ext uri="{FF2B5EF4-FFF2-40B4-BE49-F238E27FC236}">
              <a16:creationId xmlns:a16="http://schemas.microsoft.com/office/drawing/2014/main" id="{12E021BF-E0BB-4FD4-B405-8FE110CB4924}"/>
            </a:ext>
          </a:extLst>
        </xdr:cNvPr>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140987</xdr:rowOff>
    </xdr:from>
    <xdr:ext cx="469744" cy="259045"/>
    <xdr:sp macro="" textlink="">
      <xdr:nvSpPr>
        <xdr:cNvPr id="138" name="n_2mainValue【図書館】&#10;一人当たり面積">
          <a:extLst>
            <a:ext uri="{FF2B5EF4-FFF2-40B4-BE49-F238E27FC236}">
              <a16:creationId xmlns:a16="http://schemas.microsoft.com/office/drawing/2014/main" id="{0595763A-421E-4F7D-99ED-C416F52ABCC4}"/>
            </a:ext>
          </a:extLst>
        </xdr:cNvPr>
        <xdr:cNvSpPr txBox="1"/>
      </xdr:nvSpPr>
      <xdr:spPr>
        <a:xfrm>
          <a:off x="8515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144797</xdr:rowOff>
    </xdr:from>
    <xdr:ext cx="469744" cy="259045"/>
    <xdr:sp macro="" textlink="">
      <xdr:nvSpPr>
        <xdr:cNvPr id="139" name="n_3mainValue【図書館】&#10;一人当たり面積">
          <a:extLst>
            <a:ext uri="{FF2B5EF4-FFF2-40B4-BE49-F238E27FC236}">
              <a16:creationId xmlns:a16="http://schemas.microsoft.com/office/drawing/2014/main" id="{3EADFC6D-275B-4944-92DA-245D571B2D5D}"/>
            </a:ext>
          </a:extLst>
        </xdr:cNvPr>
        <xdr:cNvSpPr txBox="1"/>
      </xdr:nvSpPr>
      <xdr:spPr>
        <a:xfrm>
          <a:off x="7626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144797</xdr:rowOff>
    </xdr:from>
    <xdr:ext cx="469744" cy="259045"/>
    <xdr:sp macro="" textlink="">
      <xdr:nvSpPr>
        <xdr:cNvPr id="140" name="n_4mainValue【図書館】&#10;一人当たり面積">
          <a:extLst>
            <a:ext uri="{FF2B5EF4-FFF2-40B4-BE49-F238E27FC236}">
              <a16:creationId xmlns:a16="http://schemas.microsoft.com/office/drawing/2014/main" id="{8312CCB6-F4C9-423A-BE26-251C87C24593}"/>
            </a:ext>
          </a:extLst>
        </xdr:cNvPr>
        <xdr:cNvSpPr txBox="1"/>
      </xdr:nvSpPr>
      <xdr:spPr>
        <a:xfrm>
          <a:off x="6737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BC85E3E2-A9D0-47CA-A7A1-49034FCB916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DD01B989-0B2B-4AA2-A927-99EC73D3DAA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BC6AE17C-E095-4415-8D80-604EB1C95F8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6AF3B3C3-D935-4520-BD98-8AA45629820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AF1B8DDA-7A33-4812-8230-AE949227F1E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C1E9972C-F043-4085-BA55-A5D00A61C3A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44D2CA91-D13B-4DC3-ADCC-85F5CA35C6B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FACAB698-58D5-41B0-B4A3-1168C5DF682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F7BCF546-D2A7-46DA-871C-C5C8D2C7119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B2BC25C4-A2A7-41FE-A0CB-7B9A1E0272A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33C117C2-FB5C-4546-B8A4-13FCA9AD4E4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4882A610-597A-4BE4-9E80-293891F26E5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6BCFF867-FC48-45E8-BD81-4B8306A38EC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AEE70BA3-362D-4C9E-9B59-9AC80476C8B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211EE5A-CDF9-4275-B9AA-DF74622DCF5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3F700BC8-AE55-4AE0-9864-25F8C151B02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4983FD1D-086F-408A-98A4-3FC1941CF6E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78B612A9-CF36-48C1-A83A-A387C4BBFF3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5D951F98-BB3F-4307-80A1-6CE16292132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6745AB81-8EC4-4405-99D6-76056C6DECF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1E224B86-19AD-4F33-A504-3E471305881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5038B99F-A99A-4746-8F0B-1698D5129C7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859D61AB-E838-4410-8E25-D00EF2907C1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5430A309-91CA-4D79-B632-7FA6A1D7ED3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DBDC1AA8-5FCE-4403-9592-310D6B8F77E6}"/>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86C48FF6-3225-4827-A60D-589AEFDC778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580C98E0-4AF1-47D1-BFC7-FEA208B518C7}"/>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5F3FB7D9-32C3-4743-B5C8-EE80015563B7}"/>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a:extLst>
            <a:ext uri="{FF2B5EF4-FFF2-40B4-BE49-F238E27FC236}">
              <a16:creationId xmlns:a16="http://schemas.microsoft.com/office/drawing/2014/main" id="{0F03240A-17B9-408A-ACBF-525A8D6634A4}"/>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7F941AA-D7B0-4B99-BA97-FA7D12631FD3}"/>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a:extLst>
            <a:ext uri="{FF2B5EF4-FFF2-40B4-BE49-F238E27FC236}">
              <a16:creationId xmlns:a16="http://schemas.microsoft.com/office/drawing/2014/main" id="{6F6839A1-615F-4845-95C9-07BB77E8D6E3}"/>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a:extLst>
            <a:ext uri="{FF2B5EF4-FFF2-40B4-BE49-F238E27FC236}">
              <a16:creationId xmlns:a16="http://schemas.microsoft.com/office/drawing/2014/main" id="{573C8041-B617-4C28-9909-EA8D9E57B76A}"/>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a:extLst>
            <a:ext uri="{FF2B5EF4-FFF2-40B4-BE49-F238E27FC236}">
              <a16:creationId xmlns:a16="http://schemas.microsoft.com/office/drawing/2014/main" id="{61E70FC1-8646-46C9-A30F-2CD50AB79F44}"/>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a:extLst>
            <a:ext uri="{FF2B5EF4-FFF2-40B4-BE49-F238E27FC236}">
              <a16:creationId xmlns:a16="http://schemas.microsoft.com/office/drawing/2014/main" id="{57CA3373-442A-40FF-BA4C-68333F36D70D}"/>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a:extLst>
            <a:ext uri="{FF2B5EF4-FFF2-40B4-BE49-F238E27FC236}">
              <a16:creationId xmlns:a16="http://schemas.microsoft.com/office/drawing/2014/main" id="{4EAC2D9D-4064-476C-89B1-210632C0E103}"/>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718396E0-624B-4EB6-BF1A-B4CD177B2AC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59D1C0E3-258B-4F0B-BADC-DBA2B81E2B3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3002BA0F-06F4-425D-8101-A08D90DA627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3D1407F-7FDE-4151-8F6E-DBFABF48DF9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71D78AB-56C3-498E-85C5-C6ABBB1BAA8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120650</xdr:rowOff>
    </xdr:from>
    <xdr:to>
      <xdr:col>20</xdr:col>
      <xdr:colOff>38100</xdr:colOff>
      <xdr:row>64</xdr:row>
      <xdr:rowOff>50800</xdr:rowOff>
    </xdr:to>
    <xdr:sp macro="" textlink="">
      <xdr:nvSpPr>
        <xdr:cNvPr id="181" name="楕円 180">
          <a:extLst>
            <a:ext uri="{FF2B5EF4-FFF2-40B4-BE49-F238E27FC236}">
              <a16:creationId xmlns:a16="http://schemas.microsoft.com/office/drawing/2014/main" id="{8D4BFFD9-0505-4C65-833E-498D82838F90}"/>
            </a:ext>
          </a:extLst>
        </xdr:cNvPr>
        <xdr:cNvSpPr/>
      </xdr:nvSpPr>
      <xdr:spPr>
        <a:xfrm>
          <a:off x="3746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113030</xdr:rowOff>
    </xdr:from>
    <xdr:to>
      <xdr:col>15</xdr:col>
      <xdr:colOff>101600</xdr:colOff>
      <xdr:row>64</xdr:row>
      <xdr:rowOff>43180</xdr:rowOff>
    </xdr:to>
    <xdr:sp macro="" textlink="">
      <xdr:nvSpPr>
        <xdr:cNvPr id="182" name="楕円 181">
          <a:extLst>
            <a:ext uri="{FF2B5EF4-FFF2-40B4-BE49-F238E27FC236}">
              <a16:creationId xmlns:a16="http://schemas.microsoft.com/office/drawing/2014/main" id="{F0813646-C3FE-4835-B6D2-B57000C24122}"/>
            </a:ext>
          </a:extLst>
        </xdr:cNvPr>
        <xdr:cNvSpPr/>
      </xdr:nvSpPr>
      <xdr:spPr>
        <a:xfrm>
          <a:off x="2857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163830</xdr:rowOff>
    </xdr:from>
    <xdr:to>
      <xdr:col>19</xdr:col>
      <xdr:colOff>177800</xdr:colOff>
      <xdr:row>64</xdr:row>
      <xdr:rowOff>0</xdr:rowOff>
    </xdr:to>
    <xdr:cxnSp macro="">
      <xdr:nvCxnSpPr>
        <xdr:cNvPr id="183" name="直線コネクタ 182">
          <a:extLst>
            <a:ext uri="{FF2B5EF4-FFF2-40B4-BE49-F238E27FC236}">
              <a16:creationId xmlns:a16="http://schemas.microsoft.com/office/drawing/2014/main" id="{CD07BFAB-B954-4C83-93E8-3772CCA7BA68}"/>
            </a:ext>
          </a:extLst>
        </xdr:cNvPr>
        <xdr:cNvCxnSpPr/>
      </xdr:nvCxnSpPr>
      <xdr:spPr>
        <a:xfrm>
          <a:off x="2908300" y="10965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101600</xdr:rowOff>
    </xdr:from>
    <xdr:to>
      <xdr:col>10</xdr:col>
      <xdr:colOff>165100</xdr:colOff>
      <xdr:row>64</xdr:row>
      <xdr:rowOff>31750</xdr:rowOff>
    </xdr:to>
    <xdr:sp macro="" textlink="">
      <xdr:nvSpPr>
        <xdr:cNvPr id="184" name="楕円 183">
          <a:extLst>
            <a:ext uri="{FF2B5EF4-FFF2-40B4-BE49-F238E27FC236}">
              <a16:creationId xmlns:a16="http://schemas.microsoft.com/office/drawing/2014/main" id="{1E51027D-E43F-4D74-8A0D-67D0BE7A71F8}"/>
            </a:ext>
          </a:extLst>
        </xdr:cNvPr>
        <xdr:cNvSpPr/>
      </xdr:nvSpPr>
      <xdr:spPr>
        <a:xfrm>
          <a:off x="1968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152400</xdr:rowOff>
    </xdr:from>
    <xdr:to>
      <xdr:col>15</xdr:col>
      <xdr:colOff>50800</xdr:colOff>
      <xdr:row>63</xdr:row>
      <xdr:rowOff>163830</xdr:rowOff>
    </xdr:to>
    <xdr:cxnSp macro="">
      <xdr:nvCxnSpPr>
        <xdr:cNvPr id="185" name="直線コネクタ 184">
          <a:extLst>
            <a:ext uri="{FF2B5EF4-FFF2-40B4-BE49-F238E27FC236}">
              <a16:creationId xmlns:a16="http://schemas.microsoft.com/office/drawing/2014/main" id="{23CEFF63-81CD-496F-893F-ED2C2927A578}"/>
            </a:ext>
          </a:extLst>
        </xdr:cNvPr>
        <xdr:cNvCxnSpPr/>
      </xdr:nvCxnSpPr>
      <xdr:spPr>
        <a:xfrm>
          <a:off x="2019300" y="10953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111125</xdr:rowOff>
    </xdr:from>
    <xdr:to>
      <xdr:col>6</xdr:col>
      <xdr:colOff>38100</xdr:colOff>
      <xdr:row>64</xdr:row>
      <xdr:rowOff>41275</xdr:rowOff>
    </xdr:to>
    <xdr:sp macro="" textlink="">
      <xdr:nvSpPr>
        <xdr:cNvPr id="186" name="楕円 185">
          <a:extLst>
            <a:ext uri="{FF2B5EF4-FFF2-40B4-BE49-F238E27FC236}">
              <a16:creationId xmlns:a16="http://schemas.microsoft.com/office/drawing/2014/main" id="{12061A70-3EA3-49E1-80EA-4E5FDA523E60}"/>
            </a:ext>
          </a:extLst>
        </xdr:cNvPr>
        <xdr:cNvSpPr/>
      </xdr:nvSpPr>
      <xdr:spPr>
        <a:xfrm>
          <a:off x="1079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152400</xdr:rowOff>
    </xdr:from>
    <xdr:to>
      <xdr:col>10</xdr:col>
      <xdr:colOff>114300</xdr:colOff>
      <xdr:row>63</xdr:row>
      <xdr:rowOff>161925</xdr:rowOff>
    </xdr:to>
    <xdr:cxnSp macro="">
      <xdr:nvCxnSpPr>
        <xdr:cNvPr id="187" name="直線コネクタ 186">
          <a:extLst>
            <a:ext uri="{FF2B5EF4-FFF2-40B4-BE49-F238E27FC236}">
              <a16:creationId xmlns:a16="http://schemas.microsoft.com/office/drawing/2014/main" id="{0184714D-C2A1-4181-891D-E0E29CFC61AB}"/>
            </a:ext>
          </a:extLst>
        </xdr:cNvPr>
        <xdr:cNvCxnSpPr/>
      </xdr:nvCxnSpPr>
      <xdr:spPr>
        <a:xfrm flipV="1">
          <a:off x="1130300" y="10953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8" name="n_1aveValue【体育館・プール】&#10;有形固定資産減価償却率">
          <a:extLst>
            <a:ext uri="{FF2B5EF4-FFF2-40B4-BE49-F238E27FC236}">
              <a16:creationId xmlns:a16="http://schemas.microsoft.com/office/drawing/2014/main" id="{DD76E629-11B7-4A22-BDE7-4E039386FDBE}"/>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89" name="n_2aveValue【体育館・プール】&#10;有形固定資産減価償却率">
          <a:extLst>
            <a:ext uri="{FF2B5EF4-FFF2-40B4-BE49-F238E27FC236}">
              <a16:creationId xmlns:a16="http://schemas.microsoft.com/office/drawing/2014/main" id="{A51D4F0A-33CA-4BB9-B23D-10AB6DB31E0B}"/>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0" name="n_3aveValue【体育館・プール】&#10;有形固定資産減価償却率">
          <a:extLst>
            <a:ext uri="{FF2B5EF4-FFF2-40B4-BE49-F238E27FC236}">
              <a16:creationId xmlns:a16="http://schemas.microsoft.com/office/drawing/2014/main" id="{A067E635-5173-4C27-AB82-F406DC4C38D2}"/>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1" name="n_4aveValue【体育館・プール】&#10;有形固定資産減価償却率">
          <a:extLst>
            <a:ext uri="{FF2B5EF4-FFF2-40B4-BE49-F238E27FC236}">
              <a16:creationId xmlns:a16="http://schemas.microsoft.com/office/drawing/2014/main" id="{AB28FA1B-B6C5-434A-B88F-301732D03D43}"/>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41927</xdr:rowOff>
    </xdr:from>
    <xdr:ext cx="405111" cy="259045"/>
    <xdr:sp macro="" textlink="">
      <xdr:nvSpPr>
        <xdr:cNvPr id="192" name="n_1mainValue【体育館・プール】&#10;有形固定資産減価償却率">
          <a:extLst>
            <a:ext uri="{FF2B5EF4-FFF2-40B4-BE49-F238E27FC236}">
              <a16:creationId xmlns:a16="http://schemas.microsoft.com/office/drawing/2014/main" id="{6A518696-62C8-4915-A922-758A3AA98D12}"/>
            </a:ext>
          </a:extLst>
        </xdr:cNvPr>
        <xdr:cNvSpPr txBox="1"/>
      </xdr:nvSpPr>
      <xdr:spPr>
        <a:xfrm>
          <a:off x="35820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34307</xdr:rowOff>
    </xdr:from>
    <xdr:ext cx="405111" cy="259045"/>
    <xdr:sp macro="" textlink="">
      <xdr:nvSpPr>
        <xdr:cNvPr id="193" name="n_2mainValue【体育館・プール】&#10;有形固定資産減価償却率">
          <a:extLst>
            <a:ext uri="{FF2B5EF4-FFF2-40B4-BE49-F238E27FC236}">
              <a16:creationId xmlns:a16="http://schemas.microsoft.com/office/drawing/2014/main" id="{3E7EB477-022F-43A1-AE85-A3ADC6C32E79}"/>
            </a:ext>
          </a:extLst>
        </xdr:cNvPr>
        <xdr:cNvSpPr txBox="1"/>
      </xdr:nvSpPr>
      <xdr:spPr>
        <a:xfrm>
          <a:off x="2705744"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22877</xdr:rowOff>
    </xdr:from>
    <xdr:ext cx="405111" cy="259045"/>
    <xdr:sp macro="" textlink="">
      <xdr:nvSpPr>
        <xdr:cNvPr id="194" name="n_3mainValue【体育館・プール】&#10;有形固定資産減価償却率">
          <a:extLst>
            <a:ext uri="{FF2B5EF4-FFF2-40B4-BE49-F238E27FC236}">
              <a16:creationId xmlns:a16="http://schemas.microsoft.com/office/drawing/2014/main" id="{2CFEF244-3480-4AF9-BA5E-ED3EA899F4E0}"/>
            </a:ext>
          </a:extLst>
        </xdr:cNvPr>
        <xdr:cNvSpPr txBox="1"/>
      </xdr:nvSpPr>
      <xdr:spPr>
        <a:xfrm>
          <a:off x="18167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32402</xdr:rowOff>
    </xdr:from>
    <xdr:ext cx="405111" cy="259045"/>
    <xdr:sp macro="" textlink="">
      <xdr:nvSpPr>
        <xdr:cNvPr id="195" name="n_4mainValue【体育館・プール】&#10;有形固定資産減価償却率">
          <a:extLst>
            <a:ext uri="{FF2B5EF4-FFF2-40B4-BE49-F238E27FC236}">
              <a16:creationId xmlns:a16="http://schemas.microsoft.com/office/drawing/2014/main" id="{960C44DC-5BB2-467A-912D-75A59D22D355}"/>
            </a:ext>
          </a:extLst>
        </xdr:cNvPr>
        <xdr:cNvSpPr txBox="1"/>
      </xdr:nvSpPr>
      <xdr:spPr>
        <a:xfrm>
          <a:off x="927744"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CC73852F-256E-4914-9F66-D8C30EBADDC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80722DCC-944B-4228-859C-5263D40FF1F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8A2A56D4-A13D-4264-96A8-254FFB12161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C79114F-2045-4C32-8F52-168AF7DC76D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45952F6A-69B6-4C8E-AA37-264AF0B4522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2AB6597-69B7-4EA6-81EF-9B6347EC993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B07E88AE-2827-49F6-9979-ADED4E00EF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81B6808A-7741-4C62-90C7-215264CA0EC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3217B30-A5D9-48C1-A99F-69C48E8AC76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1ACD2545-7251-439E-8242-4D23C9D2FED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6FCD6A21-972D-4F51-9684-4B5526DC28C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73A821E3-393A-40D7-9406-13BFDC5A97DF}"/>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8CE15088-B172-4959-B436-7EE3F4743CC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5A8BB86D-7A86-4EE0-8FB1-E6FF774CBFC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564A075F-B49E-427C-B3F7-51F943D181C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8D2B944D-D015-4B10-976B-5F3B36C5AFF3}"/>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EBB0B039-1BA3-48CF-88FA-34C813C1D29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8C5597E2-2C8B-4F00-B730-CF2DCE5555FA}"/>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4B2EAB8D-4FAF-4124-AFBD-B6C10EAAFCB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A04724DE-AD97-48CC-AAE7-8A8B77761A8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C753DDB8-9CD7-4216-A222-B23502D9529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a:extLst>
            <a:ext uri="{FF2B5EF4-FFF2-40B4-BE49-F238E27FC236}">
              <a16:creationId xmlns:a16="http://schemas.microsoft.com/office/drawing/2014/main" id="{E9B5A047-4F09-4DFF-BAB4-EBF5103484ED}"/>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a:extLst>
            <a:ext uri="{FF2B5EF4-FFF2-40B4-BE49-F238E27FC236}">
              <a16:creationId xmlns:a16="http://schemas.microsoft.com/office/drawing/2014/main" id="{001EB5D1-D637-4F88-A836-8547E79F448B}"/>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a:extLst>
            <a:ext uri="{FF2B5EF4-FFF2-40B4-BE49-F238E27FC236}">
              <a16:creationId xmlns:a16="http://schemas.microsoft.com/office/drawing/2014/main" id="{7593C667-CB0F-4CD8-868A-EDB76D16B336}"/>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a:extLst>
            <a:ext uri="{FF2B5EF4-FFF2-40B4-BE49-F238E27FC236}">
              <a16:creationId xmlns:a16="http://schemas.microsoft.com/office/drawing/2014/main" id="{79790643-2051-4A4B-A47F-A9DECFE2E73B}"/>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a:extLst>
            <a:ext uri="{FF2B5EF4-FFF2-40B4-BE49-F238E27FC236}">
              <a16:creationId xmlns:a16="http://schemas.microsoft.com/office/drawing/2014/main" id="{2BC43C50-705E-4E42-8A25-26CD330241D0}"/>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a:extLst>
            <a:ext uri="{FF2B5EF4-FFF2-40B4-BE49-F238E27FC236}">
              <a16:creationId xmlns:a16="http://schemas.microsoft.com/office/drawing/2014/main" id="{2C9FAF51-8096-45EA-9E19-1473EFF7F221}"/>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a:extLst>
            <a:ext uri="{FF2B5EF4-FFF2-40B4-BE49-F238E27FC236}">
              <a16:creationId xmlns:a16="http://schemas.microsoft.com/office/drawing/2014/main" id="{9E4038E8-FA22-4B4A-936A-97EC3EC80B53}"/>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a:extLst>
            <a:ext uri="{FF2B5EF4-FFF2-40B4-BE49-F238E27FC236}">
              <a16:creationId xmlns:a16="http://schemas.microsoft.com/office/drawing/2014/main" id="{C1A4EA67-6A63-4770-8E87-6E4FAD329537}"/>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a:extLst>
            <a:ext uri="{FF2B5EF4-FFF2-40B4-BE49-F238E27FC236}">
              <a16:creationId xmlns:a16="http://schemas.microsoft.com/office/drawing/2014/main" id="{F31AD39F-4378-415D-88BD-A73F017EFABA}"/>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a:extLst>
            <a:ext uri="{FF2B5EF4-FFF2-40B4-BE49-F238E27FC236}">
              <a16:creationId xmlns:a16="http://schemas.microsoft.com/office/drawing/2014/main" id="{CBAA7F1C-FA0D-4F98-B4EC-5DD3F9A67DEE}"/>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a:extLst>
            <a:ext uri="{FF2B5EF4-FFF2-40B4-BE49-F238E27FC236}">
              <a16:creationId xmlns:a16="http://schemas.microsoft.com/office/drawing/2014/main" id="{C494CAD4-7DC7-46C8-9D11-2D1745613C4A}"/>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4CE0EB7A-D424-460F-89AC-EE6AC125DB5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E9E6542-D6F9-485D-A47F-58879DD014E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4F9B57FF-775E-4B1E-B054-876B12ACE4F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705A0584-DF9F-437F-8FCE-696108CA6CE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189C4F84-12CD-4037-B4BE-44A13AC700E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151282</xdr:rowOff>
    </xdr:from>
    <xdr:to>
      <xdr:col>50</xdr:col>
      <xdr:colOff>165100</xdr:colOff>
      <xdr:row>63</xdr:row>
      <xdr:rowOff>81432</xdr:rowOff>
    </xdr:to>
    <xdr:sp macro="" textlink="">
      <xdr:nvSpPr>
        <xdr:cNvPr id="233" name="楕円 232">
          <a:extLst>
            <a:ext uri="{FF2B5EF4-FFF2-40B4-BE49-F238E27FC236}">
              <a16:creationId xmlns:a16="http://schemas.microsoft.com/office/drawing/2014/main" id="{5D2ED032-F3B9-40AF-91B6-133BC31934B2}"/>
            </a:ext>
          </a:extLst>
        </xdr:cNvPr>
        <xdr:cNvSpPr/>
      </xdr:nvSpPr>
      <xdr:spPr>
        <a:xfrm>
          <a:off x="9588500" y="1078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153568</xdr:rowOff>
    </xdr:from>
    <xdr:to>
      <xdr:col>46</xdr:col>
      <xdr:colOff>38100</xdr:colOff>
      <xdr:row>63</xdr:row>
      <xdr:rowOff>83718</xdr:rowOff>
    </xdr:to>
    <xdr:sp macro="" textlink="">
      <xdr:nvSpPr>
        <xdr:cNvPr id="234" name="楕円 233">
          <a:extLst>
            <a:ext uri="{FF2B5EF4-FFF2-40B4-BE49-F238E27FC236}">
              <a16:creationId xmlns:a16="http://schemas.microsoft.com/office/drawing/2014/main" id="{1C1E38A3-8EC3-4192-AE37-769F3BB0D68D}"/>
            </a:ext>
          </a:extLst>
        </xdr:cNvPr>
        <xdr:cNvSpPr/>
      </xdr:nvSpPr>
      <xdr:spPr>
        <a:xfrm>
          <a:off x="8699500" y="10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30632</xdr:rowOff>
    </xdr:from>
    <xdr:to>
      <xdr:col>50</xdr:col>
      <xdr:colOff>114300</xdr:colOff>
      <xdr:row>63</xdr:row>
      <xdr:rowOff>32918</xdr:rowOff>
    </xdr:to>
    <xdr:cxnSp macro="">
      <xdr:nvCxnSpPr>
        <xdr:cNvPr id="235" name="直線コネクタ 234">
          <a:extLst>
            <a:ext uri="{FF2B5EF4-FFF2-40B4-BE49-F238E27FC236}">
              <a16:creationId xmlns:a16="http://schemas.microsoft.com/office/drawing/2014/main" id="{EB3761BF-F88A-418A-A540-06C4176556F2}"/>
            </a:ext>
          </a:extLst>
        </xdr:cNvPr>
        <xdr:cNvCxnSpPr/>
      </xdr:nvCxnSpPr>
      <xdr:spPr>
        <a:xfrm flipV="1">
          <a:off x="8750300" y="108319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156311</xdr:rowOff>
    </xdr:from>
    <xdr:to>
      <xdr:col>41</xdr:col>
      <xdr:colOff>101600</xdr:colOff>
      <xdr:row>63</xdr:row>
      <xdr:rowOff>86461</xdr:rowOff>
    </xdr:to>
    <xdr:sp macro="" textlink="">
      <xdr:nvSpPr>
        <xdr:cNvPr id="236" name="楕円 235">
          <a:extLst>
            <a:ext uri="{FF2B5EF4-FFF2-40B4-BE49-F238E27FC236}">
              <a16:creationId xmlns:a16="http://schemas.microsoft.com/office/drawing/2014/main" id="{88F92D99-24F0-49DA-B207-3519CD77726F}"/>
            </a:ext>
          </a:extLst>
        </xdr:cNvPr>
        <xdr:cNvSpPr/>
      </xdr:nvSpPr>
      <xdr:spPr>
        <a:xfrm>
          <a:off x="7810500" y="107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32918</xdr:rowOff>
    </xdr:from>
    <xdr:to>
      <xdr:col>45</xdr:col>
      <xdr:colOff>177800</xdr:colOff>
      <xdr:row>63</xdr:row>
      <xdr:rowOff>35661</xdr:rowOff>
    </xdr:to>
    <xdr:cxnSp macro="">
      <xdr:nvCxnSpPr>
        <xdr:cNvPr id="237" name="直線コネクタ 236">
          <a:extLst>
            <a:ext uri="{FF2B5EF4-FFF2-40B4-BE49-F238E27FC236}">
              <a16:creationId xmlns:a16="http://schemas.microsoft.com/office/drawing/2014/main" id="{DDE25B27-76FE-4357-B2F6-B9C8555449DE}"/>
            </a:ext>
          </a:extLst>
        </xdr:cNvPr>
        <xdr:cNvCxnSpPr/>
      </xdr:nvCxnSpPr>
      <xdr:spPr>
        <a:xfrm flipV="1">
          <a:off x="7861300" y="1083426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3607</xdr:rowOff>
    </xdr:from>
    <xdr:to>
      <xdr:col>36</xdr:col>
      <xdr:colOff>165100</xdr:colOff>
      <xdr:row>63</xdr:row>
      <xdr:rowOff>105207</xdr:rowOff>
    </xdr:to>
    <xdr:sp macro="" textlink="">
      <xdr:nvSpPr>
        <xdr:cNvPr id="238" name="楕円 237">
          <a:extLst>
            <a:ext uri="{FF2B5EF4-FFF2-40B4-BE49-F238E27FC236}">
              <a16:creationId xmlns:a16="http://schemas.microsoft.com/office/drawing/2014/main" id="{8FB920B9-4AA6-4BE1-B2E7-19695D7D066D}"/>
            </a:ext>
          </a:extLst>
        </xdr:cNvPr>
        <xdr:cNvSpPr/>
      </xdr:nvSpPr>
      <xdr:spPr>
        <a:xfrm>
          <a:off x="6921500" y="108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35661</xdr:rowOff>
    </xdr:from>
    <xdr:to>
      <xdr:col>41</xdr:col>
      <xdr:colOff>50800</xdr:colOff>
      <xdr:row>63</xdr:row>
      <xdr:rowOff>54407</xdr:rowOff>
    </xdr:to>
    <xdr:cxnSp macro="">
      <xdr:nvCxnSpPr>
        <xdr:cNvPr id="239" name="直線コネクタ 238">
          <a:extLst>
            <a:ext uri="{FF2B5EF4-FFF2-40B4-BE49-F238E27FC236}">
              <a16:creationId xmlns:a16="http://schemas.microsoft.com/office/drawing/2014/main" id="{3683AFED-C563-4DFE-8FA2-6889C74681B3}"/>
            </a:ext>
          </a:extLst>
        </xdr:cNvPr>
        <xdr:cNvCxnSpPr/>
      </xdr:nvCxnSpPr>
      <xdr:spPr>
        <a:xfrm flipV="1">
          <a:off x="6972300" y="10837011"/>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40" name="n_1aveValue【体育館・プール】&#10;一人当たり面積">
          <a:extLst>
            <a:ext uri="{FF2B5EF4-FFF2-40B4-BE49-F238E27FC236}">
              <a16:creationId xmlns:a16="http://schemas.microsoft.com/office/drawing/2014/main" id="{9B92A732-DB64-466B-840E-660F03585642}"/>
            </a:ext>
          </a:extLst>
        </xdr:cNvPr>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41" name="n_2aveValue【体育館・プール】&#10;一人当たり面積">
          <a:extLst>
            <a:ext uri="{FF2B5EF4-FFF2-40B4-BE49-F238E27FC236}">
              <a16:creationId xmlns:a16="http://schemas.microsoft.com/office/drawing/2014/main" id="{1FEE179C-4DAE-4B7D-9868-F2EE56557982}"/>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42" name="n_3aveValue【体育館・プール】&#10;一人当たり面積">
          <a:extLst>
            <a:ext uri="{FF2B5EF4-FFF2-40B4-BE49-F238E27FC236}">
              <a16:creationId xmlns:a16="http://schemas.microsoft.com/office/drawing/2014/main" id="{9A1969C1-6C3E-4FCB-A3EB-8200E942BE66}"/>
            </a:ext>
          </a:extLst>
        </xdr:cNvPr>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3" name="n_4aveValue【体育館・プール】&#10;一人当たり面積">
          <a:extLst>
            <a:ext uri="{FF2B5EF4-FFF2-40B4-BE49-F238E27FC236}">
              <a16:creationId xmlns:a16="http://schemas.microsoft.com/office/drawing/2014/main" id="{7EC66375-7187-4728-AB13-8FAA3857E916}"/>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72559</xdr:rowOff>
    </xdr:from>
    <xdr:ext cx="469744" cy="259045"/>
    <xdr:sp macro="" textlink="">
      <xdr:nvSpPr>
        <xdr:cNvPr id="244" name="n_1mainValue【体育館・プール】&#10;一人当たり面積">
          <a:extLst>
            <a:ext uri="{FF2B5EF4-FFF2-40B4-BE49-F238E27FC236}">
              <a16:creationId xmlns:a16="http://schemas.microsoft.com/office/drawing/2014/main" id="{0996E6FA-AA75-4BE5-9194-E0006AC2AB04}"/>
            </a:ext>
          </a:extLst>
        </xdr:cNvPr>
        <xdr:cNvSpPr txBox="1"/>
      </xdr:nvSpPr>
      <xdr:spPr>
        <a:xfrm>
          <a:off x="9391727" y="1087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74845</xdr:rowOff>
    </xdr:from>
    <xdr:ext cx="469744" cy="259045"/>
    <xdr:sp macro="" textlink="">
      <xdr:nvSpPr>
        <xdr:cNvPr id="245" name="n_2mainValue【体育館・プール】&#10;一人当たり面積">
          <a:extLst>
            <a:ext uri="{FF2B5EF4-FFF2-40B4-BE49-F238E27FC236}">
              <a16:creationId xmlns:a16="http://schemas.microsoft.com/office/drawing/2014/main" id="{E37AB0B0-6739-4471-B520-78FC2BA1C2EB}"/>
            </a:ext>
          </a:extLst>
        </xdr:cNvPr>
        <xdr:cNvSpPr txBox="1"/>
      </xdr:nvSpPr>
      <xdr:spPr>
        <a:xfrm>
          <a:off x="8515427" y="1087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77588</xdr:rowOff>
    </xdr:from>
    <xdr:ext cx="469744" cy="259045"/>
    <xdr:sp macro="" textlink="">
      <xdr:nvSpPr>
        <xdr:cNvPr id="246" name="n_3mainValue【体育館・プール】&#10;一人当たり面積">
          <a:extLst>
            <a:ext uri="{FF2B5EF4-FFF2-40B4-BE49-F238E27FC236}">
              <a16:creationId xmlns:a16="http://schemas.microsoft.com/office/drawing/2014/main" id="{FF3B27B9-5A24-4A6A-8EE7-6981D46DBBE7}"/>
            </a:ext>
          </a:extLst>
        </xdr:cNvPr>
        <xdr:cNvSpPr txBox="1"/>
      </xdr:nvSpPr>
      <xdr:spPr>
        <a:xfrm>
          <a:off x="7626427" y="1087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96334</xdr:rowOff>
    </xdr:from>
    <xdr:ext cx="469744" cy="259045"/>
    <xdr:sp macro="" textlink="">
      <xdr:nvSpPr>
        <xdr:cNvPr id="247" name="n_4mainValue【体育館・プール】&#10;一人当たり面積">
          <a:extLst>
            <a:ext uri="{FF2B5EF4-FFF2-40B4-BE49-F238E27FC236}">
              <a16:creationId xmlns:a16="http://schemas.microsoft.com/office/drawing/2014/main" id="{43966E93-9A2E-4673-A837-2670787E2621}"/>
            </a:ext>
          </a:extLst>
        </xdr:cNvPr>
        <xdr:cNvSpPr txBox="1"/>
      </xdr:nvSpPr>
      <xdr:spPr>
        <a:xfrm>
          <a:off x="6737427" y="1089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4CA17125-A64C-46D3-903A-ECA0205E61C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4749937F-E8E2-47FF-A043-7495AD41A6B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09B63F1A-5498-438F-936C-72BC51EF339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F817D33F-66FB-49DF-B3BC-4C6C790C1C7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483A7CB7-0CAB-43FD-8F32-1A5B17BC6D3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CB760033-34BD-4F69-934A-442923712EB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B4BBB976-9B65-4A76-B946-B2C2E404F78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11BEBE9F-5BFF-4E77-BD54-6A8BD839E25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92C1A195-0256-415E-91E0-EBE9D853C9D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59126126-60E7-4074-892C-0A04057D9F0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2DDEA358-851F-4CB1-91BD-08BA4CCC71A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76025E10-4E21-4E05-BF65-9393AAB8285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C904923F-78C8-42F9-A625-511E3608E69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1DC8900C-4C50-4B5B-A03A-8A07111102F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B48BB800-A354-4274-B3A4-17861F6EE7E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7432C768-0873-47ED-9DBE-1F53988681C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BC902715-AA62-4E24-9ED8-70693B4E406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704DCB31-3C78-4784-8CA9-0218EA0D6E5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5D888180-BE2E-4C5A-A45C-D34AE0FFB7E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2387F16B-3E7D-4EBC-9F1C-B3401832BD0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D0129016-7B26-4A1D-A559-3A42FE04FF2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E986D98F-E095-41ED-8C42-F8CECDCDED6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E17F952C-D274-4230-80F1-52A26310269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E2E6174-20AB-4DD1-BAC8-4714E8FE824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97563551-84AD-4DDE-8CED-27C0E5AC0D6D}"/>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A3EC5F77-50D9-4FDE-8B11-73A3AB6480A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A4127367-DB4C-4459-80F5-89F62827E4D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BBBDA588-C52D-4D23-902E-ED903CE489B5}"/>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a:extLst>
            <a:ext uri="{FF2B5EF4-FFF2-40B4-BE49-F238E27FC236}">
              <a16:creationId xmlns:a16="http://schemas.microsoft.com/office/drawing/2014/main" id="{F5634D78-F15F-4F4A-8487-CBA60AB03BBF}"/>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83F40BB-6E2E-4A76-A256-77267003926D}"/>
            </a:ext>
          </a:extLst>
        </xdr:cNvPr>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a:extLst>
            <a:ext uri="{FF2B5EF4-FFF2-40B4-BE49-F238E27FC236}">
              <a16:creationId xmlns:a16="http://schemas.microsoft.com/office/drawing/2014/main" id="{9B3D88FD-DD50-4D3E-B0D9-18535CA224ED}"/>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a:extLst>
            <a:ext uri="{FF2B5EF4-FFF2-40B4-BE49-F238E27FC236}">
              <a16:creationId xmlns:a16="http://schemas.microsoft.com/office/drawing/2014/main" id="{8E16BE99-E261-40F2-86AC-2DF8D1A12E5A}"/>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a:extLst>
            <a:ext uri="{FF2B5EF4-FFF2-40B4-BE49-F238E27FC236}">
              <a16:creationId xmlns:a16="http://schemas.microsoft.com/office/drawing/2014/main" id="{4713190C-C936-4573-A2E8-E8EA489B0510}"/>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a:extLst>
            <a:ext uri="{FF2B5EF4-FFF2-40B4-BE49-F238E27FC236}">
              <a16:creationId xmlns:a16="http://schemas.microsoft.com/office/drawing/2014/main" id="{698FBA9F-9349-4487-A5CC-4039211A96E4}"/>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2" name="フローチャート: 判断 281">
          <a:extLst>
            <a:ext uri="{FF2B5EF4-FFF2-40B4-BE49-F238E27FC236}">
              <a16:creationId xmlns:a16="http://schemas.microsoft.com/office/drawing/2014/main" id="{F356FABE-4BCA-46EF-B550-E6B74EF2D7BD}"/>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F2E25BA0-2B60-4DE9-BB73-4FE611D4B23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7FE2B2AC-8D95-4E04-BE04-D58F9C04A71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899ACA6E-A0A5-4E93-B86F-7E2EBF23D9F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E23122DD-7F3A-4C72-A1B7-D6752E0E33D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E8A6CD77-0EA3-4A8D-B1C6-943D26AAFBD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288" name="楕円 287">
          <a:extLst>
            <a:ext uri="{FF2B5EF4-FFF2-40B4-BE49-F238E27FC236}">
              <a16:creationId xmlns:a16="http://schemas.microsoft.com/office/drawing/2014/main" id="{32D5245E-9A79-48F2-A180-36B97041B187}"/>
            </a:ext>
          </a:extLst>
        </xdr:cNvPr>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88264</xdr:rowOff>
    </xdr:from>
    <xdr:to>
      <xdr:col>15</xdr:col>
      <xdr:colOff>101600</xdr:colOff>
      <xdr:row>84</xdr:row>
      <xdr:rowOff>18414</xdr:rowOff>
    </xdr:to>
    <xdr:sp macro="" textlink="">
      <xdr:nvSpPr>
        <xdr:cNvPr id="289" name="楕円 288">
          <a:extLst>
            <a:ext uri="{FF2B5EF4-FFF2-40B4-BE49-F238E27FC236}">
              <a16:creationId xmlns:a16="http://schemas.microsoft.com/office/drawing/2014/main" id="{975DDFB8-5AD6-4CB2-BEDF-AACCFC0B3F21}"/>
            </a:ext>
          </a:extLst>
        </xdr:cNvPr>
        <xdr:cNvSpPr/>
      </xdr:nvSpPr>
      <xdr:spPr>
        <a:xfrm>
          <a:off x="2857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139064</xdr:rowOff>
    </xdr:from>
    <xdr:to>
      <xdr:col>19</xdr:col>
      <xdr:colOff>177800</xdr:colOff>
      <xdr:row>84</xdr:row>
      <xdr:rowOff>5714</xdr:rowOff>
    </xdr:to>
    <xdr:cxnSp macro="">
      <xdr:nvCxnSpPr>
        <xdr:cNvPr id="290" name="直線コネクタ 289">
          <a:extLst>
            <a:ext uri="{FF2B5EF4-FFF2-40B4-BE49-F238E27FC236}">
              <a16:creationId xmlns:a16="http://schemas.microsoft.com/office/drawing/2014/main" id="{478100DE-1C64-4DF9-82DE-E71416981E71}"/>
            </a:ext>
          </a:extLst>
        </xdr:cNvPr>
        <xdr:cNvCxnSpPr/>
      </xdr:nvCxnSpPr>
      <xdr:spPr>
        <a:xfrm>
          <a:off x="2908300" y="143694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91" name="楕円 290">
          <a:extLst>
            <a:ext uri="{FF2B5EF4-FFF2-40B4-BE49-F238E27FC236}">
              <a16:creationId xmlns:a16="http://schemas.microsoft.com/office/drawing/2014/main" id="{CD449C24-2463-45D2-A550-CF67F6D979D7}"/>
            </a:ext>
          </a:extLst>
        </xdr:cNvPr>
        <xdr:cNvSpPr/>
      </xdr:nvSpPr>
      <xdr:spPr>
        <a:xfrm>
          <a:off x="1968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102870</xdr:rowOff>
    </xdr:from>
    <xdr:to>
      <xdr:col>15</xdr:col>
      <xdr:colOff>50800</xdr:colOff>
      <xdr:row>83</xdr:row>
      <xdr:rowOff>139064</xdr:rowOff>
    </xdr:to>
    <xdr:cxnSp macro="">
      <xdr:nvCxnSpPr>
        <xdr:cNvPr id="292" name="直線コネクタ 291">
          <a:extLst>
            <a:ext uri="{FF2B5EF4-FFF2-40B4-BE49-F238E27FC236}">
              <a16:creationId xmlns:a16="http://schemas.microsoft.com/office/drawing/2014/main" id="{71354C5B-6F76-477F-800C-7B8BA7F48458}"/>
            </a:ext>
          </a:extLst>
        </xdr:cNvPr>
        <xdr:cNvCxnSpPr/>
      </xdr:nvCxnSpPr>
      <xdr:spPr>
        <a:xfrm>
          <a:off x="2019300" y="143332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93" name="n_1aveValue【福祉施設】&#10;有形固定資産減価償却率">
          <a:extLst>
            <a:ext uri="{FF2B5EF4-FFF2-40B4-BE49-F238E27FC236}">
              <a16:creationId xmlns:a16="http://schemas.microsoft.com/office/drawing/2014/main" id="{4F244F83-961D-4F25-A9C9-9160C753EFC6}"/>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94" name="n_2aveValue【福祉施設】&#10;有形固定資産減価償却率">
          <a:extLst>
            <a:ext uri="{FF2B5EF4-FFF2-40B4-BE49-F238E27FC236}">
              <a16:creationId xmlns:a16="http://schemas.microsoft.com/office/drawing/2014/main" id="{0EE5DA5B-6138-49C9-BF9A-189D7A223E08}"/>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5" name="n_3aveValue【福祉施設】&#10;有形固定資産減価償却率">
          <a:extLst>
            <a:ext uri="{FF2B5EF4-FFF2-40B4-BE49-F238E27FC236}">
              <a16:creationId xmlns:a16="http://schemas.microsoft.com/office/drawing/2014/main" id="{36D96726-57DB-46FB-B86D-BA9F56C5C277}"/>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6" name="n_4aveValue【福祉施設】&#10;有形固定資産減価償却率">
          <a:extLst>
            <a:ext uri="{FF2B5EF4-FFF2-40B4-BE49-F238E27FC236}">
              <a16:creationId xmlns:a16="http://schemas.microsoft.com/office/drawing/2014/main" id="{B586F940-13A1-47D9-A134-2EFA4DD45C07}"/>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297" name="n_1mainValue【福祉施設】&#10;有形固定資産減価償却率">
          <a:extLst>
            <a:ext uri="{FF2B5EF4-FFF2-40B4-BE49-F238E27FC236}">
              <a16:creationId xmlns:a16="http://schemas.microsoft.com/office/drawing/2014/main" id="{FFE9794A-8B1F-4E89-9376-D20A4FAB17A2}"/>
            </a:ext>
          </a:extLst>
        </xdr:cNvPr>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9541</xdr:rowOff>
    </xdr:from>
    <xdr:ext cx="405111" cy="259045"/>
    <xdr:sp macro="" textlink="">
      <xdr:nvSpPr>
        <xdr:cNvPr id="298" name="n_2mainValue【福祉施設】&#10;有形固定資産減価償却率">
          <a:extLst>
            <a:ext uri="{FF2B5EF4-FFF2-40B4-BE49-F238E27FC236}">
              <a16:creationId xmlns:a16="http://schemas.microsoft.com/office/drawing/2014/main" id="{66A392D2-A2F6-4583-BCBC-A3C1118706E4}"/>
            </a:ext>
          </a:extLst>
        </xdr:cNvPr>
        <xdr:cNvSpPr txBox="1"/>
      </xdr:nvSpPr>
      <xdr:spPr>
        <a:xfrm>
          <a:off x="2705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144797</xdr:rowOff>
    </xdr:from>
    <xdr:ext cx="405111" cy="259045"/>
    <xdr:sp macro="" textlink="">
      <xdr:nvSpPr>
        <xdr:cNvPr id="299" name="n_3mainValue【福祉施設】&#10;有形固定資産減価償却率">
          <a:extLst>
            <a:ext uri="{FF2B5EF4-FFF2-40B4-BE49-F238E27FC236}">
              <a16:creationId xmlns:a16="http://schemas.microsoft.com/office/drawing/2014/main" id="{2131B1D2-1D1D-4950-B514-1CC70A769212}"/>
            </a:ext>
          </a:extLst>
        </xdr:cNvPr>
        <xdr:cNvSpPr txBox="1"/>
      </xdr:nvSpPr>
      <xdr:spPr>
        <a:xfrm>
          <a:off x="1816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19B6661C-B7EB-403B-9F91-9A69EAC3A05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9AD209D6-1E89-46FB-A73A-1045C0B3F0D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DDB1AFB1-CF46-4588-B2D7-50EDA0197DE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DE98BC69-8142-4794-9694-5F32773F7C4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55F87F6F-267C-47BD-8658-7FE2E51B815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7CD2C3F2-3AC8-4BED-9D42-E6C8C72E86A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DCD829DC-2FB9-4ED4-AEC5-331C692D3A0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D83F5F4D-0B38-439A-809D-C6FD54D7559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80C641FB-F32B-4CB3-B075-590F6497899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3C7312E0-C20A-4E52-8A35-45DA338446C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0" name="直線コネクタ 309">
          <a:extLst>
            <a:ext uri="{FF2B5EF4-FFF2-40B4-BE49-F238E27FC236}">
              <a16:creationId xmlns:a16="http://schemas.microsoft.com/office/drawing/2014/main" id="{E958A635-FB02-4D51-A801-7B96ACD80C4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1" name="テキスト ボックス 310">
          <a:extLst>
            <a:ext uri="{FF2B5EF4-FFF2-40B4-BE49-F238E27FC236}">
              <a16:creationId xmlns:a16="http://schemas.microsoft.com/office/drawing/2014/main" id="{E7876A3D-3E3F-4032-BAA6-D35FEB8ADDE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2" name="直線コネクタ 311">
          <a:extLst>
            <a:ext uri="{FF2B5EF4-FFF2-40B4-BE49-F238E27FC236}">
              <a16:creationId xmlns:a16="http://schemas.microsoft.com/office/drawing/2014/main" id="{345FC1BA-A68B-4FE6-926B-02919FA4DDF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3" name="テキスト ボックス 312">
          <a:extLst>
            <a:ext uri="{FF2B5EF4-FFF2-40B4-BE49-F238E27FC236}">
              <a16:creationId xmlns:a16="http://schemas.microsoft.com/office/drawing/2014/main" id="{AF26F97A-BC1C-47A9-96CB-C5100BD98F2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a:extLst>
            <a:ext uri="{FF2B5EF4-FFF2-40B4-BE49-F238E27FC236}">
              <a16:creationId xmlns:a16="http://schemas.microsoft.com/office/drawing/2014/main" id="{45734884-B6A0-4195-A011-ADDAAF72473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5" name="テキスト ボックス 314">
          <a:extLst>
            <a:ext uri="{FF2B5EF4-FFF2-40B4-BE49-F238E27FC236}">
              <a16:creationId xmlns:a16="http://schemas.microsoft.com/office/drawing/2014/main" id="{1497D870-AF4B-452C-9D08-D1E38A9DA18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6" name="直線コネクタ 315">
          <a:extLst>
            <a:ext uri="{FF2B5EF4-FFF2-40B4-BE49-F238E27FC236}">
              <a16:creationId xmlns:a16="http://schemas.microsoft.com/office/drawing/2014/main" id="{8B74A21F-DE6E-4B8B-82BC-48EEDD6CB8D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7" name="テキスト ボックス 316">
          <a:extLst>
            <a:ext uri="{FF2B5EF4-FFF2-40B4-BE49-F238E27FC236}">
              <a16:creationId xmlns:a16="http://schemas.microsoft.com/office/drawing/2014/main" id="{3CBCB02A-BCCA-49EB-8BC0-5D7877B4789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8" name="直線コネクタ 317">
          <a:extLst>
            <a:ext uri="{FF2B5EF4-FFF2-40B4-BE49-F238E27FC236}">
              <a16:creationId xmlns:a16="http://schemas.microsoft.com/office/drawing/2014/main" id="{A9D3EBB3-A27C-4B7C-8832-4AC9C800B9A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9" name="テキスト ボックス 318">
          <a:extLst>
            <a:ext uri="{FF2B5EF4-FFF2-40B4-BE49-F238E27FC236}">
              <a16:creationId xmlns:a16="http://schemas.microsoft.com/office/drawing/2014/main" id="{A3845DEA-70D7-4874-86D1-B4E65FF8B75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C2E7CAA9-816A-4FB7-963B-B170A45D642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A8B030CE-8B8C-4DA3-A1B3-B91739E168D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a:extLst>
            <a:ext uri="{FF2B5EF4-FFF2-40B4-BE49-F238E27FC236}">
              <a16:creationId xmlns:a16="http://schemas.microsoft.com/office/drawing/2014/main" id="{E3E5960F-5127-4090-A146-F8D1602C5EC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3" name="直線コネクタ 322">
          <a:extLst>
            <a:ext uri="{FF2B5EF4-FFF2-40B4-BE49-F238E27FC236}">
              <a16:creationId xmlns:a16="http://schemas.microsoft.com/office/drawing/2014/main" id="{4F7BCF43-8573-401D-B9FF-605275264B58}"/>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4" name="【福祉施設】&#10;一人当たり面積最小値テキスト">
          <a:extLst>
            <a:ext uri="{FF2B5EF4-FFF2-40B4-BE49-F238E27FC236}">
              <a16:creationId xmlns:a16="http://schemas.microsoft.com/office/drawing/2014/main" id="{E99B6063-CF33-4A8A-AE85-1C9AD954AE18}"/>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5" name="直線コネクタ 324">
          <a:extLst>
            <a:ext uri="{FF2B5EF4-FFF2-40B4-BE49-F238E27FC236}">
              <a16:creationId xmlns:a16="http://schemas.microsoft.com/office/drawing/2014/main" id="{386C9320-07F3-48FA-B45A-7C1423D1BD76}"/>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6" name="【福祉施設】&#10;一人当たり面積最大値テキスト">
          <a:extLst>
            <a:ext uri="{FF2B5EF4-FFF2-40B4-BE49-F238E27FC236}">
              <a16:creationId xmlns:a16="http://schemas.microsoft.com/office/drawing/2014/main" id="{385635C8-B65C-477C-B303-13129C176DF6}"/>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27" name="直線コネクタ 326">
          <a:extLst>
            <a:ext uri="{FF2B5EF4-FFF2-40B4-BE49-F238E27FC236}">
              <a16:creationId xmlns:a16="http://schemas.microsoft.com/office/drawing/2014/main" id="{E3896BDB-4FDF-4CEA-936D-940315CA4495}"/>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28" name="【福祉施設】&#10;一人当たり面積平均値テキスト">
          <a:extLst>
            <a:ext uri="{FF2B5EF4-FFF2-40B4-BE49-F238E27FC236}">
              <a16:creationId xmlns:a16="http://schemas.microsoft.com/office/drawing/2014/main" id="{30A6B2A7-A48C-4536-85D9-9DA70915F687}"/>
            </a:ext>
          </a:extLst>
        </xdr:cNvPr>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29" name="フローチャート: 判断 328">
          <a:extLst>
            <a:ext uri="{FF2B5EF4-FFF2-40B4-BE49-F238E27FC236}">
              <a16:creationId xmlns:a16="http://schemas.microsoft.com/office/drawing/2014/main" id="{CF521E0D-EA46-4EA8-9837-07337B76FD5C}"/>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0" name="フローチャート: 判断 329">
          <a:extLst>
            <a:ext uri="{FF2B5EF4-FFF2-40B4-BE49-F238E27FC236}">
              <a16:creationId xmlns:a16="http://schemas.microsoft.com/office/drawing/2014/main" id="{131F2FF6-2F6B-4415-A758-E804608EF779}"/>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1" name="フローチャート: 判断 330">
          <a:extLst>
            <a:ext uri="{FF2B5EF4-FFF2-40B4-BE49-F238E27FC236}">
              <a16:creationId xmlns:a16="http://schemas.microsoft.com/office/drawing/2014/main" id="{90E731BE-90AB-472E-9376-65611A3FF2FC}"/>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2" name="フローチャート: 判断 331">
          <a:extLst>
            <a:ext uri="{FF2B5EF4-FFF2-40B4-BE49-F238E27FC236}">
              <a16:creationId xmlns:a16="http://schemas.microsoft.com/office/drawing/2014/main" id="{B3D0EB08-F17F-4DF3-BC60-488F152D5790}"/>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33" name="フローチャート: 判断 332">
          <a:extLst>
            <a:ext uri="{FF2B5EF4-FFF2-40B4-BE49-F238E27FC236}">
              <a16:creationId xmlns:a16="http://schemas.microsoft.com/office/drawing/2014/main" id="{D04503F7-32DA-4579-AE6F-022ED2C31A35}"/>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ECD80A07-9051-4DEF-A22E-40FCF23E442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7B401767-52B7-4B54-B655-B8B8ACA7366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EAB8E61D-842D-4EEF-9E74-A172FFEA859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292D666A-05CC-4FDD-B531-DE9021D4A05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3F051602-75BA-45EA-B334-07974993F96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27939</xdr:rowOff>
    </xdr:from>
    <xdr:to>
      <xdr:col>50</xdr:col>
      <xdr:colOff>165100</xdr:colOff>
      <xdr:row>86</xdr:row>
      <xdr:rowOff>129539</xdr:rowOff>
    </xdr:to>
    <xdr:sp macro="" textlink="">
      <xdr:nvSpPr>
        <xdr:cNvPr id="339" name="楕円 338">
          <a:extLst>
            <a:ext uri="{FF2B5EF4-FFF2-40B4-BE49-F238E27FC236}">
              <a16:creationId xmlns:a16="http://schemas.microsoft.com/office/drawing/2014/main" id="{44677138-4581-43E7-BB36-50FC35CED37A}"/>
            </a:ext>
          </a:extLst>
        </xdr:cNvPr>
        <xdr:cNvSpPr/>
      </xdr:nvSpPr>
      <xdr:spPr>
        <a:xfrm>
          <a:off x="9588500" y="147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27939</xdr:rowOff>
    </xdr:from>
    <xdr:to>
      <xdr:col>46</xdr:col>
      <xdr:colOff>38100</xdr:colOff>
      <xdr:row>86</xdr:row>
      <xdr:rowOff>129539</xdr:rowOff>
    </xdr:to>
    <xdr:sp macro="" textlink="">
      <xdr:nvSpPr>
        <xdr:cNvPr id="340" name="楕円 339">
          <a:extLst>
            <a:ext uri="{FF2B5EF4-FFF2-40B4-BE49-F238E27FC236}">
              <a16:creationId xmlns:a16="http://schemas.microsoft.com/office/drawing/2014/main" id="{21B5C1CF-4226-4957-B717-83CA519553C1}"/>
            </a:ext>
          </a:extLst>
        </xdr:cNvPr>
        <xdr:cNvSpPr/>
      </xdr:nvSpPr>
      <xdr:spPr>
        <a:xfrm>
          <a:off x="8699500" y="147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78739</xdr:rowOff>
    </xdr:from>
    <xdr:to>
      <xdr:col>50</xdr:col>
      <xdr:colOff>114300</xdr:colOff>
      <xdr:row>86</xdr:row>
      <xdr:rowOff>78739</xdr:rowOff>
    </xdr:to>
    <xdr:cxnSp macro="">
      <xdr:nvCxnSpPr>
        <xdr:cNvPr id="341" name="直線コネクタ 340">
          <a:extLst>
            <a:ext uri="{FF2B5EF4-FFF2-40B4-BE49-F238E27FC236}">
              <a16:creationId xmlns:a16="http://schemas.microsoft.com/office/drawing/2014/main" id="{CCE64296-02B1-4147-985C-D4E85916E24C}"/>
            </a:ext>
          </a:extLst>
        </xdr:cNvPr>
        <xdr:cNvCxnSpPr/>
      </xdr:nvCxnSpPr>
      <xdr:spPr>
        <a:xfrm>
          <a:off x="8750300" y="14823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29211</xdr:rowOff>
    </xdr:from>
    <xdr:to>
      <xdr:col>41</xdr:col>
      <xdr:colOff>101600</xdr:colOff>
      <xdr:row>86</xdr:row>
      <xdr:rowOff>130811</xdr:rowOff>
    </xdr:to>
    <xdr:sp macro="" textlink="">
      <xdr:nvSpPr>
        <xdr:cNvPr id="342" name="楕円 341">
          <a:extLst>
            <a:ext uri="{FF2B5EF4-FFF2-40B4-BE49-F238E27FC236}">
              <a16:creationId xmlns:a16="http://schemas.microsoft.com/office/drawing/2014/main" id="{C14013AC-D5D5-495D-B58E-17BC237611F0}"/>
            </a:ext>
          </a:extLst>
        </xdr:cNvPr>
        <xdr:cNvSpPr/>
      </xdr:nvSpPr>
      <xdr:spPr>
        <a:xfrm>
          <a:off x="7810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78739</xdr:rowOff>
    </xdr:from>
    <xdr:to>
      <xdr:col>45</xdr:col>
      <xdr:colOff>177800</xdr:colOff>
      <xdr:row>86</xdr:row>
      <xdr:rowOff>80011</xdr:rowOff>
    </xdr:to>
    <xdr:cxnSp macro="">
      <xdr:nvCxnSpPr>
        <xdr:cNvPr id="343" name="直線コネクタ 342">
          <a:extLst>
            <a:ext uri="{FF2B5EF4-FFF2-40B4-BE49-F238E27FC236}">
              <a16:creationId xmlns:a16="http://schemas.microsoft.com/office/drawing/2014/main" id="{F1E02DE2-08CE-4D8C-9F68-CD324B0DF787}"/>
            </a:ext>
          </a:extLst>
        </xdr:cNvPr>
        <xdr:cNvCxnSpPr/>
      </xdr:nvCxnSpPr>
      <xdr:spPr>
        <a:xfrm flipV="1">
          <a:off x="7861300" y="148234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44" name="n_1aveValue【福祉施設】&#10;一人当たり面積">
          <a:extLst>
            <a:ext uri="{FF2B5EF4-FFF2-40B4-BE49-F238E27FC236}">
              <a16:creationId xmlns:a16="http://schemas.microsoft.com/office/drawing/2014/main" id="{6B5D69D0-624F-4C86-AFDE-2027277F0F41}"/>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45" name="n_2aveValue【福祉施設】&#10;一人当たり面積">
          <a:extLst>
            <a:ext uri="{FF2B5EF4-FFF2-40B4-BE49-F238E27FC236}">
              <a16:creationId xmlns:a16="http://schemas.microsoft.com/office/drawing/2014/main" id="{5FFBC4B8-CADC-4646-9ED4-CF4E8E4E33EA}"/>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46" name="n_3aveValue【福祉施設】&#10;一人当たり面積">
          <a:extLst>
            <a:ext uri="{FF2B5EF4-FFF2-40B4-BE49-F238E27FC236}">
              <a16:creationId xmlns:a16="http://schemas.microsoft.com/office/drawing/2014/main" id="{3575123C-8670-44AD-9D7E-AFA3D70D20DC}"/>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47" name="n_4aveValue【福祉施設】&#10;一人当たり面積">
          <a:extLst>
            <a:ext uri="{FF2B5EF4-FFF2-40B4-BE49-F238E27FC236}">
              <a16:creationId xmlns:a16="http://schemas.microsoft.com/office/drawing/2014/main" id="{C2245179-10D1-4EAB-9716-9FB7AE0063D8}"/>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120666</xdr:rowOff>
    </xdr:from>
    <xdr:ext cx="469744" cy="259045"/>
    <xdr:sp macro="" textlink="">
      <xdr:nvSpPr>
        <xdr:cNvPr id="348" name="n_1mainValue【福祉施設】&#10;一人当たり面積">
          <a:extLst>
            <a:ext uri="{FF2B5EF4-FFF2-40B4-BE49-F238E27FC236}">
              <a16:creationId xmlns:a16="http://schemas.microsoft.com/office/drawing/2014/main" id="{A3B19206-5B61-42B1-BC86-05062C8FB140}"/>
            </a:ext>
          </a:extLst>
        </xdr:cNvPr>
        <xdr:cNvSpPr txBox="1"/>
      </xdr:nvSpPr>
      <xdr:spPr>
        <a:xfrm>
          <a:off x="9391727" y="1486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120666</xdr:rowOff>
    </xdr:from>
    <xdr:ext cx="469744" cy="259045"/>
    <xdr:sp macro="" textlink="">
      <xdr:nvSpPr>
        <xdr:cNvPr id="349" name="n_2mainValue【福祉施設】&#10;一人当たり面積">
          <a:extLst>
            <a:ext uri="{FF2B5EF4-FFF2-40B4-BE49-F238E27FC236}">
              <a16:creationId xmlns:a16="http://schemas.microsoft.com/office/drawing/2014/main" id="{3FB89F4E-A4E2-4629-A146-0819D3375261}"/>
            </a:ext>
          </a:extLst>
        </xdr:cNvPr>
        <xdr:cNvSpPr txBox="1"/>
      </xdr:nvSpPr>
      <xdr:spPr>
        <a:xfrm>
          <a:off x="8515427" y="1486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121938</xdr:rowOff>
    </xdr:from>
    <xdr:ext cx="469744" cy="259045"/>
    <xdr:sp macro="" textlink="">
      <xdr:nvSpPr>
        <xdr:cNvPr id="350" name="n_3mainValue【福祉施設】&#10;一人当たり面積">
          <a:extLst>
            <a:ext uri="{FF2B5EF4-FFF2-40B4-BE49-F238E27FC236}">
              <a16:creationId xmlns:a16="http://schemas.microsoft.com/office/drawing/2014/main" id="{3CA59D99-EDDA-45F7-9587-331BC623454E}"/>
            </a:ext>
          </a:extLst>
        </xdr:cNvPr>
        <xdr:cNvSpPr txBox="1"/>
      </xdr:nvSpPr>
      <xdr:spPr>
        <a:xfrm>
          <a:off x="7626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ABECDB16-51D8-4E68-A656-0469452F136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1E924794-CA78-4FC8-9CC1-E85F8D64F9D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53D0B4B4-D72C-48B4-BA40-F681D39489A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B4DE1368-164B-4C0C-AE43-54A9CFE2457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E8A53C04-137F-4ABB-9F4C-9DA61E4E2F8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84455169-20C2-408C-9AA6-DFC8F0C729A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F76CC167-CCBE-4674-9C3D-4781BA9A9A9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197D6CB4-5FBF-451E-AF4F-BF6A25A7264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id="{BDA8B4EE-2738-4455-B240-910EE9BCE22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id="{A5B7895F-E0EB-4A7D-80F7-7902BA96587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1" name="テキスト ボックス 360">
          <a:extLst>
            <a:ext uri="{FF2B5EF4-FFF2-40B4-BE49-F238E27FC236}">
              <a16:creationId xmlns:a16="http://schemas.microsoft.com/office/drawing/2014/main" id="{50A5E1CC-1B20-448F-B4F6-0EA5F87C198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a:extLst>
            <a:ext uri="{FF2B5EF4-FFF2-40B4-BE49-F238E27FC236}">
              <a16:creationId xmlns:a16="http://schemas.microsoft.com/office/drawing/2014/main" id="{4B1B457D-FBB8-422F-BB9C-03BC303DC0E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3" name="テキスト ボックス 362">
          <a:extLst>
            <a:ext uri="{FF2B5EF4-FFF2-40B4-BE49-F238E27FC236}">
              <a16:creationId xmlns:a16="http://schemas.microsoft.com/office/drawing/2014/main" id="{E2768818-FC81-4974-A690-E2AD23C359E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a:extLst>
            <a:ext uri="{FF2B5EF4-FFF2-40B4-BE49-F238E27FC236}">
              <a16:creationId xmlns:a16="http://schemas.microsoft.com/office/drawing/2014/main" id="{767980E4-5283-4C68-B2AB-929F375E468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a:extLst>
            <a:ext uri="{FF2B5EF4-FFF2-40B4-BE49-F238E27FC236}">
              <a16:creationId xmlns:a16="http://schemas.microsoft.com/office/drawing/2014/main" id="{D133272F-66A5-4C71-8741-1F9F9B45583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a:extLst>
            <a:ext uri="{FF2B5EF4-FFF2-40B4-BE49-F238E27FC236}">
              <a16:creationId xmlns:a16="http://schemas.microsoft.com/office/drawing/2014/main" id="{3A76C225-3783-49C5-8843-FADD7A6576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a:extLst>
            <a:ext uri="{FF2B5EF4-FFF2-40B4-BE49-F238E27FC236}">
              <a16:creationId xmlns:a16="http://schemas.microsoft.com/office/drawing/2014/main" id="{6467DFE0-B9DD-4E17-8B93-4731E969B70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a:extLst>
            <a:ext uri="{FF2B5EF4-FFF2-40B4-BE49-F238E27FC236}">
              <a16:creationId xmlns:a16="http://schemas.microsoft.com/office/drawing/2014/main" id="{2BD9CCB5-4DF2-48CD-B7D6-6C023DF997F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a:extLst>
            <a:ext uri="{FF2B5EF4-FFF2-40B4-BE49-F238E27FC236}">
              <a16:creationId xmlns:a16="http://schemas.microsoft.com/office/drawing/2014/main" id="{C0C92E5D-4FE2-44B7-AFD0-5B9B2D48EC4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a:extLst>
            <a:ext uri="{FF2B5EF4-FFF2-40B4-BE49-F238E27FC236}">
              <a16:creationId xmlns:a16="http://schemas.microsoft.com/office/drawing/2014/main" id="{37A26A32-77CA-4D2F-881B-64622D78186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1" name="テキスト ボックス 370">
          <a:extLst>
            <a:ext uri="{FF2B5EF4-FFF2-40B4-BE49-F238E27FC236}">
              <a16:creationId xmlns:a16="http://schemas.microsoft.com/office/drawing/2014/main" id="{B544CD3D-1828-40B0-B78C-160E311F573C}"/>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id="{163F11CB-6FD9-4355-BC0B-BD9CC96AB3D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a:extLst>
            <a:ext uri="{FF2B5EF4-FFF2-40B4-BE49-F238E27FC236}">
              <a16:creationId xmlns:a16="http://schemas.microsoft.com/office/drawing/2014/main" id="{0D030A9D-960F-4B0E-9AF3-DFEC37CC4DC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74" name="直線コネクタ 373">
          <a:extLst>
            <a:ext uri="{FF2B5EF4-FFF2-40B4-BE49-F238E27FC236}">
              <a16:creationId xmlns:a16="http://schemas.microsoft.com/office/drawing/2014/main" id="{2CCCD0C4-C06C-4F14-A661-504DB234B0DF}"/>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75" name="【市民会館】&#10;有形固定資産減価償却率最小値テキスト">
          <a:extLst>
            <a:ext uri="{FF2B5EF4-FFF2-40B4-BE49-F238E27FC236}">
              <a16:creationId xmlns:a16="http://schemas.microsoft.com/office/drawing/2014/main" id="{CDFAFFD8-F47E-42C3-9025-D1365091D117}"/>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76" name="直線コネクタ 375">
          <a:extLst>
            <a:ext uri="{FF2B5EF4-FFF2-40B4-BE49-F238E27FC236}">
              <a16:creationId xmlns:a16="http://schemas.microsoft.com/office/drawing/2014/main" id="{13DBBB42-71E0-4BCD-A860-4D65B208862E}"/>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77" name="【市民会館】&#10;有形固定資産減価償却率最大値テキスト">
          <a:extLst>
            <a:ext uri="{FF2B5EF4-FFF2-40B4-BE49-F238E27FC236}">
              <a16:creationId xmlns:a16="http://schemas.microsoft.com/office/drawing/2014/main" id="{C5F14CCB-E2B9-4CC4-9C01-2ADC719BE35F}"/>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8" name="直線コネクタ 377">
          <a:extLst>
            <a:ext uri="{FF2B5EF4-FFF2-40B4-BE49-F238E27FC236}">
              <a16:creationId xmlns:a16="http://schemas.microsoft.com/office/drawing/2014/main" id="{F4AD3073-4D14-4C74-9517-5ACD949FA9EF}"/>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79" name="【市民会館】&#10;有形固定資産減価償却率平均値テキスト">
          <a:extLst>
            <a:ext uri="{FF2B5EF4-FFF2-40B4-BE49-F238E27FC236}">
              <a16:creationId xmlns:a16="http://schemas.microsoft.com/office/drawing/2014/main" id="{C6E1D2B6-D8E0-4B4F-B805-E488D59669B9}"/>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0" name="フローチャート: 判断 379">
          <a:extLst>
            <a:ext uri="{FF2B5EF4-FFF2-40B4-BE49-F238E27FC236}">
              <a16:creationId xmlns:a16="http://schemas.microsoft.com/office/drawing/2014/main" id="{A5760B46-F314-45C9-92FC-96C50CBD9B6E}"/>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1" name="フローチャート: 判断 380">
          <a:extLst>
            <a:ext uri="{FF2B5EF4-FFF2-40B4-BE49-F238E27FC236}">
              <a16:creationId xmlns:a16="http://schemas.microsoft.com/office/drawing/2014/main" id="{F8F78ABB-F328-44A4-B498-4FE1564362DC}"/>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2" name="フローチャート: 判断 381">
          <a:extLst>
            <a:ext uri="{FF2B5EF4-FFF2-40B4-BE49-F238E27FC236}">
              <a16:creationId xmlns:a16="http://schemas.microsoft.com/office/drawing/2014/main" id="{D2EF0237-7993-48C3-A20B-AD20A0074708}"/>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3" name="フローチャート: 判断 382">
          <a:extLst>
            <a:ext uri="{FF2B5EF4-FFF2-40B4-BE49-F238E27FC236}">
              <a16:creationId xmlns:a16="http://schemas.microsoft.com/office/drawing/2014/main" id="{FADDBBAA-27EB-48BF-BEDE-D2FC5655F021}"/>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84" name="フローチャート: 判断 383">
          <a:extLst>
            <a:ext uri="{FF2B5EF4-FFF2-40B4-BE49-F238E27FC236}">
              <a16:creationId xmlns:a16="http://schemas.microsoft.com/office/drawing/2014/main" id="{2741C85F-C944-474A-81B6-71DBBED6D58C}"/>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F5351724-6D3B-4E01-B4A9-E2621E4DFE1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682DA7B-5726-40FE-8026-EEC8455FE81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35FC6423-0193-4489-B563-468BB327EA2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D71A990E-2EA0-4705-B9F0-5A194A8ACC2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4FDF342A-8446-4503-9A15-AB2C096771D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19050</xdr:rowOff>
    </xdr:from>
    <xdr:to>
      <xdr:col>20</xdr:col>
      <xdr:colOff>38100</xdr:colOff>
      <xdr:row>107</xdr:row>
      <xdr:rowOff>120650</xdr:rowOff>
    </xdr:to>
    <xdr:sp macro="" textlink="">
      <xdr:nvSpPr>
        <xdr:cNvPr id="390" name="楕円 389">
          <a:extLst>
            <a:ext uri="{FF2B5EF4-FFF2-40B4-BE49-F238E27FC236}">
              <a16:creationId xmlns:a16="http://schemas.microsoft.com/office/drawing/2014/main" id="{724C1E97-50F8-4B73-9C01-7B9C3E6C2361}"/>
            </a:ext>
          </a:extLst>
        </xdr:cNvPr>
        <xdr:cNvSpPr/>
      </xdr:nvSpPr>
      <xdr:spPr>
        <a:xfrm>
          <a:off x="3746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19050</xdr:rowOff>
    </xdr:from>
    <xdr:to>
      <xdr:col>15</xdr:col>
      <xdr:colOff>101600</xdr:colOff>
      <xdr:row>107</xdr:row>
      <xdr:rowOff>120650</xdr:rowOff>
    </xdr:to>
    <xdr:sp macro="" textlink="">
      <xdr:nvSpPr>
        <xdr:cNvPr id="391" name="楕円 390">
          <a:extLst>
            <a:ext uri="{FF2B5EF4-FFF2-40B4-BE49-F238E27FC236}">
              <a16:creationId xmlns:a16="http://schemas.microsoft.com/office/drawing/2014/main" id="{F317912E-2B2D-4287-9A0A-BBC47771BBC0}"/>
            </a:ext>
          </a:extLst>
        </xdr:cNvPr>
        <xdr:cNvSpPr/>
      </xdr:nvSpPr>
      <xdr:spPr>
        <a:xfrm>
          <a:off x="2857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69850</xdr:rowOff>
    </xdr:from>
    <xdr:to>
      <xdr:col>19</xdr:col>
      <xdr:colOff>177800</xdr:colOff>
      <xdr:row>107</xdr:row>
      <xdr:rowOff>69850</xdr:rowOff>
    </xdr:to>
    <xdr:cxnSp macro="">
      <xdr:nvCxnSpPr>
        <xdr:cNvPr id="392" name="直線コネクタ 391">
          <a:extLst>
            <a:ext uri="{FF2B5EF4-FFF2-40B4-BE49-F238E27FC236}">
              <a16:creationId xmlns:a16="http://schemas.microsoft.com/office/drawing/2014/main" id="{C122F725-F17D-4516-9ED9-A3D84C2CE70F}"/>
            </a:ext>
          </a:extLst>
        </xdr:cNvPr>
        <xdr:cNvCxnSpPr/>
      </xdr:nvCxnSpPr>
      <xdr:spPr>
        <a:xfrm>
          <a:off x="2908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19050</xdr:rowOff>
    </xdr:from>
    <xdr:to>
      <xdr:col>10</xdr:col>
      <xdr:colOff>165100</xdr:colOff>
      <xdr:row>107</xdr:row>
      <xdr:rowOff>120650</xdr:rowOff>
    </xdr:to>
    <xdr:sp macro="" textlink="">
      <xdr:nvSpPr>
        <xdr:cNvPr id="393" name="楕円 392">
          <a:extLst>
            <a:ext uri="{FF2B5EF4-FFF2-40B4-BE49-F238E27FC236}">
              <a16:creationId xmlns:a16="http://schemas.microsoft.com/office/drawing/2014/main" id="{A6590EB9-64A0-46FB-AEE1-A90AA0445F3D}"/>
            </a:ext>
          </a:extLst>
        </xdr:cNvPr>
        <xdr:cNvSpPr/>
      </xdr:nvSpPr>
      <xdr:spPr>
        <a:xfrm>
          <a:off x="1968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69850</xdr:rowOff>
    </xdr:from>
    <xdr:to>
      <xdr:col>15</xdr:col>
      <xdr:colOff>50800</xdr:colOff>
      <xdr:row>107</xdr:row>
      <xdr:rowOff>69850</xdr:rowOff>
    </xdr:to>
    <xdr:cxnSp macro="">
      <xdr:nvCxnSpPr>
        <xdr:cNvPr id="394" name="直線コネクタ 393">
          <a:extLst>
            <a:ext uri="{FF2B5EF4-FFF2-40B4-BE49-F238E27FC236}">
              <a16:creationId xmlns:a16="http://schemas.microsoft.com/office/drawing/2014/main" id="{CF85FF87-D84D-4D34-86EC-BFE60C17334A}"/>
            </a:ext>
          </a:extLst>
        </xdr:cNvPr>
        <xdr:cNvCxnSpPr/>
      </xdr:nvCxnSpPr>
      <xdr:spPr>
        <a:xfrm>
          <a:off x="2019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167639</xdr:rowOff>
    </xdr:from>
    <xdr:to>
      <xdr:col>6</xdr:col>
      <xdr:colOff>38100</xdr:colOff>
      <xdr:row>107</xdr:row>
      <xdr:rowOff>97789</xdr:rowOff>
    </xdr:to>
    <xdr:sp macro="" textlink="">
      <xdr:nvSpPr>
        <xdr:cNvPr id="395" name="楕円 394">
          <a:extLst>
            <a:ext uri="{FF2B5EF4-FFF2-40B4-BE49-F238E27FC236}">
              <a16:creationId xmlns:a16="http://schemas.microsoft.com/office/drawing/2014/main" id="{14BA1702-0624-489D-8158-1C683C09D8E8}"/>
            </a:ext>
          </a:extLst>
        </xdr:cNvPr>
        <xdr:cNvSpPr/>
      </xdr:nvSpPr>
      <xdr:spPr>
        <a:xfrm>
          <a:off x="1079500" y="183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46989</xdr:rowOff>
    </xdr:from>
    <xdr:to>
      <xdr:col>10</xdr:col>
      <xdr:colOff>114300</xdr:colOff>
      <xdr:row>107</xdr:row>
      <xdr:rowOff>69850</xdr:rowOff>
    </xdr:to>
    <xdr:cxnSp macro="">
      <xdr:nvCxnSpPr>
        <xdr:cNvPr id="396" name="直線コネクタ 395">
          <a:extLst>
            <a:ext uri="{FF2B5EF4-FFF2-40B4-BE49-F238E27FC236}">
              <a16:creationId xmlns:a16="http://schemas.microsoft.com/office/drawing/2014/main" id="{61EA3180-599C-4443-83B4-E91D58506603}"/>
            </a:ext>
          </a:extLst>
        </xdr:cNvPr>
        <xdr:cNvCxnSpPr/>
      </xdr:nvCxnSpPr>
      <xdr:spPr>
        <a:xfrm>
          <a:off x="1130300" y="18392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97" name="n_1aveValue【市民会館】&#10;有形固定資産減価償却率">
          <a:extLst>
            <a:ext uri="{FF2B5EF4-FFF2-40B4-BE49-F238E27FC236}">
              <a16:creationId xmlns:a16="http://schemas.microsoft.com/office/drawing/2014/main" id="{8C6D3C04-6ABE-433F-829A-71E52D57B957}"/>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98" name="n_2aveValue【市民会館】&#10;有形固定資産減価償却率">
          <a:extLst>
            <a:ext uri="{FF2B5EF4-FFF2-40B4-BE49-F238E27FC236}">
              <a16:creationId xmlns:a16="http://schemas.microsoft.com/office/drawing/2014/main" id="{2C8A0AC2-54D2-40ED-9DAF-FB187A51EE0D}"/>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99" name="n_3aveValue【市民会館】&#10;有形固定資産減価償却率">
          <a:extLst>
            <a:ext uri="{FF2B5EF4-FFF2-40B4-BE49-F238E27FC236}">
              <a16:creationId xmlns:a16="http://schemas.microsoft.com/office/drawing/2014/main" id="{541D77C9-31BD-42FB-9626-02BCF040C559}"/>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00" name="n_4aveValue【市民会館】&#10;有形固定資産減価償却率">
          <a:extLst>
            <a:ext uri="{FF2B5EF4-FFF2-40B4-BE49-F238E27FC236}">
              <a16:creationId xmlns:a16="http://schemas.microsoft.com/office/drawing/2014/main" id="{B7E25F01-74E9-4163-A7DD-A4BC8D0C9C77}"/>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107</xdr:row>
      <xdr:rowOff>111777</xdr:rowOff>
    </xdr:from>
    <xdr:ext cx="469744" cy="259045"/>
    <xdr:sp macro="" textlink="">
      <xdr:nvSpPr>
        <xdr:cNvPr id="401" name="n_1mainValue【市民会館】&#10;有形固定資産減価償却率">
          <a:extLst>
            <a:ext uri="{FF2B5EF4-FFF2-40B4-BE49-F238E27FC236}">
              <a16:creationId xmlns:a16="http://schemas.microsoft.com/office/drawing/2014/main" id="{1F33443B-7245-4C62-BDBF-349305FE0D6C}"/>
            </a:ext>
          </a:extLst>
        </xdr:cNvPr>
        <xdr:cNvSpPr txBox="1"/>
      </xdr:nvSpPr>
      <xdr:spPr>
        <a:xfrm>
          <a:off x="3549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107</xdr:row>
      <xdr:rowOff>111777</xdr:rowOff>
    </xdr:from>
    <xdr:ext cx="469744" cy="259045"/>
    <xdr:sp macro="" textlink="">
      <xdr:nvSpPr>
        <xdr:cNvPr id="402" name="n_2mainValue【市民会館】&#10;有形固定資産減価償却率">
          <a:extLst>
            <a:ext uri="{FF2B5EF4-FFF2-40B4-BE49-F238E27FC236}">
              <a16:creationId xmlns:a16="http://schemas.microsoft.com/office/drawing/2014/main" id="{45FD09E7-B9DF-48EF-B30C-69D2435D6D56}"/>
            </a:ext>
          </a:extLst>
        </xdr:cNvPr>
        <xdr:cNvSpPr txBox="1"/>
      </xdr:nvSpPr>
      <xdr:spPr>
        <a:xfrm>
          <a:off x="2673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107</xdr:row>
      <xdr:rowOff>111777</xdr:rowOff>
    </xdr:from>
    <xdr:ext cx="469744" cy="259045"/>
    <xdr:sp macro="" textlink="">
      <xdr:nvSpPr>
        <xdr:cNvPr id="403" name="n_3mainValue【市民会館】&#10;有形固定資産減価償却率">
          <a:extLst>
            <a:ext uri="{FF2B5EF4-FFF2-40B4-BE49-F238E27FC236}">
              <a16:creationId xmlns:a16="http://schemas.microsoft.com/office/drawing/2014/main" id="{5357E5A4-B38E-427B-8309-E9CBDEEB71CA}"/>
            </a:ext>
          </a:extLst>
        </xdr:cNvPr>
        <xdr:cNvSpPr txBox="1"/>
      </xdr:nvSpPr>
      <xdr:spPr>
        <a:xfrm>
          <a:off x="1784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88916</xdr:rowOff>
    </xdr:from>
    <xdr:ext cx="405111" cy="259045"/>
    <xdr:sp macro="" textlink="">
      <xdr:nvSpPr>
        <xdr:cNvPr id="404" name="n_4mainValue【市民会館】&#10;有形固定資産減価償却率">
          <a:extLst>
            <a:ext uri="{FF2B5EF4-FFF2-40B4-BE49-F238E27FC236}">
              <a16:creationId xmlns:a16="http://schemas.microsoft.com/office/drawing/2014/main" id="{96340BA0-0556-4C5B-9B35-1FD0D1BE5E12}"/>
            </a:ext>
          </a:extLst>
        </xdr:cNvPr>
        <xdr:cNvSpPr txBox="1"/>
      </xdr:nvSpPr>
      <xdr:spPr>
        <a:xfrm>
          <a:off x="927744" y="1843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a:extLst>
            <a:ext uri="{FF2B5EF4-FFF2-40B4-BE49-F238E27FC236}">
              <a16:creationId xmlns:a16="http://schemas.microsoft.com/office/drawing/2014/main" id="{634FDE52-01E6-4EC6-AD35-28581D7DAF7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a:extLst>
            <a:ext uri="{FF2B5EF4-FFF2-40B4-BE49-F238E27FC236}">
              <a16:creationId xmlns:a16="http://schemas.microsoft.com/office/drawing/2014/main" id="{9228EE4B-24A1-4564-8219-2D2F289ECEF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a:extLst>
            <a:ext uri="{FF2B5EF4-FFF2-40B4-BE49-F238E27FC236}">
              <a16:creationId xmlns:a16="http://schemas.microsoft.com/office/drawing/2014/main" id="{ECB8F28E-1529-4382-9066-5C1DFB26377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a:extLst>
            <a:ext uri="{FF2B5EF4-FFF2-40B4-BE49-F238E27FC236}">
              <a16:creationId xmlns:a16="http://schemas.microsoft.com/office/drawing/2014/main" id="{A8FC43C2-5AB5-4564-B7A0-B39E97E37E2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a:extLst>
            <a:ext uri="{FF2B5EF4-FFF2-40B4-BE49-F238E27FC236}">
              <a16:creationId xmlns:a16="http://schemas.microsoft.com/office/drawing/2014/main" id="{DBF8CC84-4625-4C0F-98FF-F8F866CDB8E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a:extLst>
            <a:ext uri="{FF2B5EF4-FFF2-40B4-BE49-F238E27FC236}">
              <a16:creationId xmlns:a16="http://schemas.microsoft.com/office/drawing/2014/main" id="{F2340764-77C9-4B88-BC9B-ED643B099A6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a:extLst>
            <a:ext uri="{FF2B5EF4-FFF2-40B4-BE49-F238E27FC236}">
              <a16:creationId xmlns:a16="http://schemas.microsoft.com/office/drawing/2014/main" id="{A5A32BB3-896A-4222-AC63-6F8246F0F6E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a:extLst>
            <a:ext uri="{FF2B5EF4-FFF2-40B4-BE49-F238E27FC236}">
              <a16:creationId xmlns:a16="http://schemas.microsoft.com/office/drawing/2014/main" id="{22530444-40D2-4545-8E93-CAC0A328648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a:extLst>
            <a:ext uri="{FF2B5EF4-FFF2-40B4-BE49-F238E27FC236}">
              <a16:creationId xmlns:a16="http://schemas.microsoft.com/office/drawing/2014/main" id="{D3473EED-46AA-438C-B121-F5532E14D7C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a:extLst>
            <a:ext uri="{FF2B5EF4-FFF2-40B4-BE49-F238E27FC236}">
              <a16:creationId xmlns:a16="http://schemas.microsoft.com/office/drawing/2014/main" id="{D34D130D-00A9-4745-9A8D-1EC69414222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5" name="直線コネクタ 414">
          <a:extLst>
            <a:ext uri="{FF2B5EF4-FFF2-40B4-BE49-F238E27FC236}">
              <a16:creationId xmlns:a16="http://schemas.microsoft.com/office/drawing/2014/main" id="{8DC38449-BACF-4500-8A96-C179CAD75C5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6" name="テキスト ボックス 415">
          <a:extLst>
            <a:ext uri="{FF2B5EF4-FFF2-40B4-BE49-F238E27FC236}">
              <a16:creationId xmlns:a16="http://schemas.microsoft.com/office/drawing/2014/main" id="{2C4347A5-E7A6-4232-85F6-66A4BC8DC94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7" name="直線コネクタ 416">
          <a:extLst>
            <a:ext uri="{FF2B5EF4-FFF2-40B4-BE49-F238E27FC236}">
              <a16:creationId xmlns:a16="http://schemas.microsoft.com/office/drawing/2014/main" id="{E58696A7-DEA7-4DFC-967B-0CD926F214A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8" name="テキスト ボックス 417">
          <a:extLst>
            <a:ext uri="{FF2B5EF4-FFF2-40B4-BE49-F238E27FC236}">
              <a16:creationId xmlns:a16="http://schemas.microsoft.com/office/drawing/2014/main" id="{97B8F059-632A-42B9-A070-7A0B48A7EB2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9" name="直線コネクタ 418">
          <a:extLst>
            <a:ext uri="{FF2B5EF4-FFF2-40B4-BE49-F238E27FC236}">
              <a16:creationId xmlns:a16="http://schemas.microsoft.com/office/drawing/2014/main" id="{8F55202F-1710-42FF-BDB9-986EEDC77AC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0" name="テキスト ボックス 419">
          <a:extLst>
            <a:ext uri="{FF2B5EF4-FFF2-40B4-BE49-F238E27FC236}">
              <a16:creationId xmlns:a16="http://schemas.microsoft.com/office/drawing/2014/main" id="{C31FD75B-6DA6-425E-A9F2-23DC2B7C573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1" name="直線コネクタ 420">
          <a:extLst>
            <a:ext uri="{FF2B5EF4-FFF2-40B4-BE49-F238E27FC236}">
              <a16:creationId xmlns:a16="http://schemas.microsoft.com/office/drawing/2014/main" id="{7138FAB1-D137-4B1C-A838-56655B2A59D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2" name="テキスト ボックス 421">
          <a:extLst>
            <a:ext uri="{FF2B5EF4-FFF2-40B4-BE49-F238E27FC236}">
              <a16:creationId xmlns:a16="http://schemas.microsoft.com/office/drawing/2014/main" id="{3A8C4F5D-8E5F-4966-8CED-7AEB9B25B1D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3" name="直線コネクタ 422">
          <a:extLst>
            <a:ext uri="{FF2B5EF4-FFF2-40B4-BE49-F238E27FC236}">
              <a16:creationId xmlns:a16="http://schemas.microsoft.com/office/drawing/2014/main" id="{8D154103-362E-4827-B1B2-6EDE52EF53F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4" name="テキスト ボックス 423">
          <a:extLst>
            <a:ext uri="{FF2B5EF4-FFF2-40B4-BE49-F238E27FC236}">
              <a16:creationId xmlns:a16="http://schemas.microsoft.com/office/drawing/2014/main" id="{594EED0F-1C37-4D73-8EF6-6ED8A55366C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5" name="直線コネクタ 424">
          <a:extLst>
            <a:ext uri="{FF2B5EF4-FFF2-40B4-BE49-F238E27FC236}">
              <a16:creationId xmlns:a16="http://schemas.microsoft.com/office/drawing/2014/main" id="{41BCF3D8-A782-4D17-B459-44B32C450DF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6" name="テキスト ボックス 425">
          <a:extLst>
            <a:ext uri="{FF2B5EF4-FFF2-40B4-BE49-F238E27FC236}">
              <a16:creationId xmlns:a16="http://schemas.microsoft.com/office/drawing/2014/main" id="{01EBFB41-A9A6-4CCB-9A6E-5660A4A1D61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7" name="【市民会館】&#10;一人当たり面積グラフ枠">
          <a:extLst>
            <a:ext uri="{FF2B5EF4-FFF2-40B4-BE49-F238E27FC236}">
              <a16:creationId xmlns:a16="http://schemas.microsoft.com/office/drawing/2014/main" id="{89DFB2DD-649E-437C-AFE2-129CEC3A1DC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28" name="直線コネクタ 427">
          <a:extLst>
            <a:ext uri="{FF2B5EF4-FFF2-40B4-BE49-F238E27FC236}">
              <a16:creationId xmlns:a16="http://schemas.microsoft.com/office/drawing/2014/main" id="{725861FD-972F-4EFD-A369-79881AA93C89}"/>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29" name="【市民会館】&#10;一人当たり面積最小値テキスト">
          <a:extLst>
            <a:ext uri="{FF2B5EF4-FFF2-40B4-BE49-F238E27FC236}">
              <a16:creationId xmlns:a16="http://schemas.microsoft.com/office/drawing/2014/main" id="{B2050408-3A30-4BD4-9F88-8D915DE8FA61}"/>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0" name="直線コネクタ 429">
          <a:extLst>
            <a:ext uri="{FF2B5EF4-FFF2-40B4-BE49-F238E27FC236}">
              <a16:creationId xmlns:a16="http://schemas.microsoft.com/office/drawing/2014/main" id="{669C23B4-832D-4B0E-96FB-2B8B1B866B1C}"/>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1" name="【市民会館】&#10;一人当たり面積最大値テキスト">
          <a:extLst>
            <a:ext uri="{FF2B5EF4-FFF2-40B4-BE49-F238E27FC236}">
              <a16:creationId xmlns:a16="http://schemas.microsoft.com/office/drawing/2014/main" id="{C4145A47-3D9F-4B7A-844F-0CB1D47966EE}"/>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2" name="直線コネクタ 431">
          <a:extLst>
            <a:ext uri="{FF2B5EF4-FFF2-40B4-BE49-F238E27FC236}">
              <a16:creationId xmlns:a16="http://schemas.microsoft.com/office/drawing/2014/main" id="{F101731A-5962-4D4E-A08F-58F6B3D679AD}"/>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33" name="【市民会館】&#10;一人当たり面積平均値テキスト">
          <a:extLst>
            <a:ext uri="{FF2B5EF4-FFF2-40B4-BE49-F238E27FC236}">
              <a16:creationId xmlns:a16="http://schemas.microsoft.com/office/drawing/2014/main" id="{07D9B9B5-18A6-4DDF-AA36-3C65EFFB2C3E}"/>
            </a:ext>
          </a:extLst>
        </xdr:cNvPr>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34" name="フローチャート: 判断 433">
          <a:extLst>
            <a:ext uri="{FF2B5EF4-FFF2-40B4-BE49-F238E27FC236}">
              <a16:creationId xmlns:a16="http://schemas.microsoft.com/office/drawing/2014/main" id="{D78ED14B-BB76-482D-B15E-E361C1361BE8}"/>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35" name="フローチャート: 判断 434">
          <a:extLst>
            <a:ext uri="{FF2B5EF4-FFF2-40B4-BE49-F238E27FC236}">
              <a16:creationId xmlns:a16="http://schemas.microsoft.com/office/drawing/2014/main" id="{3358E1A4-E39D-467C-8976-05AF6B480318}"/>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36" name="フローチャート: 判断 435">
          <a:extLst>
            <a:ext uri="{FF2B5EF4-FFF2-40B4-BE49-F238E27FC236}">
              <a16:creationId xmlns:a16="http://schemas.microsoft.com/office/drawing/2014/main" id="{648214A7-C967-47AF-AF94-EA9E5DBD015B}"/>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37" name="フローチャート: 判断 436">
          <a:extLst>
            <a:ext uri="{FF2B5EF4-FFF2-40B4-BE49-F238E27FC236}">
              <a16:creationId xmlns:a16="http://schemas.microsoft.com/office/drawing/2014/main" id="{EB0733F0-3FE5-465F-9497-21D395DE35E0}"/>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38" name="フローチャート: 判断 437">
          <a:extLst>
            <a:ext uri="{FF2B5EF4-FFF2-40B4-BE49-F238E27FC236}">
              <a16:creationId xmlns:a16="http://schemas.microsoft.com/office/drawing/2014/main" id="{C3322A64-FB01-45E7-ADDD-2450611389B3}"/>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7E1BA579-8C50-4B73-8777-4B4AA7C85B2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2B49B1F8-98A9-4873-AF4D-32E0C7E2DAB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2B3E1F47-67AF-4650-A197-086D5066763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34681AA9-CA33-4F76-BC15-78CFA781477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3C00E5BD-A593-4F41-A4B0-A9ECB437E5B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111125</xdr:rowOff>
    </xdr:from>
    <xdr:to>
      <xdr:col>50</xdr:col>
      <xdr:colOff>165100</xdr:colOff>
      <xdr:row>107</xdr:row>
      <xdr:rowOff>41275</xdr:rowOff>
    </xdr:to>
    <xdr:sp macro="" textlink="">
      <xdr:nvSpPr>
        <xdr:cNvPr id="444" name="楕円 443">
          <a:extLst>
            <a:ext uri="{FF2B5EF4-FFF2-40B4-BE49-F238E27FC236}">
              <a16:creationId xmlns:a16="http://schemas.microsoft.com/office/drawing/2014/main" id="{351E6FA1-5AD0-452A-888A-BA987A6A90B4}"/>
            </a:ext>
          </a:extLst>
        </xdr:cNvPr>
        <xdr:cNvSpPr/>
      </xdr:nvSpPr>
      <xdr:spPr>
        <a:xfrm>
          <a:off x="9588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445" name="楕円 444">
          <a:extLst>
            <a:ext uri="{FF2B5EF4-FFF2-40B4-BE49-F238E27FC236}">
              <a16:creationId xmlns:a16="http://schemas.microsoft.com/office/drawing/2014/main" id="{ECD92163-E32A-464B-A6D4-CF645930D62E}"/>
            </a:ext>
          </a:extLst>
        </xdr:cNvPr>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161925</xdr:rowOff>
    </xdr:from>
    <xdr:to>
      <xdr:col>50</xdr:col>
      <xdr:colOff>114300</xdr:colOff>
      <xdr:row>106</xdr:row>
      <xdr:rowOff>167639</xdr:rowOff>
    </xdr:to>
    <xdr:cxnSp macro="">
      <xdr:nvCxnSpPr>
        <xdr:cNvPr id="446" name="直線コネクタ 445">
          <a:extLst>
            <a:ext uri="{FF2B5EF4-FFF2-40B4-BE49-F238E27FC236}">
              <a16:creationId xmlns:a16="http://schemas.microsoft.com/office/drawing/2014/main" id="{00E91110-575D-4D2C-86E1-C6EC626F6D1B}"/>
            </a:ext>
          </a:extLst>
        </xdr:cNvPr>
        <xdr:cNvCxnSpPr/>
      </xdr:nvCxnSpPr>
      <xdr:spPr>
        <a:xfrm flipV="1">
          <a:off x="8750300" y="183356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40639</xdr:rowOff>
    </xdr:from>
    <xdr:to>
      <xdr:col>41</xdr:col>
      <xdr:colOff>101600</xdr:colOff>
      <xdr:row>106</xdr:row>
      <xdr:rowOff>142239</xdr:rowOff>
    </xdr:to>
    <xdr:sp macro="" textlink="">
      <xdr:nvSpPr>
        <xdr:cNvPr id="447" name="楕円 446">
          <a:extLst>
            <a:ext uri="{FF2B5EF4-FFF2-40B4-BE49-F238E27FC236}">
              <a16:creationId xmlns:a16="http://schemas.microsoft.com/office/drawing/2014/main" id="{48B320D9-1CE9-4A2E-A283-FB5103F6C79A}"/>
            </a:ext>
          </a:extLst>
        </xdr:cNvPr>
        <xdr:cNvSpPr/>
      </xdr:nvSpPr>
      <xdr:spPr>
        <a:xfrm>
          <a:off x="7810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91439</xdr:rowOff>
    </xdr:from>
    <xdr:to>
      <xdr:col>45</xdr:col>
      <xdr:colOff>177800</xdr:colOff>
      <xdr:row>106</xdr:row>
      <xdr:rowOff>167639</xdr:rowOff>
    </xdr:to>
    <xdr:cxnSp macro="">
      <xdr:nvCxnSpPr>
        <xdr:cNvPr id="448" name="直線コネクタ 447">
          <a:extLst>
            <a:ext uri="{FF2B5EF4-FFF2-40B4-BE49-F238E27FC236}">
              <a16:creationId xmlns:a16="http://schemas.microsoft.com/office/drawing/2014/main" id="{E7074E8C-8D40-46F6-9F52-AFDE507F736A}"/>
            </a:ext>
          </a:extLst>
        </xdr:cNvPr>
        <xdr:cNvCxnSpPr/>
      </xdr:nvCxnSpPr>
      <xdr:spPr>
        <a:xfrm>
          <a:off x="7861300" y="182651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49" name="楕円 448">
          <a:extLst>
            <a:ext uri="{FF2B5EF4-FFF2-40B4-BE49-F238E27FC236}">
              <a16:creationId xmlns:a16="http://schemas.microsoft.com/office/drawing/2014/main" id="{79ACB3F9-8D13-4F88-A8EC-5EB82BBFCE01}"/>
            </a:ext>
          </a:extLst>
        </xdr:cNvPr>
        <xdr:cNvSpPr/>
      </xdr:nvSpPr>
      <xdr:spPr>
        <a:xfrm>
          <a:off x="6921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91439</xdr:rowOff>
    </xdr:from>
    <xdr:to>
      <xdr:col>41</xdr:col>
      <xdr:colOff>50800</xdr:colOff>
      <xdr:row>107</xdr:row>
      <xdr:rowOff>49530</xdr:rowOff>
    </xdr:to>
    <xdr:cxnSp macro="">
      <xdr:nvCxnSpPr>
        <xdr:cNvPr id="450" name="直線コネクタ 449">
          <a:extLst>
            <a:ext uri="{FF2B5EF4-FFF2-40B4-BE49-F238E27FC236}">
              <a16:creationId xmlns:a16="http://schemas.microsoft.com/office/drawing/2014/main" id="{46AD4E3B-72F5-40FE-94FD-A3B790C0E05F}"/>
            </a:ext>
          </a:extLst>
        </xdr:cNvPr>
        <xdr:cNvCxnSpPr/>
      </xdr:nvCxnSpPr>
      <xdr:spPr>
        <a:xfrm flipV="1">
          <a:off x="6972300" y="182651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51" name="n_1aveValue【市民会館】&#10;一人当たり面積">
          <a:extLst>
            <a:ext uri="{FF2B5EF4-FFF2-40B4-BE49-F238E27FC236}">
              <a16:creationId xmlns:a16="http://schemas.microsoft.com/office/drawing/2014/main" id="{E9F8A1DF-6B95-446D-BE06-6C84D8A50E94}"/>
            </a:ext>
          </a:extLst>
        </xdr:cNvPr>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52" name="n_2aveValue【市民会館】&#10;一人当たり面積">
          <a:extLst>
            <a:ext uri="{FF2B5EF4-FFF2-40B4-BE49-F238E27FC236}">
              <a16:creationId xmlns:a16="http://schemas.microsoft.com/office/drawing/2014/main" id="{3C355DCA-81D3-410A-9CD7-427E5BD5B5B7}"/>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53" name="n_3aveValue【市民会館】&#10;一人当たり面積">
          <a:extLst>
            <a:ext uri="{FF2B5EF4-FFF2-40B4-BE49-F238E27FC236}">
              <a16:creationId xmlns:a16="http://schemas.microsoft.com/office/drawing/2014/main" id="{FF06C006-9D89-4539-95A8-A34A31EEFD50}"/>
            </a:ext>
          </a:extLst>
        </xdr:cNvPr>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54" name="n_4aveValue【市民会館】&#10;一人当たり面積">
          <a:extLst>
            <a:ext uri="{FF2B5EF4-FFF2-40B4-BE49-F238E27FC236}">
              <a16:creationId xmlns:a16="http://schemas.microsoft.com/office/drawing/2014/main" id="{C12AEB79-5FF3-4038-BC6C-55B8964BB493}"/>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57802</xdr:rowOff>
    </xdr:from>
    <xdr:ext cx="469744" cy="259045"/>
    <xdr:sp macro="" textlink="">
      <xdr:nvSpPr>
        <xdr:cNvPr id="455" name="n_1mainValue【市民会館】&#10;一人当たり面積">
          <a:extLst>
            <a:ext uri="{FF2B5EF4-FFF2-40B4-BE49-F238E27FC236}">
              <a16:creationId xmlns:a16="http://schemas.microsoft.com/office/drawing/2014/main" id="{19DBC69E-9CC1-4DD0-A39A-0DC235EF0574}"/>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456" name="n_2mainValue【市民会館】&#10;一人当たり面積">
          <a:extLst>
            <a:ext uri="{FF2B5EF4-FFF2-40B4-BE49-F238E27FC236}">
              <a16:creationId xmlns:a16="http://schemas.microsoft.com/office/drawing/2014/main" id="{466F4B28-268F-4EF6-977E-2DB79959CCAB}"/>
            </a:ext>
          </a:extLst>
        </xdr:cNvPr>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158766</xdr:rowOff>
    </xdr:from>
    <xdr:ext cx="469744" cy="259045"/>
    <xdr:sp macro="" textlink="">
      <xdr:nvSpPr>
        <xdr:cNvPr id="457" name="n_3mainValue【市民会館】&#10;一人当たり面積">
          <a:extLst>
            <a:ext uri="{FF2B5EF4-FFF2-40B4-BE49-F238E27FC236}">
              <a16:creationId xmlns:a16="http://schemas.microsoft.com/office/drawing/2014/main" id="{4328262E-4CD4-4760-B3E0-4EB1440BC0F2}"/>
            </a:ext>
          </a:extLst>
        </xdr:cNvPr>
        <xdr:cNvSpPr txBox="1"/>
      </xdr:nvSpPr>
      <xdr:spPr>
        <a:xfrm>
          <a:off x="7626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458" name="n_4mainValue【市民会館】&#10;一人当たり面積">
          <a:extLst>
            <a:ext uri="{FF2B5EF4-FFF2-40B4-BE49-F238E27FC236}">
              <a16:creationId xmlns:a16="http://schemas.microsoft.com/office/drawing/2014/main" id="{BF9FF811-F640-451B-9073-B8A087990323}"/>
            </a:ext>
          </a:extLst>
        </xdr:cNvPr>
        <xdr:cNvSpPr txBox="1"/>
      </xdr:nvSpPr>
      <xdr:spPr>
        <a:xfrm>
          <a:off x="6737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a:extLst>
            <a:ext uri="{FF2B5EF4-FFF2-40B4-BE49-F238E27FC236}">
              <a16:creationId xmlns:a16="http://schemas.microsoft.com/office/drawing/2014/main" id="{B6E98A15-ABF1-4406-AE41-5F5D9D17F34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a:extLst>
            <a:ext uri="{FF2B5EF4-FFF2-40B4-BE49-F238E27FC236}">
              <a16:creationId xmlns:a16="http://schemas.microsoft.com/office/drawing/2014/main" id="{598B20B5-5B88-402C-8562-1FAF7297FE3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a:extLst>
            <a:ext uri="{FF2B5EF4-FFF2-40B4-BE49-F238E27FC236}">
              <a16:creationId xmlns:a16="http://schemas.microsoft.com/office/drawing/2014/main" id="{5A968ED6-8EB8-4B15-9EAC-7A130267D47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a:extLst>
            <a:ext uri="{FF2B5EF4-FFF2-40B4-BE49-F238E27FC236}">
              <a16:creationId xmlns:a16="http://schemas.microsoft.com/office/drawing/2014/main" id="{EF8B81C8-8BA9-4CAB-BA6C-2CE4FEC31C9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a:extLst>
            <a:ext uri="{FF2B5EF4-FFF2-40B4-BE49-F238E27FC236}">
              <a16:creationId xmlns:a16="http://schemas.microsoft.com/office/drawing/2014/main" id="{3DA3A938-8AE9-4072-9B1D-F2519212976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a:extLst>
            <a:ext uri="{FF2B5EF4-FFF2-40B4-BE49-F238E27FC236}">
              <a16:creationId xmlns:a16="http://schemas.microsoft.com/office/drawing/2014/main" id="{E0C70485-11A0-4891-BCF2-BDA6D81418A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a:extLst>
            <a:ext uri="{FF2B5EF4-FFF2-40B4-BE49-F238E27FC236}">
              <a16:creationId xmlns:a16="http://schemas.microsoft.com/office/drawing/2014/main" id="{BC97F61A-DB0B-4AE6-AF66-973422FA80C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a:extLst>
            <a:ext uri="{FF2B5EF4-FFF2-40B4-BE49-F238E27FC236}">
              <a16:creationId xmlns:a16="http://schemas.microsoft.com/office/drawing/2014/main" id="{615AAA5B-395C-42EE-A14E-A18EA11CEC6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a:extLst>
            <a:ext uri="{FF2B5EF4-FFF2-40B4-BE49-F238E27FC236}">
              <a16:creationId xmlns:a16="http://schemas.microsoft.com/office/drawing/2014/main" id="{71CB5E5C-885C-4BE7-8AF0-FC8FF31324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a:extLst>
            <a:ext uri="{FF2B5EF4-FFF2-40B4-BE49-F238E27FC236}">
              <a16:creationId xmlns:a16="http://schemas.microsoft.com/office/drawing/2014/main" id="{A62DB445-850F-43DB-8EFA-229354D4B75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9" name="テキスト ボックス 468">
          <a:extLst>
            <a:ext uri="{FF2B5EF4-FFF2-40B4-BE49-F238E27FC236}">
              <a16:creationId xmlns:a16="http://schemas.microsoft.com/office/drawing/2014/main" id="{760ABB75-B0F2-4AAA-9D6B-7B44E20F983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0" name="直線コネクタ 469">
          <a:extLst>
            <a:ext uri="{FF2B5EF4-FFF2-40B4-BE49-F238E27FC236}">
              <a16:creationId xmlns:a16="http://schemas.microsoft.com/office/drawing/2014/main" id="{0E866BB2-73FE-4999-B01C-28CA8BBD378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1" name="テキスト ボックス 470">
          <a:extLst>
            <a:ext uri="{FF2B5EF4-FFF2-40B4-BE49-F238E27FC236}">
              <a16:creationId xmlns:a16="http://schemas.microsoft.com/office/drawing/2014/main" id="{6CDC845F-CF77-48B7-AE67-87A86998A81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2" name="直線コネクタ 471">
          <a:extLst>
            <a:ext uri="{FF2B5EF4-FFF2-40B4-BE49-F238E27FC236}">
              <a16:creationId xmlns:a16="http://schemas.microsoft.com/office/drawing/2014/main" id="{0ED99E55-C5DB-4BD7-9C0C-632E71656B4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3" name="テキスト ボックス 472">
          <a:extLst>
            <a:ext uri="{FF2B5EF4-FFF2-40B4-BE49-F238E27FC236}">
              <a16:creationId xmlns:a16="http://schemas.microsoft.com/office/drawing/2014/main" id="{FFD248AD-DE61-4652-B579-8BCE73C6580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4" name="直線コネクタ 473">
          <a:extLst>
            <a:ext uri="{FF2B5EF4-FFF2-40B4-BE49-F238E27FC236}">
              <a16:creationId xmlns:a16="http://schemas.microsoft.com/office/drawing/2014/main" id="{7DDD071A-07B5-4E4D-8E95-CDAE333BAB9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5" name="テキスト ボックス 474">
          <a:extLst>
            <a:ext uri="{FF2B5EF4-FFF2-40B4-BE49-F238E27FC236}">
              <a16:creationId xmlns:a16="http://schemas.microsoft.com/office/drawing/2014/main" id="{4D65A170-63E3-4F82-AF55-C8E7DBABC85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6" name="直線コネクタ 475">
          <a:extLst>
            <a:ext uri="{FF2B5EF4-FFF2-40B4-BE49-F238E27FC236}">
              <a16:creationId xmlns:a16="http://schemas.microsoft.com/office/drawing/2014/main" id="{AF773E53-52E2-4946-B36E-BBBFB34B08D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7" name="テキスト ボックス 476">
          <a:extLst>
            <a:ext uri="{FF2B5EF4-FFF2-40B4-BE49-F238E27FC236}">
              <a16:creationId xmlns:a16="http://schemas.microsoft.com/office/drawing/2014/main" id="{D6A6B538-9D2E-48AC-920F-3E4D6A00A02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8" name="直線コネクタ 477">
          <a:extLst>
            <a:ext uri="{FF2B5EF4-FFF2-40B4-BE49-F238E27FC236}">
              <a16:creationId xmlns:a16="http://schemas.microsoft.com/office/drawing/2014/main" id="{AA3D7CF4-D6D5-46A2-8AD6-82C9DD6EADF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9" name="テキスト ボックス 478">
          <a:extLst>
            <a:ext uri="{FF2B5EF4-FFF2-40B4-BE49-F238E27FC236}">
              <a16:creationId xmlns:a16="http://schemas.microsoft.com/office/drawing/2014/main" id="{3AA9418C-899F-4774-8EF8-77422C772CD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0" name="直線コネクタ 479">
          <a:extLst>
            <a:ext uri="{FF2B5EF4-FFF2-40B4-BE49-F238E27FC236}">
              <a16:creationId xmlns:a16="http://schemas.microsoft.com/office/drawing/2014/main" id="{B5182F33-10C5-44DA-A5D7-B7385A4B291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1" name="テキスト ボックス 480">
          <a:extLst>
            <a:ext uri="{FF2B5EF4-FFF2-40B4-BE49-F238E27FC236}">
              <a16:creationId xmlns:a16="http://schemas.microsoft.com/office/drawing/2014/main" id="{40A5BD10-05E2-419D-9872-56FE8C218AF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2" name="【一般廃棄物処理施設】&#10;有形固定資産減価償却率グラフ枠">
          <a:extLst>
            <a:ext uri="{FF2B5EF4-FFF2-40B4-BE49-F238E27FC236}">
              <a16:creationId xmlns:a16="http://schemas.microsoft.com/office/drawing/2014/main" id="{3A2488F4-0C57-4B45-BAFB-1A4260E4F6F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3" name="直線コネクタ 482">
          <a:extLst>
            <a:ext uri="{FF2B5EF4-FFF2-40B4-BE49-F238E27FC236}">
              <a16:creationId xmlns:a16="http://schemas.microsoft.com/office/drawing/2014/main" id="{D94FE04D-858B-4477-88D7-41A90A7FC603}"/>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84" name="【一般廃棄物処理施設】&#10;有形固定資産減価償却率最小値テキスト">
          <a:extLst>
            <a:ext uri="{FF2B5EF4-FFF2-40B4-BE49-F238E27FC236}">
              <a16:creationId xmlns:a16="http://schemas.microsoft.com/office/drawing/2014/main" id="{464C2853-6D85-4B1C-B887-101322C9F653}"/>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85" name="直線コネクタ 484">
          <a:extLst>
            <a:ext uri="{FF2B5EF4-FFF2-40B4-BE49-F238E27FC236}">
              <a16:creationId xmlns:a16="http://schemas.microsoft.com/office/drawing/2014/main" id="{3B78FEF7-438B-4283-889D-2BA0ECBF8CA7}"/>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86" name="【一般廃棄物処理施設】&#10;有形固定資産減価償却率最大値テキスト">
          <a:extLst>
            <a:ext uri="{FF2B5EF4-FFF2-40B4-BE49-F238E27FC236}">
              <a16:creationId xmlns:a16="http://schemas.microsoft.com/office/drawing/2014/main" id="{194EF8DB-B4DB-4F71-8A00-634D3AF51FDD}"/>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87" name="直線コネクタ 486">
          <a:extLst>
            <a:ext uri="{FF2B5EF4-FFF2-40B4-BE49-F238E27FC236}">
              <a16:creationId xmlns:a16="http://schemas.microsoft.com/office/drawing/2014/main" id="{E2DB259B-0633-492A-BC76-CC03531F2832}"/>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88" name="【一般廃棄物処理施設】&#10;有形固定資産減価償却率平均値テキスト">
          <a:extLst>
            <a:ext uri="{FF2B5EF4-FFF2-40B4-BE49-F238E27FC236}">
              <a16:creationId xmlns:a16="http://schemas.microsoft.com/office/drawing/2014/main" id="{633997AF-859E-487D-8C34-30C1E9AF6F91}"/>
            </a:ext>
          </a:extLst>
        </xdr:cNvPr>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89" name="フローチャート: 判断 488">
          <a:extLst>
            <a:ext uri="{FF2B5EF4-FFF2-40B4-BE49-F238E27FC236}">
              <a16:creationId xmlns:a16="http://schemas.microsoft.com/office/drawing/2014/main" id="{A71B4E93-27CE-4816-A0C1-DF95905CAD26}"/>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0" name="フローチャート: 判断 489">
          <a:extLst>
            <a:ext uri="{FF2B5EF4-FFF2-40B4-BE49-F238E27FC236}">
              <a16:creationId xmlns:a16="http://schemas.microsoft.com/office/drawing/2014/main" id="{453D5F35-8B40-4F39-9594-A0ACEC37CE8F}"/>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1" name="フローチャート: 判断 490">
          <a:extLst>
            <a:ext uri="{FF2B5EF4-FFF2-40B4-BE49-F238E27FC236}">
              <a16:creationId xmlns:a16="http://schemas.microsoft.com/office/drawing/2014/main" id="{09767644-9EB6-4580-A9F1-C8F9AECF05E8}"/>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2" name="フローチャート: 判断 491">
          <a:extLst>
            <a:ext uri="{FF2B5EF4-FFF2-40B4-BE49-F238E27FC236}">
              <a16:creationId xmlns:a16="http://schemas.microsoft.com/office/drawing/2014/main" id="{0FE3747F-E098-4571-9752-2016C091EAEF}"/>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93" name="フローチャート: 判断 492">
          <a:extLst>
            <a:ext uri="{FF2B5EF4-FFF2-40B4-BE49-F238E27FC236}">
              <a16:creationId xmlns:a16="http://schemas.microsoft.com/office/drawing/2014/main" id="{C38BAAF6-5649-4574-B20E-EEFC5F065B5C}"/>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5EC8261E-0742-4AED-968B-16BDFC4A10F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15F236CE-E8BF-4AAF-AE6C-3037CC1F5CA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574D7E3F-8DD0-4823-873D-4829704778F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FB6BBE51-C78F-4C07-92F6-DB299964ECD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7CF5D2D1-65BA-4705-A838-C2EC4299624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499" name="楕円 498">
          <a:extLst>
            <a:ext uri="{FF2B5EF4-FFF2-40B4-BE49-F238E27FC236}">
              <a16:creationId xmlns:a16="http://schemas.microsoft.com/office/drawing/2014/main" id="{CBD787B4-C170-4EC6-97CA-C3ED2884D669}"/>
            </a:ext>
          </a:extLst>
        </xdr:cNvPr>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500" name="楕円 499">
          <a:extLst>
            <a:ext uri="{FF2B5EF4-FFF2-40B4-BE49-F238E27FC236}">
              <a16:creationId xmlns:a16="http://schemas.microsoft.com/office/drawing/2014/main" id="{510E7115-1309-45A4-8518-8FA3EB58BFF8}"/>
            </a:ext>
          </a:extLst>
        </xdr:cNvPr>
        <xdr:cNvSpPr/>
      </xdr:nvSpPr>
      <xdr:spPr>
        <a:xfrm>
          <a:off x="14541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70485</xdr:rowOff>
    </xdr:from>
    <xdr:to>
      <xdr:col>81</xdr:col>
      <xdr:colOff>50800</xdr:colOff>
      <xdr:row>37</xdr:row>
      <xdr:rowOff>121920</xdr:rowOff>
    </xdr:to>
    <xdr:cxnSp macro="">
      <xdr:nvCxnSpPr>
        <xdr:cNvPr id="501" name="直線コネクタ 500">
          <a:extLst>
            <a:ext uri="{FF2B5EF4-FFF2-40B4-BE49-F238E27FC236}">
              <a16:creationId xmlns:a16="http://schemas.microsoft.com/office/drawing/2014/main" id="{DEB0C390-C359-4472-AF52-0153CF1FF7E6}"/>
            </a:ext>
          </a:extLst>
        </xdr:cNvPr>
        <xdr:cNvCxnSpPr/>
      </xdr:nvCxnSpPr>
      <xdr:spPr>
        <a:xfrm>
          <a:off x="14592300" y="64141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02" name="楕円 501">
          <a:extLst>
            <a:ext uri="{FF2B5EF4-FFF2-40B4-BE49-F238E27FC236}">
              <a16:creationId xmlns:a16="http://schemas.microsoft.com/office/drawing/2014/main" id="{A74A0AA9-A373-4DA3-8CCF-D15695837396}"/>
            </a:ext>
          </a:extLst>
        </xdr:cNvPr>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19050</xdr:rowOff>
    </xdr:from>
    <xdr:to>
      <xdr:col>76</xdr:col>
      <xdr:colOff>114300</xdr:colOff>
      <xdr:row>37</xdr:row>
      <xdr:rowOff>70485</xdr:rowOff>
    </xdr:to>
    <xdr:cxnSp macro="">
      <xdr:nvCxnSpPr>
        <xdr:cNvPr id="503" name="直線コネクタ 502">
          <a:extLst>
            <a:ext uri="{FF2B5EF4-FFF2-40B4-BE49-F238E27FC236}">
              <a16:creationId xmlns:a16="http://schemas.microsoft.com/office/drawing/2014/main" id="{072F77AE-3B83-45F9-8119-054C6F38B959}"/>
            </a:ext>
          </a:extLst>
        </xdr:cNvPr>
        <xdr:cNvCxnSpPr/>
      </xdr:nvCxnSpPr>
      <xdr:spPr>
        <a:xfrm>
          <a:off x="13703300" y="63627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145415</xdr:rowOff>
    </xdr:from>
    <xdr:to>
      <xdr:col>67</xdr:col>
      <xdr:colOff>101600</xdr:colOff>
      <xdr:row>39</xdr:row>
      <xdr:rowOff>75565</xdr:rowOff>
    </xdr:to>
    <xdr:sp macro="" textlink="">
      <xdr:nvSpPr>
        <xdr:cNvPr id="504" name="楕円 503">
          <a:extLst>
            <a:ext uri="{FF2B5EF4-FFF2-40B4-BE49-F238E27FC236}">
              <a16:creationId xmlns:a16="http://schemas.microsoft.com/office/drawing/2014/main" id="{53C32B29-AF90-46D2-80D1-A096A874803B}"/>
            </a:ext>
          </a:extLst>
        </xdr:cNvPr>
        <xdr:cNvSpPr/>
      </xdr:nvSpPr>
      <xdr:spPr>
        <a:xfrm>
          <a:off x="12763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19050</xdr:rowOff>
    </xdr:from>
    <xdr:to>
      <xdr:col>71</xdr:col>
      <xdr:colOff>177800</xdr:colOff>
      <xdr:row>39</xdr:row>
      <xdr:rowOff>24765</xdr:rowOff>
    </xdr:to>
    <xdr:cxnSp macro="">
      <xdr:nvCxnSpPr>
        <xdr:cNvPr id="505" name="直線コネクタ 504">
          <a:extLst>
            <a:ext uri="{FF2B5EF4-FFF2-40B4-BE49-F238E27FC236}">
              <a16:creationId xmlns:a16="http://schemas.microsoft.com/office/drawing/2014/main" id="{601435A7-A25A-4EB7-B457-C6F8732F8E2D}"/>
            </a:ext>
          </a:extLst>
        </xdr:cNvPr>
        <xdr:cNvCxnSpPr/>
      </xdr:nvCxnSpPr>
      <xdr:spPr>
        <a:xfrm flipV="1">
          <a:off x="12814300" y="6362700"/>
          <a:ext cx="8890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06" name="n_1aveValue【一般廃棄物処理施設】&#10;有形固定資産減価償却率">
          <a:extLst>
            <a:ext uri="{FF2B5EF4-FFF2-40B4-BE49-F238E27FC236}">
              <a16:creationId xmlns:a16="http://schemas.microsoft.com/office/drawing/2014/main" id="{FA710F5B-95AD-4C6E-A980-0237667ABC39}"/>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07" name="n_2aveValue【一般廃棄物処理施設】&#10;有形固定資産減価償却率">
          <a:extLst>
            <a:ext uri="{FF2B5EF4-FFF2-40B4-BE49-F238E27FC236}">
              <a16:creationId xmlns:a16="http://schemas.microsoft.com/office/drawing/2014/main" id="{5347B2CD-6C92-459C-B6AB-AEC21B9B6340}"/>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08" name="n_3aveValue【一般廃棄物処理施設】&#10;有形固定資産減価償却率">
          <a:extLst>
            <a:ext uri="{FF2B5EF4-FFF2-40B4-BE49-F238E27FC236}">
              <a16:creationId xmlns:a16="http://schemas.microsoft.com/office/drawing/2014/main" id="{B297913B-C84E-4E2C-A999-7B7217E4AD78}"/>
            </a:ext>
          </a:extLst>
        </xdr:cNvPr>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09" name="n_4aveValue【一般廃棄物処理施設】&#10;有形固定資産減価償却率">
          <a:extLst>
            <a:ext uri="{FF2B5EF4-FFF2-40B4-BE49-F238E27FC236}">
              <a16:creationId xmlns:a16="http://schemas.microsoft.com/office/drawing/2014/main" id="{AEEAEFD1-0792-4FA2-BF25-B160DD6D5CA5}"/>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163847</xdr:rowOff>
    </xdr:from>
    <xdr:ext cx="405111" cy="259045"/>
    <xdr:sp macro="" textlink="">
      <xdr:nvSpPr>
        <xdr:cNvPr id="510" name="n_1mainValue【一般廃棄物処理施設】&#10;有形固定資産減価償却率">
          <a:extLst>
            <a:ext uri="{FF2B5EF4-FFF2-40B4-BE49-F238E27FC236}">
              <a16:creationId xmlns:a16="http://schemas.microsoft.com/office/drawing/2014/main" id="{81F549C0-66FF-4C78-BFD6-941A347D0F0C}"/>
            </a:ext>
          </a:extLst>
        </xdr:cNvPr>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112412</xdr:rowOff>
    </xdr:from>
    <xdr:ext cx="405111" cy="259045"/>
    <xdr:sp macro="" textlink="">
      <xdr:nvSpPr>
        <xdr:cNvPr id="511" name="n_2mainValue【一般廃棄物処理施設】&#10;有形固定資産減価償却率">
          <a:extLst>
            <a:ext uri="{FF2B5EF4-FFF2-40B4-BE49-F238E27FC236}">
              <a16:creationId xmlns:a16="http://schemas.microsoft.com/office/drawing/2014/main" id="{8DD76C20-1C8F-4BDD-99FD-6435F7121792}"/>
            </a:ext>
          </a:extLst>
        </xdr:cNvPr>
        <xdr:cNvSpPr txBox="1"/>
      </xdr:nvSpPr>
      <xdr:spPr>
        <a:xfrm>
          <a:off x="14389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512" name="n_3mainValue【一般廃棄物処理施設】&#10;有形固定資産減価償却率">
          <a:extLst>
            <a:ext uri="{FF2B5EF4-FFF2-40B4-BE49-F238E27FC236}">
              <a16:creationId xmlns:a16="http://schemas.microsoft.com/office/drawing/2014/main" id="{E896CF0C-8E74-4250-B39A-81E065C26A35}"/>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66692</xdr:rowOff>
    </xdr:from>
    <xdr:ext cx="405111" cy="259045"/>
    <xdr:sp macro="" textlink="">
      <xdr:nvSpPr>
        <xdr:cNvPr id="513" name="n_4mainValue【一般廃棄物処理施設】&#10;有形固定資産減価償却率">
          <a:extLst>
            <a:ext uri="{FF2B5EF4-FFF2-40B4-BE49-F238E27FC236}">
              <a16:creationId xmlns:a16="http://schemas.microsoft.com/office/drawing/2014/main" id="{1A1ECE07-C8A3-43B1-BBE5-FDDB6AE40333}"/>
            </a:ext>
          </a:extLst>
        </xdr:cNvPr>
        <xdr:cNvSpPr txBox="1"/>
      </xdr:nvSpPr>
      <xdr:spPr>
        <a:xfrm>
          <a:off x="12611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a:extLst>
            <a:ext uri="{FF2B5EF4-FFF2-40B4-BE49-F238E27FC236}">
              <a16:creationId xmlns:a16="http://schemas.microsoft.com/office/drawing/2014/main" id="{94D4A6E6-26D2-4092-A420-AA7EAB077C2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a:extLst>
            <a:ext uri="{FF2B5EF4-FFF2-40B4-BE49-F238E27FC236}">
              <a16:creationId xmlns:a16="http://schemas.microsoft.com/office/drawing/2014/main" id="{D110F648-A405-47D3-B0B5-73298E08EAE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a:extLst>
            <a:ext uri="{FF2B5EF4-FFF2-40B4-BE49-F238E27FC236}">
              <a16:creationId xmlns:a16="http://schemas.microsoft.com/office/drawing/2014/main" id="{22B3E7BC-D1DE-4EAB-9FFA-77CEEFF925D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a:extLst>
            <a:ext uri="{FF2B5EF4-FFF2-40B4-BE49-F238E27FC236}">
              <a16:creationId xmlns:a16="http://schemas.microsoft.com/office/drawing/2014/main" id="{CE615952-D57B-4A92-B60D-49B20C31FB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a:extLst>
            <a:ext uri="{FF2B5EF4-FFF2-40B4-BE49-F238E27FC236}">
              <a16:creationId xmlns:a16="http://schemas.microsoft.com/office/drawing/2014/main" id="{32EE6587-862B-4F00-ADF0-2401CE1FBFE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a:extLst>
            <a:ext uri="{FF2B5EF4-FFF2-40B4-BE49-F238E27FC236}">
              <a16:creationId xmlns:a16="http://schemas.microsoft.com/office/drawing/2014/main" id="{2CA847D7-8ABA-4652-AA0B-CC4C08E37BC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a:extLst>
            <a:ext uri="{FF2B5EF4-FFF2-40B4-BE49-F238E27FC236}">
              <a16:creationId xmlns:a16="http://schemas.microsoft.com/office/drawing/2014/main" id="{BFACC0E3-D236-4B24-BBB2-94FDDAE0645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a:extLst>
            <a:ext uri="{FF2B5EF4-FFF2-40B4-BE49-F238E27FC236}">
              <a16:creationId xmlns:a16="http://schemas.microsoft.com/office/drawing/2014/main" id="{13C166A4-F3EC-4F54-BB99-0D239F1D5EE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a:extLst>
            <a:ext uri="{FF2B5EF4-FFF2-40B4-BE49-F238E27FC236}">
              <a16:creationId xmlns:a16="http://schemas.microsoft.com/office/drawing/2014/main" id="{0A457A92-258D-4DB4-875F-BE6CAFB2C83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a:extLst>
            <a:ext uri="{FF2B5EF4-FFF2-40B4-BE49-F238E27FC236}">
              <a16:creationId xmlns:a16="http://schemas.microsoft.com/office/drawing/2014/main" id="{679F5FCB-BAF8-4B01-8964-40CDD73061F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a:extLst>
            <a:ext uri="{FF2B5EF4-FFF2-40B4-BE49-F238E27FC236}">
              <a16:creationId xmlns:a16="http://schemas.microsoft.com/office/drawing/2014/main" id="{F5D1E5CF-4D11-41B4-9D8E-9772FC20CF4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5" name="テキスト ボックス 524">
          <a:extLst>
            <a:ext uri="{FF2B5EF4-FFF2-40B4-BE49-F238E27FC236}">
              <a16:creationId xmlns:a16="http://schemas.microsoft.com/office/drawing/2014/main" id="{D4D8571F-3987-4E4C-9B91-D3B14339E6D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a:extLst>
            <a:ext uri="{FF2B5EF4-FFF2-40B4-BE49-F238E27FC236}">
              <a16:creationId xmlns:a16="http://schemas.microsoft.com/office/drawing/2014/main" id="{2610691A-4E92-4F41-A3EB-144B5E8E82E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7" name="テキスト ボックス 526">
          <a:extLst>
            <a:ext uri="{FF2B5EF4-FFF2-40B4-BE49-F238E27FC236}">
              <a16:creationId xmlns:a16="http://schemas.microsoft.com/office/drawing/2014/main" id="{C9FBCFAB-45D1-45B5-BEFE-B1D8B069347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a:extLst>
            <a:ext uri="{FF2B5EF4-FFF2-40B4-BE49-F238E27FC236}">
              <a16:creationId xmlns:a16="http://schemas.microsoft.com/office/drawing/2014/main" id="{412D483D-C4EB-49A1-A4FD-8D8F40DCCC2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9" name="テキスト ボックス 528">
          <a:extLst>
            <a:ext uri="{FF2B5EF4-FFF2-40B4-BE49-F238E27FC236}">
              <a16:creationId xmlns:a16="http://schemas.microsoft.com/office/drawing/2014/main" id="{3E6D707E-9B16-45CD-8BB7-9554779E25B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a:extLst>
            <a:ext uri="{FF2B5EF4-FFF2-40B4-BE49-F238E27FC236}">
              <a16:creationId xmlns:a16="http://schemas.microsoft.com/office/drawing/2014/main" id="{1F2BBF42-169D-4B91-8CB6-D20C83A59DC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1" name="テキスト ボックス 530">
          <a:extLst>
            <a:ext uri="{FF2B5EF4-FFF2-40B4-BE49-F238E27FC236}">
              <a16:creationId xmlns:a16="http://schemas.microsoft.com/office/drawing/2014/main" id="{1FEB1F21-577B-475A-B364-CBAAD5A169B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a:extLst>
            <a:ext uri="{FF2B5EF4-FFF2-40B4-BE49-F238E27FC236}">
              <a16:creationId xmlns:a16="http://schemas.microsoft.com/office/drawing/2014/main" id="{E9E3F8B9-FAE1-4DF6-BFC4-4FDD299D3AD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a:extLst>
            <a:ext uri="{FF2B5EF4-FFF2-40B4-BE49-F238E27FC236}">
              <a16:creationId xmlns:a16="http://schemas.microsoft.com/office/drawing/2014/main" id="{2D5E1F53-9C27-4BF9-B0AB-4E791EF8DDB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a:extLst>
            <a:ext uri="{FF2B5EF4-FFF2-40B4-BE49-F238E27FC236}">
              <a16:creationId xmlns:a16="http://schemas.microsoft.com/office/drawing/2014/main" id="{A5B2B74E-95E8-4029-B0EE-F934FE9E1DF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35" name="直線コネクタ 534">
          <a:extLst>
            <a:ext uri="{FF2B5EF4-FFF2-40B4-BE49-F238E27FC236}">
              <a16:creationId xmlns:a16="http://schemas.microsoft.com/office/drawing/2014/main" id="{4B36505D-FC5C-45CD-84D4-0E67BDB5AADB}"/>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36" name="【一般廃棄物処理施設】&#10;一人当たり有形固定資産（償却資産）額最小値テキスト">
          <a:extLst>
            <a:ext uri="{FF2B5EF4-FFF2-40B4-BE49-F238E27FC236}">
              <a16:creationId xmlns:a16="http://schemas.microsoft.com/office/drawing/2014/main" id="{77D5BF99-8B0A-40E9-B4AA-3D0A987E8B05}"/>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37" name="直線コネクタ 536">
          <a:extLst>
            <a:ext uri="{FF2B5EF4-FFF2-40B4-BE49-F238E27FC236}">
              <a16:creationId xmlns:a16="http://schemas.microsoft.com/office/drawing/2014/main" id="{7136A971-2650-459A-908F-40F4694CDA49}"/>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38" name="【一般廃棄物処理施設】&#10;一人当たり有形固定資産（償却資産）額最大値テキスト">
          <a:extLst>
            <a:ext uri="{FF2B5EF4-FFF2-40B4-BE49-F238E27FC236}">
              <a16:creationId xmlns:a16="http://schemas.microsoft.com/office/drawing/2014/main" id="{B9A9C984-225C-4552-B7CE-4D9F47174F8A}"/>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39" name="直線コネクタ 538">
          <a:extLst>
            <a:ext uri="{FF2B5EF4-FFF2-40B4-BE49-F238E27FC236}">
              <a16:creationId xmlns:a16="http://schemas.microsoft.com/office/drawing/2014/main" id="{9E7B613C-5327-431F-99C1-8559087BC821}"/>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40" name="【一般廃棄物処理施設】&#10;一人当たり有形固定資産（償却資産）額平均値テキスト">
          <a:extLst>
            <a:ext uri="{FF2B5EF4-FFF2-40B4-BE49-F238E27FC236}">
              <a16:creationId xmlns:a16="http://schemas.microsoft.com/office/drawing/2014/main" id="{4E295018-A5AD-42C9-85D7-A9E1C9DEDB0A}"/>
            </a:ext>
          </a:extLst>
        </xdr:cNvPr>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1" name="フローチャート: 判断 540">
          <a:extLst>
            <a:ext uri="{FF2B5EF4-FFF2-40B4-BE49-F238E27FC236}">
              <a16:creationId xmlns:a16="http://schemas.microsoft.com/office/drawing/2014/main" id="{981A69E1-2AA6-41B8-8F6F-D9F5F5FADE66}"/>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2" name="フローチャート: 判断 541">
          <a:extLst>
            <a:ext uri="{FF2B5EF4-FFF2-40B4-BE49-F238E27FC236}">
              <a16:creationId xmlns:a16="http://schemas.microsoft.com/office/drawing/2014/main" id="{2BE2E46E-4F87-41DF-8A6D-0B030810A8CC}"/>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3" name="フローチャート: 判断 542">
          <a:extLst>
            <a:ext uri="{FF2B5EF4-FFF2-40B4-BE49-F238E27FC236}">
              <a16:creationId xmlns:a16="http://schemas.microsoft.com/office/drawing/2014/main" id="{6B4F1190-B436-4AB5-AE5C-EBCCB61D9571}"/>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44" name="フローチャート: 判断 543">
          <a:extLst>
            <a:ext uri="{FF2B5EF4-FFF2-40B4-BE49-F238E27FC236}">
              <a16:creationId xmlns:a16="http://schemas.microsoft.com/office/drawing/2014/main" id="{18B3CFD6-3BF6-472B-BE57-C0EAC5FBFFF6}"/>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45" name="フローチャート: 判断 544">
          <a:extLst>
            <a:ext uri="{FF2B5EF4-FFF2-40B4-BE49-F238E27FC236}">
              <a16:creationId xmlns:a16="http://schemas.microsoft.com/office/drawing/2014/main" id="{796FC98A-59EE-4431-8BCD-91C57A11E59A}"/>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DE6581C6-0CC2-4B20-A7CD-A84205BBF14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746350E9-8ADC-456D-BB4A-069F0423588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1CC40860-20CC-435C-A2D1-59C4E59A5CE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0C139DA7-C278-46C3-A486-57D1FE2477B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4FCDA747-692B-416D-8FE0-A4CADCDD465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7658</xdr:rowOff>
    </xdr:from>
    <xdr:to>
      <xdr:col>112</xdr:col>
      <xdr:colOff>38100</xdr:colOff>
      <xdr:row>41</xdr:row>
      <xdr:rowOff>109258</xdr:rowOff>
    </xdr:to>
    <xdr:sp macro="" textlink="">
      <xdr:nvSpPr>
        <xdr:cNvPr id="551" name="楕円 550">
          <a:extLst>
            <a:ext uri="{FF2B5EF4-FFF2-40B4-BE49-F238E27FC236}">
              <a16:creationId xmlns:a16="http://schemas.microsoft.com/office/drawing/2014/main" id="{FA00A9D1-F107-40CB-9ABD-BD63ED7D2160}"/>
            </a:ext>
          </a:extLst>
        </xdr:cNvPr>
        <xdr:cNvSpPr/>
      </xdr:nvSpPr>
      <xdr:spPr>
        <a:xfrm>
          <a:off x="21272500" y="70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8861</xdr:rowOff>
    </xdr:from>
    <xdr:to>
      <xdr:col>107</xdr:col>
      <xdr:colOff>101600</xdr:colOff>
      <xdr:row>41</xdr:row>
      <xdr:rowOff>110461</xdr:rowOff>
    </xdr:to>
    <xdr:sp macro="" textlink="">
      <xdr:nvSpPr>
        <xdr:cNvPr id="552" name="楕円 551">
          <a:extLst>
            <a:ext uri="{FF2B5EF4-FFF2-40B4-BE49-F238E27FC236}">
              <a16:creationId xmlns:a16="http://schemas.microsoft.com/office/drawing/2014/main" id="{DBB70139-411C-4375-9A21-38A235A57464}"/>
            </a:ext>
          </a:extLst>
        </xdr:cNvPr>
        <xdr:cNvSpPr/>
      </xdr:nvSpPr>
      <xdr:spPr>
        <a:xfrm>
          <a:off x="20383500" y="703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58458</xdr:rowOff>
    </xdr:from>
    <xdr:to>
      <xdr:col>111</xdr:col>
      <xdr:colOff>177800</xdr:colOff>
      <xdr:row>41</xdr:row>
      <xdr:rowOff>59661</xdr:rowOff>
    </xdr:to>
    <xdr:cxnSp macro="">
      <xdr:nvCxnSpPr>
        <xdr:cNvPr id="553" name="直線コネクタ 552">
          <a:extLst>
            <a:ext uri="{FF2B5EF4-FFF2-40B4-BE49-F238E27FC236}">
              <a16:creationId xmlns:a16="http://schemas.microsoft.com/office/drawing/2014/main" id="{4D72B1D2-DC0D-42D3-86E3-0FED33F515B6}"/>
            </a:ext>
          </a:extLst>
        </xdr:cNvPr>
        <xdr:cNvCxnSpPr/>
      </xdr:nvCxnSpPr>
      <xdr:spPr>
        <a:xfrm flipV="1">
          <a:off x="20434300" y="7087908"/>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10509</xdr:rowOff>
    </xdr:from>
    <xdr:to>
      <xdr:col>102</xdr:col>
      <xdr:colOff>165100</xdr:colOff>
      <xdr:row>41</xdr:row>
      <xdr:rowOff>112109</xdr:rowOff>
    </xdr:to>
    <xdr:sp macro="" textlink="">
      <xdr:nvSpPr>
        <xdr:cNvPr id="554" name="楕円 553">
          <a:extLst>
            <a:ext uri="{FF2B5EF4-FFF2-40B4-BE49-F238E27FC236}">
              <a16:creationId xmlns:a16="http://schemas.microsoft.com/office/drawing/2014/main" id="{B343FD93-A165-4BF3-B1E7-1DAB6D10C06C}"/>
            </a:ext>
          </a:extLst>
        </xdr:cNvPr>
        <xdr:cNvSpPr/>
      </xdr:nvSpPr>
      <xdr:spPr>
        <a:xfrm>
          <a:off x="19494500" y="703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59661</xdr:rowOff>
    </xdr:from>
    <xdr:to>
      <xdr:col>107</xdr:col>
      <xdr:colOff>50800</xdr:colOff>
      <xdr:row>41</xdr:row>
      <xdr:rowOff>61309</xdr:rowOff>
    </xdr:to>
    <xdr:cxnSp macro="">
      <xdr:nvCxnSpPr>
        <xdr:cNvPr id="555" name="直線コネクタ 554">
          <a:extLst>
            <a:ext uri="{FF2B5EF4-FFF2-40B4-BE49-F238E27FC236}">
              <a16:creationId xmlns:a16="http://schemas.microsoft.com/office/drawing/2014/main" id="{2516E57E-F5A7-486B-85A0-9B3C6CD48E9C}"/>
            </a:ext>
          </a:extLst>
        </xdr:cNvPr>
        <xdr:cNvCxnSpPr/>
      </xdr:nvCxnSpPr>
      <xdr:spPr>
        <a:xfrm flipV="1">
          <a:off x="19545300" y="7089111"/>
          <a:ext cx="8890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75649</xdr:rowOff>
    </xdr:from>
    <xdr:to>
      <xdr:col>98</xdr:col>
      <xdr:colOff>38100</xdr:colOff>
      <xdr:row>41</xdr:row>
      <xdr:rowOff>5799</xdr:rowOff>
    </xdr:to>
    <xdr:sp macro="" textlink="">
      <xdr:nvSpPr>
        <xdr:cNvPr id="556" name="楕円 555">
          <a:extLst>
            <a:ext uri="{FF2B5EF4-FFF2-40B4-BE49-F238E27FC236}">
              <a16:creationId xmlns:a16="http://schemas.microsoft.com/office/drawing/2014/main" id="{043810B5-0BEC-4F16-A19A-D914EA67B408}"/>
            </a:ext>
          </a:extLst>
        </xdr:cNvPr>
        <xdr:cNvSpPr/>
      </xdr:nvSpPr>
      <xdr:spPr>
        <a:xfrm>
          <a:off x="18605500" y="69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126449</xdr:rowOff>
    </xdr:from>
    <xdr:to>
      <xdr:col>102</xdr:col>
      <xdr:colOff>114300</xdr:colOff>
      <xdr:row>41</xdr:row>
      <xdr:rowOff>61309</xdr:rowOff>
    </xdr:to>
    <xdr:cxnSp macro="">
      <xdr:nvCxnSpPr>
        <xdr:cNvPr id="557" name="直線コネクタ 556">
          <a:extLst>
            <a:ext uri="{FF2B5EF4-FFF2-40B4-BE49-F238E27FC236}">
              <a16:creationId xmlns:a16="http://schemas.microsoft.com/office/drawing/2014/main" id="{63411167-3F5D-4D0F-8D04-6391460ADB37}"/>
            </a:ext>
          </a:extLst>
        </xdr:cNvPr>
        <xdr:cNvCxnSpPr/>
      </xdr:nvCxnSpPr>
      <xdr:spPr>
        <a:xfrm>
          <a:off x="18656300" y="6984449"/>
          <a:ext cx="889000" cy="10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58" name="n_1aveValue【一般廃棄物処理施設】&#10;一人当たり有形固定資産（償却資産）額">
          <a:extLst>
            <a:ext uri="{FF2B5EF4-FFF2-40B4-BE49-F238E27FC236}">
              <a16:creationId xmlns:a16="http://schemas.microsoft.com/office/drawing/2014/main" id="{7098376F-F3FA-45F9-8191-401A5A1F6924}"/>
            </a:ext>
          </a:extLst>
        </xdr:cNvPr>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59" name="n_2aveValue【一般廃棄物処理施設】&#10;一人当たり有形固定資産（償却資産）額">
          <a:extLst>
            <a:ext uri="{FF2B5EF4-FFF2-40B4-BE49-F238E27FC236}">
              <a16:creationId xmlns:a16="http://schemas.microsoft.com/office/drawing/2014/main" id="{2F2F29E2-1D3C-4404-9B42-D966612C828D}"/>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60" name="n_3aveValue【一般廃棄物処理施設】&#10;一人当たり有形固定資産（償却資産）額">
          <a:extLst>
            <a:ext uri="{FF2B5EF4-FFF2-40B4-BE49-F238E27FC236}">
              <a16:creationId xmlns:a16="http://schemas.microsoft.com/office/drawing/2014/main" id="{F8FBB11F-1AAA-45ED-84E8-0A76EE9DAB63}"/>
            </a:ext>
          </a:extLst>
        </xdr:cNvPr>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7400</xdr:rowOff>
    </xdr:from>
    <xdr:ext cx="534377" cy="259045"/>
    <xdr:sp macro="" textlink="">
      <xdr:nvSpPr>
        <xdr:cNvPr id="561" name="n_4aveValue【一般廃棄物処理施設】&#10;一人当たり有形固定資産（償却資産）額">
          <a:extLst>
            <a:ext uri="{FF2B5EF4-FFF2-40B4-BE49-F238E27FC236}">
              <a16:creationId xmlns:a16="http://schemas.microsoft.com/office/drawing/2014/main" id="{7A487E1A-53F2-45EF-8806-6BBC90FFC1EF}"/>
            </a:ext>
          </a:extLst>
        </xdr:cNvPr>
        <xdr:cNvSpPr txBox="1"/>
      </xdr:nvSpPr>
      <xdr:spPr>
        <a:xfrm>
          <a:off x="183891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100385</xdr:rowOff>
    </xdr:from>
    <xdr:ext cx="534377" cy="259045"/>
    <xdr:sp macro="" textlink="">
      <xdr:nvSpPr>
        <xdr:cNvPr id="562" name="n_1mainValue【一般廃棄物処理施設】&#10;一人当たり有形固定資産（償却資産）額">
          <a:extLst>
            <a:ext uri="{FF2B5EF4-FFF2-40B4-BE49-F238E27FC236}">
              <a16:creationId xmlns:a16="http://schemas.microsoft.com/office/drawing/2014/main" id="{BAFCFD13-8615-4958-B3CA-B0ABB0C76BE9}"/>
            </a:ext>
          </a:extLst>
        </xdr:cNvPr>
        <xdr:cNvSpPr txBox="1"/>
      </xdr:nvSpPr>
      <xdr:spPr>
        <a:xfrm>
          <a:off x="21043411" y="7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101588</xdr:rowOff>
    </xdr:from>
    <xdr:ext cx="534377" cy="259045"/>
    <xdr:sp macro="" textlink="">
      <xdr:nvSpPr>
        <xdr:cNvPr id="563" name="n_2mainValue【一般廃棄物処理施設】&#10;一人当たり有形固定資産（償却資産）額">
          <a:extLst>
            <a:ext uri="{FF2B5EF4-FFF2-40B4-BE49-F238E27FC236}">
              <a16:creationId xmlns:a16="http://schemas.microsoft.com/office/drawing/2014/main" id="{F5F80BB6-2969-4D4B-A4DD-6E406EA25A60}"/>
            </a:ext>
          </a:extLst>
        </xdr:cNvPr>
        <xdr:cNvSpPr txBox="1"/>
      </xdr:nvSpPr>
      <xdr:spPr>
        <a:xfrm>
          <a:off x="20167111" y="713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103236</xdr:rowOff>
    </xdr:from>
    <xdr:ext cx="534377" cy="259045"/>
    <xdr:sp macro="" textlink="">
      <xdr:nvSpPr>
        <xdr:cNvPr id="564" name="n_3mainValue【一般廃棄物処理施設】&#10;一人当たり有形固定資産（償却資産）額">
          <a:extLst>
            <a:ext uri="{FF2B5EF4-FFF2-40B4-BE49-F238E27FC236}">
              <a16:creationId xmlns:a16="http://schemas.microsoft.com/office/drawing/2014/main" id="{6529ACA1-39F9-4AC6-A62E-D709A6D041C5}"/>
            </a:ext>
          </a:extLst>
        </xdr:cNvPr>
        <xdr:cNvSpPr txBox="1"/>
      </xdr:nvSpPr>
      <xdr:spPr>
        <a:xfrm>
          <a:off x="19278111" y="713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22326</xdr:rowOff>
    </xdr:from>
    <xdr:ext cx="534377" cy="259045"/>
    <xdr:sp macro="" textlink="">
      <xdr:nvSpPr>
        <xdr:cNvPr id="565" name="n_4mainValue【一般廃棄物処理施設】&#10;一人当たり有形固定資産（償却資産）額">
          <a:extLst>
            <a:ext uri="{FF2B5EF4-FFF2-40B4-BE49-F238E27FC236}">
              <a16:creationId xmlns:a16="http://schemas.microsoft.com/office/drawing/2014/main" id="{147026CB-DF8B-459C-A93F-FB269CC50945}"/>
            </a:ext>
          </a:extLst>
        </xdr:cNvPr>
        <xdr:cNvSpPr txBox="1"/>
      </xdr:nvSpPr>
      <xdr:spPr>
        <a:xfrm>
          <a:off x="18389111" y="67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6" name="正方形/長方形 565">
          <a:extLst>
            <a:ext uri="{FF2B5EF4-FFF2-40B4-BE49-F238E27FC236}">
              <a16:creationId xmlns:a16="http://schemas.microsoft.com/office/drawing/2014/main" id="{241B79F3-3520-4EBE-965B-64ADC259BF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7" name="正方形/長方形 566">
          <a:extLst>
            <a:ext uri="{FF2B5EF4-FFF2-40B4-BE49-F238E27FC236}">
              <a16:creationId xmlns:a16="http://schemas.microsoft.com/office/drawing/2014/main" id="{99A3A09D-73C7-4B8D-9008-A8CE816B68F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8" name="正方形/長方形 567">
          <a:extLst>
            <a:ext uri="{FF2B5EF4-FFF2-40B4-BE49-F238E27FC236}">
              <a16:creationId xmlns:a16="http://schemas.microsoft.com/office/drawing/2014/main" id="{8A3D313D-8405-49A1-B612-2E6E34B7BBD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9" name="正方形/長方形 568">
          <a:extLst>
            <a:ext uri="{FF2B5EF4-FFF2-40B4-BE49-F238E27FC236}">
              <a16:creationId xmlns:a16="http://schemas.microsoft.com/office/drawing/2014/main" id="{C01D8417-0E9F-4DAF-930A-51267273CFF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0" name="正方形/長方形 569">
          <a:extLst>
            <a:ext uri="{FF2B5EF4-FFF2-40B4-BE49-F238E27FC236}">
              <a16:creationId xmlns:a16="http://schemas.microsoft.com/office/drawing/2014/main" id="{503C99B4-245E-445D-BB74-4B1143DADD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1" name="正方形/長方形 570">
          <a:extLst>
            <a:ext uri="{FF2B5EF4-FFF2-40B4-BE49-F238E27FC236}">
              <a16:creationId xmlns:a16="http://schemas.microsoft.com/office/drawing/2014/main" id="{40277CA2-27DB-43B9-9C65-AEFFA4E237F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2" name="正方形/長方形 571">
          <a:extLst>
            <a:ext uri="{FF2B5EF4-FFF2-40B4-BE49-F238E27FC236}">
              <a16:creationId xmlns:a16="http://schemas.microsoft.com/office/drawing/2014/main" id="{461208B8-6D54-47D5-B650-0086E8AD612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正方形/長方形 572">
          <a:extLst>
            <a:ext uri="{FF2B5EF4-FFF2-40B4-BE49-F238E27FC236}">
              <a16:creationId xmlns:a16="http://schemas.microsoft.com/office/drawing/2014/main" id="{65208511-C42F-420E-95FA-2836D8BCA9F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4" name="テキスト ボックス 573">
          <a:extLst>
            <a:ext uri="{FF2B5EF4-FFF2-40B4-BE49-F238E27FC236}">
              <a16:creationId xmlns:a16="http://schemas.microsoft.com/office/drawing/2014/main" id="{920C7EFB-378F-462E-8ED8-B71F31A619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5" name="直線コネクタ 574">
          <a:extLst>
            <a:ext uri="{FF2B5EF4-FFF2-40B4-BE49-F238E27FC236}">
              <a16:creationId xmlns:a16="http://schemas.microsoft.com/office/drawing/2014/main" id="{4B96F133-7436-4245-B59F-352D7B6454D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CA99811F-A128-44F3-9D38-4AE4F56933B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7" name="直線コネクタ 576">
          <a:extLst>
            <a:ext uri="{FF2B5EF4-FFF2-40B4-BE49-F238E27FC236}">
              <a16:creationId xmlns:a16="http://schemas.microsoft.com/office/drawing/2014/main" id="{C1F072BD-AE82-47FF-AAF5-E245CFA4B63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52AF74C4-42C4-437D-849A-51C72EC3603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9" name="直線コネクタ 578">
          <a:extLst>
            <a:ext uri="{FF2B5EF4-FFF2-40B4-BE49-F238E27FC236}">
              <a16:creationId xmlns:a16="http://schemas.microsoft.com/office/drawing/2014/main" id="{9E8ADAC9-9B09-4014-A826-5849BFD2087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0" name="テキスト ボックス 579">
          <a:extLst>
            <a:ext uri="{FF2B5EF4-FFF2-40B4-BE49-F238E27FC236}">
              <a16:creationId xmlns:a16="http://schemas.microsoft.com/office/drawing/2014/main" id="{ADAA36A7-F043-491A-A882-C75F87D5855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1" name="直線コネクタ 580">
          <a:extLst>
            <a:ext uri="{FF2B5EF4-FFF2-40B4-BE49-F238E27FC236}">
              <a16:creationId xmlns:a16="http://schemas.microsoft.com/office/drawing/2014/main" id="{77630914-D7FD-45E7-8F86-A3F68900020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2" name="テキスト ボックス 581">
          <a:extLst>
            <a:ext uri="{FF2B5EF4-FFF2-40B4-BE49-F238E27FC236}">
              <a16:creationId xmlns:a16="http://schemas.microsoft.com/office/drawing/2014/main" id="{4F1FA35D-F43B-4DBD-A2E0-CEA4E2A1CB3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3" name="直線コネクタ 582">
          <a:extLst>
            <a:ext uri="{FF2B5EF4-FFF2-40B4-BE49-F238E27FC236}">
              <a16:creationId xmlns:a16="http://schemas.microsoft.com/office/drawing/2014/main" id="{C6EF7B32-6535-469D-883E-31CD334BFF6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4" name="テキスト ボックス 583">
          <a:extLst>
            <a:ext uri="{FF2B5EF4-FFF2-40B4-BE49-F238E27FC236}">
              <a16:creationId xmlns:a16="http://schemas.microsoft.com/office/drawing/2014/main" id="{A6DE26E6-2539-4599-BFC0-37C275CAD88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5" name="直線コネクタ 584">
          <a:extLst>
            <a:ext uri="{FF2B5EF4-FFF2-40B4-BE49-F238E27FC236}">
              <a16:creationId xmlns:a16="http://schemas.microsoft.com/office/drawing/2014/main" id="{0AC28F93-7868-496E-B74E-A6E48336FD8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6" name="テキスト ボックス 585">
          <a:extLst>
            <a:ext uri="{FF2B5EF4-FFF2-40B4-BE49-F238E27FC236}">
              <a16:creationId xmlns:a16="http://schemas.microsoft.com/office/drawing/2014/main" id="{EF601A7E-51E9-481E-A579-40A109F1AB1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7" name="直線コネクタ 586">
          <a:extLst>
            <a:ext uri="{FF2B5EF4-FFF2-40B4-BE49-F238E27FC236}">
              <a16:creationId xmlns:a16="http://schemas.microsoft.com/office/drawing/2014/main" id="{50BD0B5D-0A27-4EBB-A846-C1618568330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88" name="テキスト ボックス 587">
          <a:extLst>
            <a:ext uri="{FF2B5EF4-FFF2-40B4-BE49-F238E27FC236}">
              <a16:creationId xmlns:a16="http://schemas.microsoft.com/office/drawing/2014/main" id="{168C9EAE-DA89-4722-BA7B-C2D93C17F6F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9" name="直線コネクタ 588">
          <a:extLst>
            <a:ext uri="{FF2B5EF4-FFF2-40B4-BE49-F238E27FC236}">
              <a16:creationId xmlns:a16="http://schemas.microsoft.com/office/drawing/2014/main" id="{70EC2EE6-35AD-4C6A-9A5C-DAF88453EA7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保健センター・保健所】&#10;有形固定資産減価償却率グラフ枠">
          <a:extLst>
            <a:ext uri="{FF2B5EF4-FFF2-40B4-BE49-F238E27FC236}">
              <a16:creationId xmlns:a16="http://schemas.microsoft.com/office/drawing/2014/main" id="{E1396B35-887C-4B45-B619-8691303B60B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1" name="直線コネクタ 590">
          <a:extLst>
            <a:ext uri="{FF2B5EF4-FFF2-40B4-BE49-F238E27FC236}">
              <a16:creationId xmlns:a16="http://schemas.microsoft.com/office/drawing/2014/main" id="{21E15442-F52A-4EC0-A880-DFF3059D931B}"/>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2" name="【保健センター・保健所】&#10;有形固定資産減価償却率最小値テキスト">
          <a:extLst>
            <a:ext uri="{FF2B5EF4-FFF2-40B4-BE49-F238E27FC236}">
              <a16:creationId xmlns:a16="http://schemas.microsoft.com/office/drawing/2014/main" id="{23515537-9A10-43FA-8DDF-F50C89B79F9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3" name="直線コネクタ 592">
          <a:extLst>
            <a:ext uri="{FF2B5EF4-FFF2-40B4-BE49-F238E27FC236}">
              <a16:creationId xmlns:a16="http://schemas.microsoft.com/office/drawing/2014/main" id="{B9821DB8-8A4E-4AB3-B757-A1D3211A87D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94" name="【保健センター・保健所】&#10;有形固定資産減価償却率最大値テキスト">
          <a:extLst>
            <a:ext uri="{FF2B5EF4-FFF2-40B4-BE49-F238E27FC236}">
              <a16:creationId xmlns:a16="http://schemas.microsoft.com/office/drawing/2014/main" id="{3C953577-A8EA-4697-A79B-4B1469CEDA3C}"/>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95" name="直線コネクタ 594">
          <a:extLst>
            <a:ext uri="{FF2B5EF4-FFF2-40B4-BE49-F238E27FC236}">
              <a16:creationId xmlns:a16="http://schemas.microsoft.com/office/drawing/2014/main" id="{CD79E527-B4C3-40E0-9435-A9B502805C41}"/>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96" name="【保健センター・保健所】&#10;有形固定資産減価償却率平均値テキスト">
          <a:extLst>
            <a:ext uri="{FF2B5EF4-FFF2-40B4-BE49-F238E27FC236}">
              <a16:creationId xmlns:a16="http://schemas.microsoft.com/office/drawing/2014/main" id="{D248D572-47EB-489B-96F1-26BC9FAD2860}"/>
            </a:ext>
          </a:extLst>
        </xdr:cNvPr>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97" name="フローチャート: 判断 596">
          <a:extLst>
            <a:ext uri="{FF2B5EF4-FFF2-40B4-BE49-F238E27FC236}">
              <a16:creationId xmlns:a16="http://schemas.microsoft.com/office/drawing/2014/main" id="{FB75464E-5FFD-47ED-BB49-24A4AA591709}"/>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98" name="フローチャート: 判断 597">
          <a:extLst>
            <a:ext uri="{FF2B5EF4-FFF2-40B4-BE49-F238E27FC236}">
              <a16:creationId xmlns:a16="http://schemas.microsoft.com/office/drawing/2014/main" id="{43CBAD90-2DF5-43E8-B285-8F819A79CA42}"/>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99" name="フローチャート: 判断 598">
          <a:extLst>
            <a:ext uri="{FF2B5EF4-FFF2-40B4-BE49-F238E27FC236}">
              <a16:creationId xmlns:a16="http://schemas.microsoft.com/office/drawing/2014/main" id="{2911FA8B-0429-40BB-897D-24EED266452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0" name="フローチャート: 判断 599">
          <a:extLst>
            <a:ext uri="{FF2B5EF4-FFF2-40B4-BE49-F238E27FC236}">
              <a16:creationId xmlns:a16="http://schemas.microsoft.com/office/drawing/2014/main" id="{3364E7CB-6695-44DC-BC8D-29C9D0B1C3F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01" name="フローチャート: 判断 600">
          <a:extLst>
            <a:ext uri="{FF2B5EF4-FFF2-40B4-BE49-F238E27FC236}">
              <a16:creationId xmlns:a16="http://schemas.microsoft.com/office/drawing/2014/main" id="{9DE64724-C1C6-43F7-BA7B-CAA90C6A8107}"/>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745B534-DB3B-4B99-8D0E-1846668457C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E61ED24-4A67-4919-9F92-16894D8750D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EFA976E-70C4-4F5F-BFC6-AAE3B8B11A6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4EF5CD0-DC9A-4F28-B5C7-8D56BFC731C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309A41B-D246-4403-ADD3-5FCA1B8F4D0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122283</xdr:rowOff>
    </xdr:from>
    <xdr:to>
      <xdr:col>72</xdr:col>
      <xdr:colOff>38100</xdr:colOff>
      <xdr:row>61</xdr:row>
      <xdr:rowOff>52433</xdr:rowOff>
    </xdr:to>
    <xdr:sp macro="" textlink="">
      <xdr:nvSpPr>
        <xdr:cNvPr id="607" name="楕円 606">
          <a:extLst>
            <a:ext uri="{FF2B5EF4-FFF2-40B4-BE49-F238E27FC236}">
              <a16:creationId xmlns:a16="http://schemas.microsoft.com/office/drawing/2014/main" id="{AA283A11-9435-47E5-A7F3-0E44394973A9}"/>
            </a:ext>
          </a:extLst>
        </xdr:cNvPr>
        <xdr:cNvSpPr/>
      </xdr:nvSpPr>
      <xdr:spPr>
        <a:xfrm>
          <a:off x="13652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66766</xdr:rowOff>
    </xdr:from>
    <xdr:to>
      <xdr:col>67</xdr:col>
      <xdr:colOff>101600</xdr:colOff>
      <xdr:row>61</xdr:row>
      <xdr:rowOff>168366</xdr:rowOff>
    </xdr:to>
    <xdr:sp macro="" textlink="">
      <xdr:nvSpPr>
        <xdr:cNvPr id="608" name="楕円 607">
          <a:extLst>
            <a:ext uri="{FF2B5EF4-FFF2-40B4-BE49-F238E27FC236}">
              <a16:creationId xmlns:a16="http://schemas.microsoft.com/office/drawing/2014/main" id="{73E418EE-4AE1-4AA2-B5EF-62BA4C403205}"/>
            </a:ext>
          </a:extLst>
        </xdr:cNvPr>
        <xdr:cNvSpPr/>
      </xdr:nvSpPr>
      <xdr:spPr>
        <a:xfrm>
          <a:off x="127635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1633</xdr:rowOff>
    </xdr:from>
    <xdr:to>
      <xdr:col>71</xdr:col>
      <xdr:colOff>177800</xdr:colOff>
      <xdr:row>61</xdr:row>
      <xdr:rowOff>117566</xdr:rowOff>
    </xdr:to>
    <xdr:cxnSp macro="">
      <xdr:nvCxnSpPr>
        <xdr:cNvPr id="609" name="直線コネクタ 608">
          <a:extLst>
            <a:ext uri="{FF2B5EF4-FFF2-40B4-BE49-F238E27FC236}">
              <a16:creationId xmlns:a16="http://schemas.microsoft.com/office/drawing/2014/main" id="{AD887E18-0B0D-4F56-A750-630EF129E769}"/>
            </a:ext>
          </a:extLst>
        </xdr:cNvPr>
        <xdr:cNvCxnSpPr/>
      </xdr:nvCxnSpPr>
      <xdr:spPr>
        <a:xfrm flipV="1">
          <a:off x="12814300" y="10460083"/>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10" name="n_1aveValue【保健センター・保健所】&#10;有形固定資産減価償却率">
          <a:extLst>
            <a:ext uri="{FF2B5EF4-FFF2-40B4-BE49-F238E27FC236}">
              <a16:creationId xmlns:a16="http://schemas.microsoft.com/office/drawing/2014/main" id="{6CBFF893-1FFF-4781-903D-9024DF113663}"/>
            </a:ext>
          </a:extLst>
        </xdr:cNvPr>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11" name="n_2aveValue【保健センター・保健所】&#10;有形固定資産減価償却率">
          <a:extLst>
            <a:ext uri="{FF2B5EF4-FFF2-40B4-BE49-F238E27FC236}">
              <a16:creationId xmlns:a16="http://schemas.microsoft.com/office/drawing/2014/main" id="{09426D21-7DF5-4F1A-8412-4F607D11130C}"/>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12" name="n_3aveValue【保健センター・保健所】&#10;有形固定資産減価償却率">
          <a:extLst>
            <a:ext uri="{FF2B5EF4-FFF2-40B4-BE49-F238E27FC236}">
              <a16:creationId xmlns:a16="http://schemas.microsoft.com/office/drawing/2014/main" id="{FA7BDF72-6173-4F7B-A758-3CABAC31D2FC}"/>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13" name="n_4aveValue【保健センター・保健所】&#10;有形固定資産減価償却率">
          <a:extLst>
            <a:ext uri="{FF2B5EF4-FFF2-40B4-BE49-F238E27FC236}">
              <a16:creationId xmlns:a16="http://schemas.microsoft.com/office/drawing/2014/main" id="{1DF2185F-C4F3-43FE-97C8-B8E2285B29B6}"/>
            </a:ext>
          </a:extLst>
        </xdr:cNvPr>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614" name="n_3mainValue【保健センター・保健所】&#10;有形固定資産減価償却率">
          <a:extLst>
            <a:ext uri="{FF2B5EF4-FFF2-40B4-BE49-F238E27FC236}">
              <a16:creationId xmlns:a16="http://schemas.microsoft.com/office/drawing/2014/main" id="{B6AB4490-8FCF-4E8C-A5A3-5BCA06CF32E8}"/>
            </a:ext>
          </a:extLst>
        </xdr:cNvPr>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159493</xdr:rowOff>
    </xdr:from>
    <xdr:ext cx="405111" cy="259045"/>
    <xdr:sp macro="" textlink="">
      <xdr:nvSpPr>
        <xdr:cNvPr id="615" name="n_4mainValue【保健センター・保健所】&#10;有形固定資産減価償却率">
          <a:extLst>
            <a:ext uri="{FF2B5EF4-FFF2-40B4-BE49-F238E27FC236}">
              <a16:creationId xmlns:a16="http://schemas.microsoft.com/office/drawing/2014/main" id="{24B8A4CD-CBB4-439E-9F98-463B2286B005}"/>
            </a:ext>
          </a:extLst>
        </xdr:cNvPr>
        <xdr:cNvSpPr txBox="1"/>
      </xdr:nvSpPr>
      <xdr:spPr>
        <a:xfrm>
          <a:off x="12611744"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6" name="正方形/長方形 615">
          <a:extLst>
            <a:ext uri="{FF2B5EF4-FFF2-40B4-BE49-F238E27FC236}">
              <a16:creationId xmlns:a16="http://schemas.microsoft.com/office/drawing/2014/main" id="{B274D6FB-AEEE-414E-A4B8-14F2352F0A0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7" name="正方形/長方形 616">
          <a:extLst>
            <a:ext uri="{FF2B5EF4-FFF2-40B4-BE49-F238E27FC236}">
              <a16:creationId xmlns:a16="http://schemas.microsoft.com/office/drawing/2014/main" id="{EE482244-74CD-4C54-BEA5-B676A408BF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8" name="正方形/長方形 617">
          <a:extLst>
            <a:ext uri="{FF2B5EF4-FFF2-40B4-BE49-F238E27FC236}">
              <a16:creationId xmlns:a16="http://schemas.microsoft.com/office/drawing/2014/main" id="{BC10B279-943C-4894-917B-A4C7AE1036D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9" name="正方形/長方形 618">
          <a:extLst>
            <a:ext uri="{FF2B5EF4-FFF2-40B4-BE49-F238E27FC236}">
              <a16:creationId xmlns:a16="http://schemas.microsoft.com/office/drawing/2014/main" id="{9BB25A08-7C05-4B21-923E-069104977FC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0" name="正方形/長方形 619">
          <a:extLst>
            <a:ext uri="{FF2B5EF4-FFF2-40B4-BE49-F238E27FC236}">
              <a16:creationId xmlns:a16="http://schemas.microsoft.com/office/drawing/2014/main" id="{34239C30-5AF6-4A41-B124-C77400272E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1" name="正方形/長方形 620">
          <a:extLst>
            <a:ext uri="{FF2B5EF4-FFF2-40B4-BE49-F238E27FC236}">
              <a16:creationId xmlns:a16="http://schemas.microsoft.com/office/drawing/2014/main" id="{23FBB8E4-2CA3-47B1-AB45-0CB3004C8DA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2" name="正方形/長方形 621">
          <a:extLst>
            <a:ext uri="{FF2B5EF4-FFF2-40B4-BE49-F238E27FC236}">
              <a16:creationId xmlns:a16="http://schemas.microsoft.com/office/drawing/2014/main" id="{E91C3FA4-8C9C-4A3D-9686-D8DDC3F3454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3" name="正方形/長方形 622">
          <a:extLst>
            <a:ext uri="{FF2B5EF4-FFF2-40B4-BE49-F238E27FC236}">
              <a16:creationId xmlns:a16="http://schemas.microsoft.com/office/drawing/2014/main" id="{036680E0-FF7A-4464-B1A7-2DAE15DCEBF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4" name="テキスト ボックス 623">
          <a:extLst>
            <a:ext uri="{FF2B5EF4-FFF2-40B4-BE49-F238E27FC236}">
              <a16:creationId xmlns:a16="http://schemas.microsoft.com/office/drawing/2014/main" id="{EFB3DDF5-272F-44B8-812B-EBC83A9189E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5" name="直線コネクタ 624">
          <a:extLst>
            <a:ext uri="{FF2B5EF4-FFF2-40B4-BE49-F238E27FC236}">
              <a16:creationId xmlns:a16="http://schemas.microsoft.com/office/drawing/2014/main" id="{310A8E64-EFF5-4A78-9D13-799A09E805C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6" name="直線コネクタ 625">
          <a:extLst>
            <a:ext uri="{FF2B5EF4-FFF2-40B4-BE49-F238E27FC236}">
              <a16:creationId xmlns:a16="http://schemas.microsoft.com/office/drawing/2014/main" id="{5F10C85B-E2C9-4010-9A6D-6798DB5B0A0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7" name="テキスト ボックス 626">
          <a:extLst>
            <a:ext uri="{FF2B5EF4-FFF2-40B4-BE49-F238E27FC236}">
              <a16:creationId xmlns:a16="http://schemas.microsoft.com/office/drawing/2014/main" id="{5866D7F8-D0BF-4FCC-9A7C-AA6F89B8773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8" name="直線コネクタ 627">
          <a:extLst>
            <a:ext uri="{FF2B5EF4-FFF2-40B4-BE49-F238E27FC236}">
              <a16:creationId xmlns:a16="http://schemas.microsoft.com/office/drawing/2014/main" id="{120B8FC7-E4D8-419C-BAB5-A769462F69C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9" name="テキスト ボックス 628">
          <a:extLst>
            <a:ext uri="{FF2B5EF4-FFF2-40B4-BE49-F238E27FC236}">
              <a16:creationId xmlns:a16="http://schemas.microsoft.com/office/drawing/2014/main" id="{305C088B-7168-4951-871C-84CDB5D1879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0" name="直線コネクタ 629">
          <a:extLst>
            <a:ext uri="{FF2B5EF4-FFF2-40B4-BE49-F238E27FC236}">
              <a16:creationId xmlns:a16="http://schemas.microsoft.com/office/drawing/2014/main" id="{E16DE9E5-19FC-4778-B139-6205141DB66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1" name="テキスト ボックス 630">
          <a:extLst>
            <a:ext uri="{FF2B5EF4-FFF2-40B4-BE49-F238E27FC236}">
              <a16:creationId xmlns:a16="http://schemas.microsoft.com/office/drawing/2014/main" id="{9F4C473A-3FD2-4569-A384-AAC57E528D2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2" name="直線コネクタ 631">
          <a:extLst>
            <a:ext uri="{FF2B5EF4-FFF2-40B4-BE49-F238E27FC236}">
              <a16:creationId xmlns:a16="http://schemas.microsoft.com/office/drawing/2014/main" id="{C2A430AF-4F00-4776-A6F3-3633BE27FB1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3" name="テキスト ボックス 632">
          <a:extLst>
            <a:ext uri="{FF2B5EF4-FFF2-40B4-BE49-F238E27FC236}">
              <a16:creationId xmlns:a16="http://schemas.microsoft.com/office/drawing/2014/main" id="{93E02B07-E945-4B91-B20B-53244CD5D20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4" name="直線コネクタ 633">
          <a:extLst>
            <a:ext uri="{FF2B5EF4-FFF2-40B4-BE49-F238E27FC236}">
              <a16:creationId xmlns:a16="http://schemas.microsoft.com/office/drawing/2014/main" id="{68F8C8C1-0897-4900-A30B-51A54C93601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5" name="テキスト ボックス 634">
          <a:extLst>
            <a:ext uri="{FF2B5EF4-FFF2-40B4-BE49-F238E27FC236}">
              <a16:creationId xmlns:a16="http://schemas.microsoft.com/office/drawing/2014/main" id="{FA460998-3718-4268-8CDF-FFD7B011330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6" name="直線コネクタ 635">
          <a:extLst>
            <a:ext uri="{FF2B5EF4-FFF2-40B4-BE49-F238E27FC236}">
              <a16:creationId xmlns:a16="http://schemas.microsoft.com/office/drawing/2014/main" id="{0065B286-7D6C-4CCC-9096-9EEBEC14BE5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7" name="テキスト ボックス 636">
          <a:extLst>
            <a:ext uri="{FF2B5EF4-FFF2-40B4-BE49-F238E27FC236}">
              <a16:creationId xmlns:a16="http://schemas.microsoft.com/office/drawing/2014/main" id="{2554F9CC-81FF-4ED8-8462-7154FEBD24E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8" name="【保健センター・保健所】&#10;一人当たり面積グラフ枠">
          <a:extLst>
            <a:ext uri="{FF2B5EF4-FFF2-40B4-BE49-F238E27FC236}">
              <a16:creationId xmlns:a16="http://schemas.microsoft.com/office/drawing/2014/main" id="{14BDF2F1-4010-4E6C-8829-A370D4B1C69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39" name="直線コネクタ 638">
          <a:extLst>
            <a:ext uri="{FF2B5EF4-FFF2-40B4-BE49-F238E27FC236}">
              <a16:creationId xmlns:a16="http://schemas.microsoft.com/office/drawing/2014/main" id="{D4A2BAB8-7B8B-4CE1-966C-8C1114EA1906}"/>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40" name="【保健センター・保健所】&#10;一人当たり面積最小値テキスト">
          <a:extLst>
            <a:ext uri="{FF2B5EF4-FFF2-40B4-BE49-F238E27FC236}">
              <a16:creationId xmlns:a16="http://schemas.microsoft.com/office/drawing/2014/main" id="{F078C2FD-A6B6-4004-AB88-ACBA6E1A4A82}"/>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41" name="直線コネクタ 640">
          <a:extLst>
            <a:ext uri="{FF2B5EF4-FFF2-40B4-BE49-F238E27FC236}">
              <a16:creationId xmlns:a16="http://schemas.microsoft.com/office/drawing/2014/main" id="{B6BDF583-8949-4EE1-855B-5761CECE374D}"/>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42" name="【保健センター・保健所】&#10;一人当たり面積最大値テキスト">
          <a:extLst>
            <a:ext uri="{FF2B5EF4-FFF2-40B4-BE49-F238E27FC236}">
              <a16:creationId xmlns:a16="http://schemas.microsoft.com/office/drawing/2014/main" id="{2F04E0A5-9772-464C-A9A0-728944BC2755}"/>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43" name="直線コネクタ 642">
          <a:extLst>
            <a:ext uri="{FF2B5EF4-FFF2-40B4-BE49-F238E27FC236}">
              <a16:creationId xmlns:a16="http://schemas.microsoft.com/office/drawing/2014/main" id="{AC725DAA-C9EE-4445-9B46-1983EDCD74B3}"/>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44" name="【保健センター・保健所】&#10;一人当たり面積平均値テキスト">
          <a:extLst>
            <a:ext uri="{FF2B5EF4-FFF2-40B4-BE49-F238E27FC236}">
              <a16:creationId xmlns:a16="http://schemas.microsoft.com/office/drawing/2014/main" id="{6926DB69-68AB-4F50-A156-64FD50A1543C}"/>
            </a:ext>
          </a:extLst>
        </xdr:cNvPr>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45" name="フローチャート: 判断 644">
          <a:extLst>
            <a:ext uri="{FF2B5EF4-FFF2-40B4-BE49-F238E27FC236}">
              <a16:creationId xmlns:a16="http://schemas.microsoft.com/office/drawing/2014/main" id="{CB81BAFE-85AD-4D57-B3E3-6A0F074E8C7D}"/>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46" name="フローチャート: 判断 645">
          <a:extLst>
            <a:ext uri="{FF2B5EF4-FFF2-40B4-BE49-F238E27FC236}">
              <a16:creationId xmlns:a16="http://schemas.microsoft.com/office/drawing/2014/main" id="{32B0E228-7CD7-4460-9899-42A2CD9AF26A}"/>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47" name="フローチャート: 判断 646">
          <a:extLst>
            <a:ext uri="{FF2B5EF4-FFF2-40B4-BE49-F238E27FC236}">
              <a16:creationId xmlns:a16="http://schemas.microsoft.com/office/drawing/2014/main" id="{1F6A06B5-892C-4DD0-A8F7-BB96EF539D51}"/>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48" name="フローチャート: 判断 647">
          <a:extLst>
            <a:ext uri="{FF2B5EF4-FFF2-40B4-BE49-F238E27FC236}">
              <a16:creationId xmlns:a16="http://schemas.microsoft.com/office/drawing/2014/main" id="{A7676694-41E7-477D-ABB3-4A77E6B905A3}"/>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49" name="フローチャート: 判断 648">
          <a:extLst>
            <a:ext uri="{FF2B5EF4-FFF2-40B4-BE49-F238E27FC236}">
              <a16:creationId xmlns:a16="http://schemas.microsoft.com/office/drawing/2014/main" id="{C2078034-9AAD-4966-B966-9D5560769D58}"/>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2DE2E08-C794-444F-989C-7AF348C5F6A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C807C1D0-C538-4F86-83FB-7D2132F0222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D930EC25-D59C-4709-9DB5-E4303915DC5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AE5F79DD-5386-4FDC-BD2F-8BA552CCEF8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E8F356E-308E-4A6D-9BFA-FA7B7557AC7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151130</xdr:rowOff>
    </xdr:from>
    <xdr:to>
      <xdr:col>102</xdr:col>
      <xdr:colOff>165100</xdr:colOff>
      <xdr:row>63</xdr:row>
      <xdr:rowOff>81280</xdr:rowOff>
    </xdr:to>
    <xdr:sp macro="" textlink="">
      <xdr:nvSpPr>
        <xdr:cNvPr id="655" name="楕円 654">
          <a:extLst>
            <a:ext uri="{FF2B5EF4-FFF2-40B4-BE49-F238E27FC236}">
              <a16:creationId xmlns:a16="http://schemas.microsoft.com/office/drawing/2014/main" id="{0E829A70-0720-4BA6-9A0D-1F7314CF3C3A}"/>
            </a:ext>
          </a:extLst>
        </xdr:cNvPr>
        <xdr:cNvSpPr/>
      </xdr:nvSpPr>
      <xdr:spPr>
        <a:xfrm>
          <a:off x="19494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151130</xdr:rowOff>
    </xdr:from>
    <xdr:to>
      <xdr:col>98</xdr:col>
      <xdr:colOff>38100</xdr:colOff>
      <xdr:row>63</xdr:row>
      <xdr:rowOff>81280</xdr:rowOff>
    </xdr:to>
    <xdr:sp macro="" textlink="">
      <xdr:nvSpPr>
        <xdr:cNvPr id="656" name="楕円 655">
          <a:extLst>
            <a:ext uri="{FF2B5EF4-FFF2-40B4-BE49-F238E27FC236}">
              <a16:creationId xmlns:a16="http://schemas.microsoft.com/office/drawing/2014/main" id="{61822169-CD74-4C91-8A7E-F0C45BAD4B90}"/>
            </a:ext>
          </a:extLst>
        </xdr:cNvPr>
        <xdr:cNvSpPr/>
      </xdr:nvSpPr>
      <xdr:spPr>
        <a:xfrm>
          <a:off x="18605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30480</xdr:rowOff>
    </xdr:from>
    <xdr:to>
      <xdr:col>102</xdr:col>
      <xdr:colOff>114300</xdr:colOff>
      <xdr:row>63</xdr:row>
      <xdr:rowOff>30480</xdr:rowOff>
    </xdr:to>
    <xdr:cxnSp macro="">
      <xdr:nvCxnSpPr>
        <xdr:cNvPr id="657" name="直線コネクタ 656">
          <a:extLst>
            <a:ext uri="{FF2B5EF4-FFF2-40B4-BE49-F238E27FC236}">
              <a16:creationId xmlns:a16="http://schemas.microsoft.com/office/drawing/2014/main" id="{A14922F6-796D-481D-B0A4-D1878B74F47D}"/>
            </a:ext>
          </a:extLst>
        </xdr:cNvPr>
        <xdr:cNvCxnSpPr/>
      </xdr:nvCxnSpPr>
      <xdr:spPr>
        <a:xfrm>
          <a:off x="18656300" y="1083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58" name="n_1aveValue【保健センター・保健所】&#10;一人当たり面積">
          <a:extLst>
            <a:ext uri="{FF2B5EF4-FFF2-40B4-BE49-F238E27FC236}">
              <a16:creationId xmlns:a16="http://schemas.microsoft.com/office/drawing/2014/main" id="{2DF0D6EC-70F2-4B08-844C-DF6C8F591A15}"/>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59" name="n_2aveValue【保健センター・保健所】&#10;一人当たり面積">
          <a:extLst>
            <a:ext uri="{FF2B5EF4-FFF2-40B4-BE49-F238E27FC236}">
              <a16:creationId xmlns:a16="http://schemas.microsoft.com/office/drawing/2014/main" id="{E3979150-7B96-4D84-B419-B0689356F6C2}"/>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60" name="n_3aveValue【保健センター・保健所】&#10;一人当たり面積">
          <a:extLst>
            <a:ext uri="{FF2B5EF4-FFF2-40B4-BE49-F238E27FC236}">
              <a16:creationId xmlns:a16="http://schemas.microsoft.com/office/drawing/2014/main" id="{95A20A46-D2E8-44AB-9CAB-F1736D7B6AB2}"/>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61" name="n_4aveValue【保健センター・保健所】&#10;一人当たり面積">
          <a:extLst>
            <a:ext uri="{FF2B5EF4-FFF2-40B4-BE49-F238E27FC236}">
              <a16:creationId xmlns:a16="http://schemas.microsoft.com/office/drawing/2014/main" id="{DBB2A6BD-4203-4C19-85B3-71B4B9332DCF}"/>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72407</xdr:rowOff>
    </xdr:from>
    <xdr:ext cx="469744" cy="259045"/>
    <xdr:sp macro="" textlink="">
      <xdr:nvSpPr>
        <xdr:cNvPr id="662" name="n_3mainValue【保健センター・保健所】&#10;一人当たり面積">
          <a:extLst>
            <a:ext uri="{FF2B5EF4-FFF2-40B4-BE49-F238E27FC236}">
              <a16:creationId xmlns:a16="http://schemas.microsoft.com/office/drawing/2014/main" id="{F79DCFC9-4581-4294-9EE0-E2017E6F790B}"/>
            </a:ext>
          </a:extLst>
        </xdr:cNvPr>
        <xdr:cNvSpPr txBox="1"/>
      </xdr:nvSpPr>
      <xdr:spPr>
        <a:xfrm>
          <a:off x="19310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72407</xdr:rowOff>
    </xdr:from>
    <xdr:ext cx="469744" cy="259045"/>
    <xdr:sp macro="" textlink="">
      <xdr:nvSpPr>
        <xdr:cNvPr id="663" name="n_4mainValue【保健センター・保健所】&#10;一人当たり面積">
          <a:extLst>
            <a:ext uri="{FF2B5EF4-FFF2-40B4-BE49-F238E27FC236}">
              <a16:creationId xmlns:a16="http://schemas.microsoft.com/office/drawing/2014/main" id="{CF6E4730-AB7C-4AD1-BAC6-27951C63EC9C}"/>
            </a:ext>
          </a:extLst>
        </xdr:cNvPr>
        <xdr:cNvSpPr txBox="1"/>
      </xdr:nvSpPr>
      <xdr:spPr>
        <a:xfrm>
          <a:off x="18421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4" name="正方形/長方形 663">
          <a:extLst>
            <a:ext uri="{FF2B5EF4-FFF2-40B4-BE49-F238E27FC236}">
              <a16:creationId xmlns:a16="http://schemas.microsoft.com/office/drawing/2014/main" id="{B28C3070-8DD0-46E6-B41C-57EFA6702B9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5" name="正方形/長方形 664">
          <a:extLst>
            <a:ext uri="{FF2B5EF4-FFF2-40B4-BE49-F238E27FC236}">
              <a16:creationId xmlns:a16="http://schemas.microsoft.com/office/drawing/2014/main" id="{A29D1C26-1CEC-4FE4-B3BB-17FF5909A6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6" name="正方形/長方形 665">
          <a:extLst>
            <a:ext uri="{FF2B5EF4-FFF2-40B4-BE49-F238E27FC236}">
              <a16:creationId xmlns:a16="http://schemas.microsoft.com/office/drawing/2014/main" id="{9EB59980-5E2C-480A-B1A4-8586DDFDFE4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7" name="正方形/長方形 666">
          <a:extLst>
            <a:ext uri="{FF2B5EF4-FFF2-40B4-BE49-F238E27FC236}">
              <a16:creationId xmlns:a16="http://schemas.microsoft.com/office/drawing/2014/main" id="{F4195E1E-541C-4135-B2B9-B4434F8ADEE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8" name="正方形/長方形 667">
          <a:extLst>
            <a:ext uri="{FF2B5EF4-FFF2-40B4-BE49-F238E27FC236}">
              <a16:creationId xmlns:a16="http://schemas.microsoft.com/office/drawing/2014/main" id="{BEE66754-2D69-456A-B8EE-6DB5D8A8022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9" name="正方形/長方形 668">
          <a:extLst>
            <a:ext uri="{FF2B5EF4-FFF2-40B4-BE49-F238E27FC236}">
              <a16:creationId xmlns:a16="http://schemas.microsoft.com/office/drawing/2014/main" id="{BE302754-5E73-42BE-AADF-4A6CCD8014B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0" name="正方形/長方形 669">
          <a:extLst>
            <a:ext uri="{FF2B5EF4-FFF2-40B4-BE49-F238E27FC236}">
              <a16:creationId xmlns:a16="http://schemas.microsoft.com/office/drawing/2014/main" id="{AF23007A-A84C-4E91-A2CC-2838F81066A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正方形/長方形 670">
          <a:extLst>
            <a:ext uri="{FF2B5EF4-FFF2-40B4-BE49-F238E27FC236}">
              <a16:creationId xmlns:a16="http://schemas.microsoft.com/office/drawing/2014/main" id="{3B6BBCE1-6C92-4B51-96D2-CB3A0B18685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2" name="テキスト ボックス 671">
          <a:extLst>
            <a:ext uri="{FF2B5EF4-FFF2-40B4-BE49-F238E27FC236}">
              <a16:creationId xmlns:a16="http://schemas.microsoft.com/office/drawing/2014/main" id="{B04AF598-05EA-4982-9847-F488ED67954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3" name="直線コネクタ 672">
          <a:extLst>
            <a:ext uri="{FF2B5EF4-FFF2-40B4-BE49-F238E27FC236}">
              <a16:creationId xmlns:a16="http://schemas.microsoft.com/office/drawing/2014/main" id="{88E208E5-5B58-4701-80AB-764FEC612CC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4" name="テキスト ボックス 673">
          <a:extLst>
            <a:ext uri="{FF2B5EF4-FFF2-40B4-BE49-F238E27FC236}">
              <a16:creationId xmlns:a16="http://schemas.microsoft.com/office/drawing/2014/main" id="{E3FB7D1E-997A-44BA-AD88-A8B6F8EE2DC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5" name="直線コネクタ 674">
          <a:extLst>
            <a:ext uri="{FF2B5EF4-FFF2-40B4-BE49-F238E27FC236}">
              <a16:creationId xmlns:a16="http://schemas.microsoft.com/office/drawing/2014/main" id="{F4805CEC-B43D-421D-B42F-B83A057C695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76" name="テキスト ボックス 675">
          <a:extLst>
            <a:ext uri="{FF2B5EF4-FFF2-40B4-BE49-F238E27FC236}">
              <a16:creationId xmlns:a16="http://schemas.microsoft.com/office/drawing/2014/main" id="{19C7F6BF-B5D6-48B9-988B-4B3880062B7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7" name="直線コネクタ 676">
          <a:extLst>
            <a:ext uri="{FF2B5EF4-FFF2-40B4-BE49-F238E27FC236}">
              <a16:creationId xmlns:a16="http://schemas.microsoft.com/office/drawing/2014/main" id="{99FF9DD5-588C-4C4E-8176-9922F5C741A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8" name="テキスト ボックス 677">
          <a:extLst>
            <a:ext uri="{FF2B5EF4-FFF2-40B4-BE49-F238E27FC236}">
              <a16:creationId xmlns:a16="http://schemas.microsoft.com/office/drawing/2014/main" id="{0EA21E75-3F26-4DD3-BAD3-3D19EE248F2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9" name="直線コネクタ 678">
          <a:extLst>
            <a:ext uri="{FF2B5EF4-FFF2-40B4-BE49-F238E27FC236}">
              <a16:creationId xmlns:a16="http://schemas.microsoft.com/office/drawing/2014/main" id="{2B537FD4-4A4B-4A93-B905-EC0D842977A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0" name="テキスト ボックス 679">
          <a:extLst>
            <a:ext uri="{FF2B5EF4-FFF2-40B4-BE49-F238E27FC236}">
              <a16:creationId xmlns:a16="http://schemas.microsoft.com/office/drawing/2014/main" id="{92691C13-7519-496C-9601-6816DAAE148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1" name="直線コネクタ 680">
          <a:extLst>
            <a:ext uri="{FF2B5EF4-FFF2-40B4-BE49-F238E27FC236}">
              <a16:creationId xmlns:a16="http://schemas.microsoft.com/office/drawing/2014/main" id="{045C5D1B-994C-4FF4-ABF3-668D479E23F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2" name="テキスト ボックス 681">
          <a:extLst>
            <a:ext uri="{FF2B5EF4-FFF2-40B4-BE49-F238E27FC236}">
              <a16:creationId xmlns:a16="http://schemas.microsoft.com/office/drawing/2014/main" id="{CE01D542-6093-4C32-B5E5-A98435FD4BA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3" name="直線コネクタ 682">
          <a:extLst>
            <a:ext uri="{FF2B5EF4-FFF2-40B4-BE49-F238E27FC236}">
              <a16:creationId xmlns:a16="http://schemas.microsoft.com/office/drawing/2014/main" id="{3A29EF11-25BD-4BC6-B46D-3F417C7F270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4" name="テキスト ボックス 683">
          <a:extLst>
            <a:ext uri="{FF2B5EF4-FFF2-40B4-BE49-F238E27FC236}">
              <a16:creationId xmlns:a16="http://schemas.microsoft.com/office/drawing/2014/main" id="{FC3F2730-0B07-4F01-B755-E6960C51FC4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5" name="直線コネクタ 684">
          <a:extLst>
            <a:ext uri="{FF2B5EF4-FFF2-40B4-BE49-F238E27FC236}">
              <a16:creationId xmlns:a16="http://schemas.microsoft.com/office/drawing/2014/main" id="{7F21E951-087D-450E-8DB5-9541C136F5F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86" name="テキスト ボックス 685">
          <a:extLst>
            <a:ext uri="{FF2B5EF4-FFF2-40B4-BE49-F238E27FC236}">
              <a16:creationId xmlns:a16="http://schemas.microsoft.com/office/drawing/2014/main" id="{A14F19FB-7FBE-4EE6-98D9-4035258F269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a:extLst>
            <a:ext uri="{FF2B5EF4-FFF2-40B4-BE49-F238E27FC236}">
              <a16:creationId xmlns:a16="http://schemas.microsoft.com/office/drawing/2014/main" id="{7ECA17FE-24D0-4D80-B972-1B9B947DBC9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消防施設】&#10;有形固定資産減価償却率グラフ枠">
          <a:extLst>
            <a:ext uri="{FF2B5EF4-FFF2-40B4-BE49-F238E27FC236}">
              <a16:creationId xmlns:a16="http://schemas.microsoft.com/office/drawing/2014/main" id="{CEFB4777-EF0C-4342-A30F-C8BB0590FE4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89" name="直線コネクタ 688">
          <a:extLst>
            <a:ext uri="{FF2B5EF4-FFF2-40B4-BE49-F238E27FC236}">
              <a16:creationId xmlns:a16="http://schemas.microsoft.com/office/drawing/2014/main" id="{7514EF22-7808-4B85-9F2A-06D016C1A431}"/>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90" name="【消防施設】&#10;有形固定資産減価償却率最小値テキスト">
          <a:extLst>
            <a:ext uri="{FF2B5EF4-FFF2-40B4-BE49-F238E27FC236}">
              <a16:creationId xmlns:a16="http://schemas.microsoft.com/office/drawing/2014/main" id="{13F9F2AE-2D00-42A3-9292-5F0AE5CC3D0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1" name="直線コネクタ 690">
          <a:extLst>
            <a:ext uri="{FF2B5EF4-FFF2-40B4-BE49-F238E27FC236}">
              <a16:creationId xmlns:a16="http://schemas.microsoft.com/office/drawing/2014/main" id="{E95A4F24-9B6B-444B-98B1-19829737585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92" name="【消防施設】&#10;有形固定資産減価償却率最大値テキスト">
          <a:extLst>
            <a:ext uri="{FF2B5EF4-FFF2-40B4-BE49-F238E27FC236}">
              <a16:creationId xmlns:a16="http://schemas.microsoft.com/office/drawing/2014/main" id="{0CF35755-E7C6-46EF-98B5-6C740E50B191}"/>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93" name="直線コネクタ 692">
          <a:extLst>
            <a:ext uri="{FF2B5EF4-FFF2-40B4-BE49-F238E27FC236}">
              <a16:creationId xmlns:a16="http://schemas.microsoft.com/office/drawing/2014/main" id="{AEE6E173-60C6-4D1D-A351-E1460CA73BD4}"/>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94" name="【消防施設】&#10;有形固定資産減価償却率平均値テキスト">
          <a:extLst>
            <a:ext uri="{FF2B5EF4-FFF2-40B4-BE49-F238E27FC236}">
              <a16:creationId xmlns:a16="http://schemas.microsoft.com/office/drawing/2014/main" id="{1F4D608D-3BBD-4A92-B8A5-BAC98052C462}"/>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95" name="フローチャート: 判断 694">
          <a:extLst>
            <a:ext uri="{FF2B5EF4-FFF2-40B4-BE49-F238E27FC236}">
              <a16:creationId xmlns:a16="http://schemas.microsoft.com/office/drawing/2014/main" id="{BF2F5D78-15DD-4B29-B91B-F4F86880836A}"/>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96" name="フローチャート: 判断 695">
          <a:extLst>
            <a:ext uri="{FF2B5EF4-FFF2-40B4-BE49-F238E27FC236}">
              <a16:creationId xmlns:a16="http://schemas.microsoft.com/office/drawing/2014/main" id="{E8131621-20D8-452F-8710-7DF1F4672B64}"/>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97" name="フローチャート: 判断 696">
          <a:extLst>
            <a:ext uri="{FF2B5EF4-FFF2-40B4-BE49-F238E27FC236}">
              <a16:creationId xmlns:a16="http://schemas.microsoft.com/office/drawing/2014/main" id="{BAEB0518-5E9F-420F-B8AB-7A79EF816A42}"/>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98" name="フローチャート: 判断 697">
          <a:extLst>
            <a:ext uri="{FF2B5EF4-FFF2-40B4-BE49-F238E27FC236}">
              <a16:creationId xmlns:a16="http://schemas.microsoft.com/office/drawing/2014/main" id="{E982C2D1-9068-4D3D-8D80-BB0883466267}"/>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99" name="フローチャート: 判断 698">
          <a:extLst>
            <a:ext uri="{FF2B5EF4-FFF2-40B4-BE49-F238E27FC236}">
              <a16:creationId xmlns:a16="http://schemas.microsoft.com/office/drawing/2014/main" id="{5DD87D85-D278-4391-9E04-7C3D373DDF63}"/>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CA5FEF13-4A1C-4B5B-91BD-1434A39C2CB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308DDA1E-4BB5-4AA9-BCEE-BE7D9193BF9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1402F2AC-7A5B-4AC2-A69B-B646EF68C14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D7C66CDB-67DD-414A-9858-672C282882F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518044B0-6857-44E8-B58F-2814EC35A05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13426</xdr:rowOff>
    </xdr:from>
    <xdr:to>
      <xdr:col>81</xdr:col>
      <xdr:colOff>101600</xdr:colOff>
      <xdr:row>86</xdr:row>
      <xdr:rowOff>115026</xdr:rowOff>
    </xdr:to>
    <xdr:sp macro="" textlink="">
      <xdr:nvSpPr>
        <xdr:cNvPr id="705" name="楕円 704">
          <a:extLst>
            <a:ext uri="{FF2B5EF4-FFF2-40B4-BE49-F238E27FC236}">
              <a16:creationId xmlns:a16="http://schemas.microsoft.com/office/drawing/2014/main" id="{6890148A-BA72-4736-B7F6-1C5463AC3A9E}"/>
            </a:ext>
          </a:extLst>
        </xdr:cNvPr>
        <xdr:cNvSpPr/>
      </xdr:nvSpPr>
      <xdr:spPr>
        <a:xfrm>
          <a:off x="15430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363</xdr:rowOff>
    </xdr:from>
    <xdr:to>
      <xdr:col>76</xdr:col>
      <xdr:colOff>165100</xdr:colOff>
      <xdr:row>86</xdr:row>
      <xdr:rowOff>101963</xdr:rowOff>
    </xdr:to>
    <xdr:sp macro="" textlink="">
      <xdr:nvSpPr>
        <xdr:cNvPr id="706" name="楕円 705">
          <a:extLst>
            <a:ext uri="{FF2B5EF4-FFF2-40B4-BE49-F238E27FC236}">
              <a16:creationId xmlns:a16="http://schemas.microsoft.com/office/drawing/2014/main" id="{7D63E903-C11A-4A08-AA48-086931E7FB41}"/>
            </a:ext>
          </a:extLst>
        </xdr:cNvPr>
        <xdr:cNvSpPr/>
      </xdr:nvSpPr>
      <xdr:spPr>
        <a:xfrm>
          <a:off x="14541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51163</xdr:rowOff>
    </xdr:from>
    <xdr:to>
      <xdr:col>81</xdr:col>
      <xdr:colOff>50800</xdr:colOff>
      <xdr:row>86</xdr:row>
      <xdr:rowOff>64226</xdr:rowOff>
    </xdr:to>
    <xdr:cxnSp macro="">
      <xdr:nvCxnSpPr>
        <xdr:cNvPr id="707" name="直線コネクタ 706">
          <a:extLst>
            <a:ext uri="{FF2B5EF4-FFF2-40B4-BE49-F238E27FC236}">
              <a16:creationId xmlns:a16="http://schemas.microsoft.com/office/drawing/2014/main" id="{22F6E0C6-7754-48FB-9B67-F45D350241A6}"/>
            </a:ext>
          </a:extLst>
        </xdr:cNvPr>
        <xdr:cNvCxnSpPr/>
      </xdr:nvCxnSpPr>
      <xdr:spPr>
        <a:xfrm>
          <a:off x="14592300" y="147958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99968</xdr:rowOff>
    </xdr:from>
    <xdr:to>
      <xdr:col>72</xdr:col>
      <xdr:colOff>38100</xdr:colOff>
      <xdr:row>86</xdr:row>
      <xdr:rowOff>30118</xdr:rowOff>
    </xdr:to>
    <xdr:sp macro="" textlink="">
      <xdr:nvSpPr>
        <xdr:cNvPr id="708" name="楕円 707">
          <a:extLst>
            <a:ext uri="{FF2B5EF4-FFF2-40B4-BE49-F238E27FC236}">
              <a16:creationId xmlns:a16="http://schemas.microsoft.com/office/drawing/2014/main" id="{67206F52-AC13-49DB-963D-F1AE6503B8D4}"/>
            </a:ext>
          </a:extLst>
        </xdr:cNvPr>
        <xdr:cNvSpPr/>
      </xdr:nvSpPr>
      <xdr:spPr>
        <a:xfrm>
          <a:off x="13652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150768</xdr:rowOff>
    </xdr:from>
    <xdr:to>
      <xdr:col>76</xdr:col>
      <xdr:colOff>114300</xdr:colOff>
      <xdr:row>86</xdr:row>
      <xdr:rowOff>51163</xdr:rowOff>
    </xdr:to>
    <xdr:cxnSp macro="">
      <xdr:nvCxnSpPr>
        <xdr:cNvPr id="709" name="直線コネクタ 708">
          <a:extLst>
            <a:ext uri="{FF2B5EF4-FFF2-40B4-BE49-F238E27FC236}">
              <a16:creationId xmlns:a16="http://schemas.microsoft.com/office/drawing/2014/main" id="{F8DAE247-374E-4B29-9482-A8F3B0EEB6A6}"/>
            </a:ext>
          </a:extLst>
        </xdr:cNvPr>
        <xdr:cNvCxnSpPr/>
      </xdr:nvCxnSpPr>
      <xdr:spPr>
        <a:xfrm>
          <a:off x="13703300" y="14724018"/>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127726</xdr:rowOff>
    </xdr:from>
    <xdr:to>
      <xdr:col>67</xdr:col>
      <xdr:colOff>101600</xdr:colOff>
      <xdr:row>85</xdr:row>
      <xdr:rowOff>57876</xdr:rowOff>
    </xdr:to>
    <xdr:sp macro="" textlink="">
      <xdr:nvSpPr>
        <xdr:cNvPr id="710" name="楕円 709">
          <a:extLst>
            <a:ext uri="{FF2B5EF4-FFF2-40B4-BE49-F238E27FC236}">
              <a16:creationId xmlns:a16="http://schemas.microsoft.com/office/drawing/2014/main" id="{48A9D9E4-502E-4BED-BA7C-53CD45A1F1DC}"/>
            </a:ext>
          </a:extLst>
        </xdr:cNvPr>
        <xdr:cNvSpPr/>
      </xdr:nvSpPr>
      <xdr:spPr>
        <a:xfrm>
          <a:off x="12763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7076</xdr:rowOff>
    </xdr:from>
    <xdr:to>
      <xdr:col>71</xdr:col>
      <xdr:colOff>177800</xdr:colOff>
      <xdr:row>85</xdr:row>
      <xdr:rowOff>150768</xdr:rowOff>
    </xdr:to>
    <xdr:cxnSp macro="">
      <xdr:nvCxnSpPr>
        <xdr:cNvPr id="711" name="直線コネクタ 710">
          <a:extLst>
            <a:ext uri="{FF2B5EF4-FFF2-40B4-BE49-F238E27FC236}">
              <a16:creationId xmlns:a16="http://schemas.microsoft.com/office/drawing/2014/main" id="{657F216C-7B43-4D4E-B48D-671BDC03E1AF}"/>
            </a:ext>
          </a:extLst>
        </xdr:cNvPr>
        <xdr:cNvCxnSpPr/>
      </xdr:nvCxnSpPr>
      <xdr:spPr>
        <a:xfrm>
          <a:off x="12814300" y="14580326"/>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12" name="n_1aveValue【消防施設】&#10;有形固定資産減価償却率">
          <a:extLst>
            <a:ext uri="{FF2B5EF4-FFF2-40B4-BE49-F238E27FC236}">
              <a16:creationId xmlns:a16="http://schemas.microsoft.com/office/drawing/2014/main" id="{B625EE5A-35F9-4F52-9292-47CC6F475F04}"/>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13" name="n_2aveValue【消防施設】&#10;有形固定資産減価償却率">
          <a:extLst>
            <a:ext uri="{FF2B5EF4-FFF2-40B4-BE49-F238E27FC236}">
              <a16:creationId xmlns:a16="http://schemas.microsoft.com/office/drawing/2014/main" id="{1520AE6C-CEB7-4656-9103-A2D8AC3A5CD0}"/>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14" name="n_3aveValue【消防施設】&#10;有形固定資産減価償却率">
          <a:extLst>
            <a:ext uri="{FF2B5EF4-FFF2-40B4-BE49-F238E27FC236}">
              <a16:creationId xmlns:a16="http://schemas.microsoft.com/office/drawing/2014/main" id="{7BC89806-B250-44BC-AA12-75F6B9C96BF7}"/>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15" name="n_4aveValue【消防施設】&#10;有形固定資産減価償却率">
          <a:extLst>
            <a:ext uri="{FF2B5EF4-FFF2-40B4-BE49-F238E27FC236}">
              <a16:creationId xmlns:a16="http://schemas.microsoft.com/office/drawing/2014/main" id="{1A799912-F36B-4AD9-92CA-43E413718681}"/>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106153</xdr:rowOff>
    </xdr:from>
    <xdr:ext cx="405111" cy="259045"/>
    <xdr:sp macro="" textlink="">
      <xdr:nvSpPr>
        <xdr:cNvPr id="716" name="n_1mainValue【消防施設】&#10;有形固定資産減価償却率">
          <a:extLst>
            <a:ext uri="{FF2B5EF4-FFF2-40B4-BE49-F238E27FC236}">
              <a16:creationId xmlns:a16="http://schemas.microsoft.com/office/drawing/2014/main" id="{2EFB5CB1-3610-44C1-8653-5E74A98CDAB5}"/>
            </a:ext>
          </a:extLst>
        </xdr:cNvPr>
        <xdr:cNvSpPr txBox="1"/>
      </xdr:nvSpPr>
      <xdr:spPr>
        <a:xfrm>
          <a:off x="15266044" y="1485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93090</xdr:rowOff>
    </xdr:from>
    <xdr:ext cx="405111" cy="259045"/>
    <xdr:sp macro="" textlink="">
      <xdr:nvSpPr>
        <xdr:cNvPr id="717" name="n_2mainValue【消防施設】&#10;有形固定資産減価償却率">
          <a:extLst>
            <a:ext uri="{FF2B5EF4-FFF2-40B4-BE49-F238E27FC236}">
              <a16:creationId xmlns:a16="http://schemas.microsoft.com/office/drawing/2014/main" id="{05B59951-0527-49F6-A30F-89A6E6BD256C}"/>
            </a:ext>
          </a:extLst>
        </xdr:cNvPr>
        <xdr:cNvSpPr txBox="1"/>
      </xdr:nvSpPr>
      <xdr:spPr>
        <a:xfrm>
          <a:off x="14389744" y="1483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21245</xdr:rowOff>
    </xdr:from>
    <xdr:ext cx="405111" cy="259045"/>
    <xdr:sp macro="" textlink="">
      <xdr:nvSpPr>
        <xdr:cNvPr id="718" name="n_3mainValue【消防施設】&#10;有形固定資産減価償却率">
          <a:extLst>
            <a:ext uri="{FF2B5EF4-FFF2-40B4-BE49-F238E27FC236}">
              <a16:creationId xmlns:a16="http://schemas.microsoft.com/office/drawing/2014/main" id="{DCC75516-7955-4988-B303-810AB2A3AD25}"/>
            </a:ext>
          </a:extLst>
        </xdr:cNvPr>
        <xdr:cNvSpPr txBox="1"/>
      </xdr:nvSpPr>
      <xdr:spPr>
        <a:xfrm>
          <a:off x="13500744"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49003</xdr:rowOff>
    </xdr:from>
    <xdr:ext cx="405111" cy="259045"/>
    <xdr:sp macro="" textlink="">
      <xdr:nvSpPr>
        <xdr:cNvPr id="719" name="n_4mainValue【消防施設】&#10;有形固定資産減価償却率">
          <a:extLst>
            <a:ext uri="{FF2B5EF4-FFF2-40B4-BE49-F238E27FC236}">
              <a16:creationId xmlns:a16="http://schemas.microsoft.com/office/drawing/2014/main" id="{DE58C841-4086-4B7A-89E9-7EA7C0ABC372}"/>
            </a:ext>
          </a:extLst>
        </xdr:cNvPr>
        <xdr:cNvSpPr txBox="1"/>
      </xdr:nvSpPr>
      <xdr:spPr>
        <a:xfrm>
          <a:off x="126117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a:extLst>
            <a:ext uri="{FF2B5EF4-FFF2-40B4-BE49-F238E27FC236}">
              <a16:creationId xmlns:a16="http://schemas.microsoft.com/office/drawing/2014/main" id="{802DF367-DAE2-48AD-8136-813B63BD24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a:extLst>
            <a:ext uri="{FF2B5EF4-FFF2-40B4-BE49-F238E27FC236}">
              <a16:creationId xmlns:a16="http://schemas.microsoft.com/office/drawing/2014/main" id="{EE0EE4C4-F934-459F-B7DB-3D2C93E5D6D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a:extLst>
            <a:ext uri="{FF2B5EF4-FFF2-40B4-BE49-F238E27FC236}">
              <a16:creationId xmlns:a16="http://schemas.microsoft.com/office/drawing/2014/main" id="{6DAA29EC-D8CD-4ECE-8725-6AE89BAEEC8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a:extLst>
            <a:ext uri="{FF2B5EF4-FFF2-40B4-BE49-F238E27FC236}">
              <a16:creationId xmlns:a16="http://schemas.microsoft.com/office/drawing/2014/main" id="{6237DC86-1A17-4F9D-8B63-20584E5D3B7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a:extLst>
            <a:ext uri="{FF2B5EF4-FFF2-40B4-BE49-F238E27FC236}">
              <a16:creationId xmlns:a16="http://schemas.microsoft.com/office/drawing/2014/main" id="{01D964D7-3D29-4DCA-AD7D-771FBEC17C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a:extLst>
            <a:ext uri="{FF2B5EF4-FFF2-40B4-BE49-F238E27FC236}">
              <a16:creationId xmlns:a16="http://schemas.microsoft.com/office/drawing/2014/main" id="{3D13BF4E-7777-4C42-810F-1F54EA4A5F5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a:extLst>
            <a:ext uri="{FF2B5EF4-FFF2-40B4-BE49-F238E27FC236}">
              <a16:creationId xmlns:a16="http://schemas.microsoft.com/office/drawing/2014/main" id="{58B9819D-4B9C-4961-A7C9-781D8F2996A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a:extLst>
            <a:ext uri="{FF2B5EF4-FFF2-40B4-BE49-F238E27FC236}">
              <a16:creationId xmlns:a16="http://schemas.microsoft.com/office/drawing/2014/main" id="{44F9040E-51C6-4E10-A8D0-F8851836647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a:extLst>
            <a:ext uri="{FF2B5EF4-FFF2-40B4-BE49-F238E27FC236}">
              <a16:creationId xmlns:a16="http://schemas.microsoft.com/office/drawing/2014/main" id="{651D64D8-906F-461A-8E8D-605F4E15724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a:extLst>
            <a:ext uri="{FF2B5EF4-FFF2-40B4-BE49-F238E27FC236}">
              <a16:creationId xmlns:a16="http://schemas.microsoft.com/office/drawing/2014/main" id="{570E45B9-373D-4F0E-BDBD-52F769A27A6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0" name="直線コネクタ 729">
          <a:extLst>
            <a:ext uri="{FF2B5EF4-FFF2-40B4-BE49-F238E27FC236}">
              <a16:creationId xmlns:a16="http://schemas.microsoft.com/office/drawing/2014/main" id="{A01BC65F-99F7-46B8-A8C8-C8C5624B984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1" name="テキスト ボックス 730">
          <a:extLst>
            <a:ext uri="{FF2B5EF4-FFF2-40B4-BE49-F238E27FC236}">
              <a16:creationId xmlns:a16="http://schemas.microsoft.com/office/drawing/2014/main" id="{4ABDAA17-A16C-4915-AB4F-258AA0D0083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2" name="直線コネクタ 731">
          <a:extLst>
            <a:ext uri="{FF2B5EF4-FFF2-40B4-BE49-F238E27FC236}">
              <a16:creationId xmlns:a16="http://schemas.microsoft.com/office/drawing/2014/main" id="{ACD6FDBD-832D-4793-A5D0-4168F26DB36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3" name="テキスト ボックス 732">
          <a:extLst>
            <a:ext uri="{FF2B5EF4-FFF2-40B4-BE49-F238E27FC236}">
              <a16:creationId xmlns:a16="http://schemas.microsoft.com/office/drawing/2014/main" id="{D18E1725-0721-4957-A4CB-8623DF3B9F4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4" name="直線コネクタ 733">
          <a:extLst>
            <a:ext uri="{FF2B5EF4-FFF2-40B4-BE49-F238E27FC236}">
              <a16:creationId xmlns:a16="http://schemas.microsoft.com/office/drawing/2014/main" id="{19ADBBE2-354A-4D0D-8FDC-E0DB17066FC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5" name="テキスト ボックス 734">
          <a:extLst>
            <a:ext uri="{FF2B5EF4-FFF2-40B4-BE49-F238E27FC236}">
              <a16:creationId xmlns:a16="http://schemas.microsoft.com/office/drawing/2014/main" id="{8A9CB6E1-769B-4308-AAB1-E0BF9C2FE65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6" name="直線コネクタ 735">
          <a:extLst>
            <a:ext uri="{FF2B5EF4-FFF2-40B4-BE49-F238E27FC236}">
              <a16:creationId xmlns:a16="http://schemas.microsoft.com/office/drawing/2014/main" id="{F083FB0D-11A3-452C-9D85-50A25B0A15E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7" name="テキスト ボックス 736">
          <a:extLst>
            <a:ext uri="{FF2B5EF4-FFF2-40B4-BE49-F238E27FC236}">
              <a16:creationId xmlns:a16="http://schemas.microsoft.com/office/drawing/2014/main" id="{EEC33AF1-F470-43D7-B88F-0A6DE0E294F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8" name="直線コネクタ 737">
          <a:extLst>
            <a:ext uri="{FF2B5EF4-FFF2-40B4-BE49-F238E27FC236}">
              <a16:creationId xmlns:a16="http://schemas.microsoft.com/office/drawing/2014/main" id="{37099D45-8AA4-409C-9F55-D30AFB4C32A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9" name="テキスト ボックス 738">
          <a:extLst>
            <a:ext uri="{FF2B5EF4-FFF2-40B4-BE49-F238E27FC236}">
              <a16:creationId xmlns:a16="http://schemas.microsoft.com/office/drawing/2014/main" id="{961D106B-B988-4BEB-A48B-52579432656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0" name="【消防施設】&#10;一人当たり面積グラフ枠">
          <a:extLst>
            <a:ext uri="{FF2B5EF4-FFF2-40B4-BE49-F238E27FC236}">
              <a16:creationId xmlns:a16="http://schemas.microsoft.com/office/drawing/2014/main" id="{8837A32C-3DAF-48C9-99FA-6EF792C32AF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41" name="直線コネクタ 740">
          <a:extLst>
            <a:ext uri="{FF2B5EF4-FFF2-40B4-BE49-F238E27FC236}">
              <a16:creationId xmlns:a16="http://schemas.microsoft.com/office/drawing/2014/main" id="{D92CF668-E1C1-40C2-A7BD-70D8A09BC7EE}"/>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42" name="【消防施設】&#10;一人当たり面積最小値テキスト">
          <a:extLst>
            <a:ext uri="{FF2B5EF4-FFF2-40B4-BE49-F238E27FC236}">
              <a16:creationId xmlns:a16="http://schemas.microsoft.com/office/drawing/2014/main" id="{D1B86C50-7504-4D30-BF6B-932B2D1C6B0B}"/>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43" name="直線コネクタ 742">
          <a:extLst>
            <a:ext uri="{FF2B5EF4-FFF2-40B4-BE49-F238E27FC236}">
              <a16:creationId xmlns:a16="http://schemas.microsoft.com/office/drawing/2014/main" id="{60029E11-2E08-4172-8A1D-520C2AA986DA}"/>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44" name="【消防施設】&#10;一人当たり面積最大値テキスト">
          <a:extLst>
            <a:ext uri="{FF2B5EF4-FFF2-40B4-BE49-F238E27FC236}">
              <a16:creationId xmlns:a16="http://schemas.microsoft.com/office/drawing/2014/main" id="{864D3D0D-20ED-4060-9227-164095A78465}"/>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45" name="直線コネクタ 744">
          <a:extLst>
            <a:ext uri="{FF2B5EF4-FFF2-40B4-BE49-F238E27FC236}">
              <a16:creationId xmlns:a16="http://schemas.microsoft.com/office/drawing/2014/main" id="{962B5697-6E41-4B9C-90CC-C03E09D31CBA}"/>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46" name="【消防施設】&#10;一人当たり面積平均値テキスト">
          <a:extLst>
            <a:ext uri="{FF2B5EF4-FFF2-40B4-BE49-F238E27FC236}">
              <a16:creationId xmlns:a16="http://schemas.microsoft.com/office/drawing/2014/main" id="{21C0C864-8605-4B3E-A1EF-6AEA30114F98}"/>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47" name="フローチャート: 判断 746">
          <a:extLst>
            <a:ext uri="{FF2B5EF4-FFF2-40B4-BE49-F238E27FC236}">
              <a16:creationId xmlns:a16="http://schemas.microsoft.com/office/drawing/2014/main" id="{F935D6FE-F102-45F3-A321-B43827C90D1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48" name="フローチャート: 判断 747">
          <a:extLst>
            <a:ext uri="{FF2B5EF4-FFF2-40B4-BE49-F238E27FC236}">
              <a16:creationId xmlns:a16="http://schemas.microsoft.com/office/drawing/2014/main" id="{A655667D-9D21-467E-94EE-EE58B958AEEE}"/>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49" name="フローチャート: 判断 748">
          <a:extLst>
            <a:ext uri="{FF2B5EF4-FFF2-40B4-BE49-F238E27FC236}">
              <a16:creationId xmlns:a16="http://schemas.microsoft.com/office/drawing/2014/main" id="{D1F5D80C-5418-4BFC-8668-FA8453BD068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50" name="フローチャート: 判断 749">
          <a:extLst>
            <a:ext uri="{FF2B5EF4-FFF2-40B4-BE49-F238E27FC236}">
              <a16:creationId xmlns:a16="http://schemas.microsoft.com/office/drawing/2014/main" id="{F97B69FB-D58A-4EEF-A6AE-EE3A60EED335}"/>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51" name="フローチャート: 判断 750">
          <a:extLst>
            <a:ext uri="{FF2B5EF4-FFF2-40B4-BE49-F238E27FC236}">
              <a16:creationId xmlns:a16="http://schemas.microsoft.com/office/drawing/2014/main" id="{4B2CC9FF-BA46-4A86-9AE9-E2A5A065ADB5}"/>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E5B2822B-B634-4C8B-81C8-8FF528C9E9D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92DD1294-3019-41FA-A0AB-D27A725CFC4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97B7728B-89E0-4F13-B01B-A619C979326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22848AF6-C4DA-41B2-9B92-5207DB78619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8312F4F0-0546-42E4-89AB-ED860DB44D0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112116</xdr:rowOff>
    </xdr:from>
    <xdr:to>
      <xdr:col>112</xdr:col>
      <xdr:colOff>38100</xdr:colOff>
      <xdr:row>86</xdr:row>
      <xdr:rowOff>42266</xdr:rowOff>
    </xdr:to>
    <xdr:sp macro="" textlink="">
      <xdr:nvSpPr>
        <xdr:cNvPr id="757" name="楕円 756">
          <a:extLst>
            <a:ext uri="{FF2B5EF4-FFF2-40B4-BE49-F238E27FC236}">
              <a16:creationId xmlns:a16="http://schemas.microsoft.com/office/drawing/2014/main" id="{7711456F-0382-4FAC-B2B3-BE54FC952817}"/>
            </a:ext>
          </a:extLst>
        </xdr:cNvPr>
        <xdr:cNvSpPr/>
      </xdr:nvSpPr>
      <xdr:spPr>
        <a:xfrm>
          <a:off x="21272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112116</xdr:rowOff>
    </xdr:from>
    <xdr:to>
      <xdr:col>107</xdr:col>
      <xdr:colOff>101600</xdr:colOff>
      <xdr:row>86</xdr:row>
      <xdr:rowOff>42266</xdr:rowOff>
    </xdr:to>
    <xdr:sp macro="" textlink="">
      <xdr:nvSpPr>
        <xdr:cNvPr id="758" name="楕円 757">
          <a:extLst>
            <a:ext uri="{FF2B5EF4-FFF2-40B4-BE49-F238E27FC236}">
              <a16:creationId xmlns:a16="http://schemas.microsoft.com/office/drawing/2014/main" id="{F95DEA88-EFC3-4947-B4A0-4A0F5547B358}"/>
            </a:ext>
          </a:extLst>
        </xdr:cNvPr>
        <xdr:cNvSpPr/>
      </xdr:nvSpPr>
      <xdr:spPr>
        <a:xfrm>
          <a:off x="20383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162916</xdr:rowOff>
    </xdr:from>
    <xdr:to>
      <xdr:col>111</xdr:col>
      <xdr:colOff>177800</xdr:colOff>
      <xdr:row>85</xdr:row>
      <xdr:rowOff>162916</xdr:rowOff>
    </xdr:to>
    <xdr:cxnSp macro="">
      <xdr:nvCxnSpPr>
        <xdr:cNvPr id="759" name="直線コネクタ 758">
          <a:extLst>
            <a:ext uri="{FF2B5EF4-FFF2-40B4-BE49-F238E27FC236}">
              <a16:creationId xmlns:a16="http://schemas.microsoft.com/office/drawing/2014/main" id="{B482BF54-5A62-4222-8EA1-9276B4AB1E67}"/>
            </a:ext>
          </a:extLst>
        </xdr:cNvPr>
        <xdr:cNvCxnSpPr/>
      </xdr:nvCxnSpPr>
      <xdr:spPr>
        <a:xfrm>
          <a:off x="20434300" y="14736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101143</xdr:rowOff>
    </xdr:from>
    <xdr:to>
      <xdr:col>102</xdr:col>
      <xdr:colOff>165100</xdr:colOff>
      <xdr:row>86</xdr:row>
      <xdr:rowOff>31293</xdr:rowOff>
    </xdr:to>
    <xdr:sp macro="" textlink="">
      <xdr:nvSpPr>
        <xdr:cNvPr id="760" name="楕円 759">
          <a:extLst>
            <a:ext uri="{FF2B5EF4-FFF2-40B4-BE49-F238E27FC236}">
              <a16:creationId xmlns:a16="http://schemas.microsoft.com/office/drawing/2014/main" id="{DEC298B3-A07D-457A-BBAE-30D137CAE995}"/>
            </a:ext>
          </a:extLst>
        </xdr:cNvPr>
        <xdr:cNvSpPr/>
      </xdr:nvSpPr>
      <xdr:spPr>
        <a:xfrm>
          <a:off x="19494500" y="146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151943</xdr:rowOff>
    </xdr:from>
    <xdr:to>
      <xdr:col>107</xdr:col>
      <xdr:colOff>50800</xdr:colOff>
      <xdr:row>85</xdr:row>
      <xdr:rowOff>162916</xdr:rowOff>
    </xdr:to>
    <xdr:cxnSp macro="">
      <xdr:nvCxnSpPr>
        <xdr:cNvPr id="761" name="直線コネクタ 760">
          <a:extLst>
            <a:ext uri="{FF2B5EF4-FFF2-40B4-BE49-F238E27FC236}">
              <a16:creationId xmlns:a16="http://schemas.microsoft.com/office/drawing/2014/main" id="{BCEACAC9-590A-4DD0-9D64-0CF9A8D0E6ED}"/>
            </a:ext>
          </a:extLst>
        </xdr:cNvPr>
        <xdr:cNvCxnSpPr/>
      </xdr:nvCxnSpPr>
      <xdr:spPr>
        <a:xfrm>
          <a:off x="19545300" y="1472519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124003</xdr:rowOff>
    </xdr:from>
    <xdr:to>
      <xdr:col>98</xdr:col>
      <xdr:colOff>38100</xdr:colOff>
      <xdr:row>86</xdr:row>
      <xdr:rowOff>54153</xdr:rowOff>
    </xdr:to>
    <xdr:sp macro="" textlink="">
      <xdr:nvSpPr>
        <xdr:cNvPr id="762" name="楕円 761">
          <a:extLst>
            <a:ext uri="{FF2B5EF4-FFF2-40B4-BE49-F238E27FC236}">
              <a16:creationId xmlns:a16="http://schemas.microsoft.com/office/drawing/2014/main" id="{98B53E05-AF1B-4EAB-B8F1-D056E51C2372}"/>
            </a:ext>
          </a:extLst>
        </xdr:cNvPr>
        <xdr:cNvSpPr/>
      </xdr:nvSpPr>
      <xdr:spPr>
        <a:xfrm>
          <a:off x="18605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151943</xdr:rowOff>
    </xdr:from>
    <xdr:to>
      <xdr:col>102</xdr:col>
      <xdr:colOff>114300</xdr:colOff>
      <xdr:row>86</xdr:row>
      <xdr:rowOff>3353</xdr:rowOff>
    </xdr:to>
    <xdr:cxnSp macro="">
      <xdr:nvCxnSpPr>
        <xdr:cNvPr id="763" name="直線コネクタ 762">
          <a:extLst>
            <a:ext uri="{FF2B5EF4-FFF2-40B4-BE49-F238E27FC236}">
              <a16:creationId xmlns:a16="http://schemas.microsoft.com/office/drawing/2014/main" id="{1979F35C-FFCC-44B0-958F-A40792350880}"/>
            </a:ext>
          </a:extLst>
        </xdr:cNvPr>
        <xdr:cNvCxnSpPr/>
      </xdr:nvCxnSpPr>
      <xdr:spPr>
        <a:xfrm flipV="1">
          <a:off x="18656300" y="147251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64" name="n_1aveValue【消防施設】&#10;一人当たり面積">
          <a:extLst>
            <a:ext uri="{FF2B5EF4-FFF2-40B4-BE49-F238E27FC236}">
              <a16:creationId xmlns:a16="http://schemas.microsoft.com/office/drawing/2014/main" id="{2536F89F-7D06-4AC4-8C9D-9D077754904E}"/>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65" name="n_2aveValue【消防施設】&#10;一人当たり面積">
          <a:extLst>
            <a:ext uri="{FF2B5EF4-FFF2-40B4-BE49-F238E27FC236}">
              <a16:creationId xmlns:a16="http://schemas.microsoft.com/office/drawing/2014/main" id="{15A30DE4-5D3B-44D6-BB63-2A6F4B99C899}"/>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66" name="n_3aveValue【消防施設】&#10;一人当たり面積">
          <a:extLst>
            <a:ext uri="{FF2B5EF4-FFF2-40B4-BE49-F238E27FC236}">
              <a16:creationId xmlns:a16="http://schemas.microsoft.com/office/drawing/2014/main" id="{AFD27496-6D5D-4CD6-B0E1-164C75B7F7EC}"/>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67" name="n_4aveValue【消防施設】&#10;一人当たり面積">
          <a:extLst>
            <a:ext uri="{FF2B5EF4-FFF2-40B4-BE49-F238E27FC236}">
              <a16:creationId xmlns:a16="http://schemas.microsoft.com/office/drawing/2014/main" id="{0C49F335-4297-4F0B-980C-DF86C706E5DD}"/>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33393</xdr:rowOff>
    </xdr:from>
    <xdr:ext cx="469744" cy="259045"/>
    <xdr:sp macro="" textlink="">
      <xdr:nvSpPr>
        <xdr:cNvPr id="768" name="n_1mainValue【消防施設】&#10;一人当たり面積">
          <a:extLst>
            <a:ext uri="{FF2B5EF4-FFF2-40B4-BE49-F238E27FC236}">
              <a16:creationId xmlns:a16="http://schemas.microsoft.com/office/drawing/2014/main" id="{FD23FD8A-7D26-4322-9678-E71BA2A39DDC}"/>
            </a:ext>
          </a:extLst>
        </xdr:cNvPr>
        <xdr:cNvSpPr txBox="1"/>
      </xdr:nvSpPr>
      <xdr:spPr>
        <a:xfrm>
          <a:off x="210757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33393</xdr:rowOff>
    </xdr:from>
    <xdr:ext cx="469744" cy="259045"/>
    <xdr:sp macro="" textlink="">
      <xdr:nvSpPr>
        <xdr:cNvPr id="769" name="n_2mainValue【消防施設】&#10;一人当たり面積">
          <a:extLst>
            <a:ext uri="{FF2B5EF4-FFF2-40B4-BE49-F238E27FC236}">
              <a16:creationId xmlns:a16="http://schemas.microsoft.com/office/drawing/2014/main" id="{B9FB6F6B-02E8-4099-A0F2-9BA8B1866B5C}"/>
            </a:ext>
          </a:extLst>
        </xdr:cNvPr>
        <xdr:cNvSpPr txBox="1"/>
      </xdr:nvSpPr>
      <xdr:spPr>
        <a:xfrm>
          <a:off x="201994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22420</xdr:rowOff>
    </xdr:from>
    <xdr:ext cx="469744" cy="259045"/>
    <xdr:sp macro="" textlink="">
      <xdr:nvSpPr>
        <xdr:cNvPr id="770" name="n_3mainValue【消防施設】&#10;一人当たり面積">
          <a:extLst>
            <a:ext uri="{FF2B5EF4-FFF2-40B4-BE49-F238E27FC236}">
              <a16:creationId xmlns:a16="http://schemas.microsoft.com/office/drawing/2014/main" id="{D248DB39-A97C-4AAA-A9C2-C561055EB6C5}"/>
            </a:ext>
          </a:extLst>
        </xdr:cNvPr>
        <xdr:cNvSpPr txBox="1"/>
      </xdr:nvSpPr>
      <xdr:spPr>
        <a:xfrm>
          <a:off x="19310427" y="1476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45280</xdr:rowOff>
    </xdr:from>
    <xdr:ext cx="469744" cy="259045"/>
    <xdr:sp macro="" textlink="">
      <xdr:nvSpPr>
        <xdr:cNvPr id="771" name="n_4mainValue【消防施設】&#10;一人当たり面積">
          <a:extLst>
            <a:ext uri="{FF2B5EF4-FFF2-40B4-BE49-F238E27FC236}">
              <a16:creationId xmlns:a16="http://schemas.microsoft.com/office/drawing/2014/main" id="{EDDBB2CF-A2DA-4632-A10D-C81F8FCB7F91}"/>
            </a:ext>
          </a:extLst>
        </xdr:cNvPr>
        <xdr:cNvSpPr txBox="1"/>
      </xdr:nvSpPr>
      <xdr:spPr>
        <a:xfrm>
          <a:off x="184214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2" name="正方形/長方形 771">
          <a:extLst>
            <a:ext uri="{FF2B5EF4-FFF2-40B4-BE49-F238E27FC236}">
              <a16:creationId xmlns:a16="http://schemas.microsoft.com/office/drawing/2014/main" id="{C602E394-BE34-4920-87EE-A4A1F7B4520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3" name="正方形/長方形 772">
          <a:extLst>
            <a:ext uri="{FF2B5EF4-FFF2-40B4-BE49-F238E27FC236}">
              <a16:creationId xmlns:a16="http://schemas.microsoft.com/office/drawing/2014/main" id="{0F3AECA6-21B8-459A-B6EE-9ADFB12B508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4" name="正方形/長方形 773">
          <a:extLst>
            <a:ext uri="{FF2B5EF4-FFF2-40B4-BE49-F238E27FC236}">
              <a16:creationId xmlns:a16="http://schemas.microsoft.com/office/drawing/2014/main" id="{10EBD380-1594-44F5-AE85-62195BCAEA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5" name="正方形/長方形 774">
          <a:extLst>
            <a:ext uri="{FF2B5EF4-FFF2-40B4-BE49-F238E27FC236}">
              <a16:creationId xmlns:a16="http://schemas.microsoft.com/office/drawing/2014/main" id="{E10B6D48-AE4C-425B-8787-E1818205309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6" name="正方形/長方形 775">
          <a:extLst>
            <a:ext uri="{FF2B5EF4-FFF2-40B4-BE49-F238E27FC236}">
              <a16:creationId xmlns:a16="http://schemas.microsoft.com/office/drawing/2014/main" id="{5932D8FC-17CB-417B-960A-7EE8C759D54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7" name="正方形/長方形 776">
          <a:extLst>
            <a:ext uri="{FF2B5EF4-FFF2-40B4-BE49-F238E27FC236}">
              <a16:creationId xmlns:a16="http://schemas.microsoft.com/office/drawing/2014/main" id="{FB541DEF-0CB0-4A1B-BB7F-E8AF5603350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8" name="正方形/長方形 777">
          <a:extLst>
            <a:ext uri="{FF2B5EF4-FFF2-40B4-BE49-F238E27FC236}">
              <a16:creationId xmlns:a16="http://schemas.microsoft.com/office/drawing/2014/main" id="{F5F0A89B-90A0-4A57-A852-F61E27F31A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9" name="正方形/長方形 778">
          <a:extLst>
            <a:ext uri="{FF2B5EF4-FFF2-40B4-BE49-F238E27FC236}">
              <a16:creationId xmlns:a16="http://schemas.microsoft.com/office/drawing/2014/main" id="{681BCBA5-3107-4726-B081-4792C3F71B9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0" name="テキスト ボックス 779">
          <a:extLst>
            <a:ext uri="{FF2B5EF4-FFF2-40B4-BE49-F238E27FC236}">
              <a16:creationId xmlns:a16="http://schemas.microsoft.com/office/drawing/2014/main" id="{BC7D245F-FE43-4935-9084-5C5FA9E9256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1" name="直線コネクタ 780">
          <a:extLst>
            <a:ext uri="{FF2B5EF4-FFF2-40B4-BE49-F238E27FC236}">
              <a16:creationId xmlns:a16="http://schemas.microsoft.com/office/drawing/2014/main" id="{4B868208-CE46-4C1C-AB1D-C61E22BA531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2" name="テキスト ボックス 781">
          <a:extLst>
            <a:ext uri="{FF2B5EF4-FFF2-40B4-BE49-F238E27FC236}">
              <a16:creationId xmlns:a16="http://schemas.microsoft.com/office/drawing/2014/main" id="{154CB851-1605-440E-9BDF-F68DAF48C2B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3" name="直線コネクタ 782">
          <a:extLst>
            <a:ext uri="{FF2B5EF4-FFF2-40B4-BE49-F238E27FC236}">
              <a16:creationId xmlns:a16="http://schemas.microsoft.com/office/drawing/2014/main" id="{212FAA48-7C12-474B-9C9A-1513632B02B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84" name="テキスト ボックス 783">
          <a:extLst>
            <a:ext uri="{FF2B5EF4-FFF2-40B4-BE49-F238E27FC236}">
              <a16:creationId xmlns:a16="http://schemas.microsoft.com/office/drawing/2014/main" id="{C7295BBC-3783-4733-9717-8F3E935F4AC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5" name="直線コネクタ 784">
          <a:extLst>
            <a:ext uri="{FF2B5EF4-FFF2-40B4-BE49-F238E27FC236}">
              <a16:creationId xmlns:a16="http://schemas.microsoft.com/office/drawing/2014/main" id="{69F9C539-3012-40DB-9A42-24282FC6945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6" name="テキスト ボックス 785">
          <a:extLst>
            <a:ext uri="{FF2B5EF4-FFF2-40B4-BE49-F238E27FC236}">
              <a16:creationId xmlns:a16="http://schemas.microsoft.com/office/drawing/2014/main" id="{E1144509-9295-4C8C-A120-C4D8397C383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7" name="直線コネクタ 786">
          <a:extLst>
            <a:ext uri="{FF2B5EF4-FFF2-40B4-BE49-F238E27FC236}">
              <a16:creationId xmlns:a16="http://schemas.microsoft.com/office/drawing/2014/main" id="{D07CBA8C-4540-46FE-9C68-48F53928539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8" name="テキスト ボックス 787">
          <a:extLst>
            <a:ext uri="{FF2B5EF4-FFF2-40B4-BE49-F238E27FC236}">
              <a16:creationId xmlns:a16="http://schemas.microsoft.com/office/drawing/2014/main" id="{3F8707CE-CE6B-4752-B092-45988AFE47A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9" name="直線コネクタ 788">
          <a:extLst>
            <a:ext uri="{FF2B5EF4-FFF2-40B4-BE49-F238E27FC236}">
              <a16:creationId xmlns:a16="http://schemas.microsoft.com/office/drawing/2014/main" id="{3D33AD1B-19DD-471E-ACC5-1D0C704DB90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0" name="テキスト ボックス 789">
          <a:extLst>
            <a:ext uri="{FF2B5EF4-FFF2-40B4-BE49-F238E27FC236}">
              <a16:creationId xmlns:a16="http://schemas.microsoft.com/office/drawing/2014/main" id="{9A514C4D-9C62-4FF4-9979-223E2D7FA27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1" name="直線コネクタ 790">
          <a:extLst>
            <a:ext uri="{FF2B5EF4-FFF2-40B4-BE49-F238E27FC236}">
              <a16:creationId xmlns:a16="http://schemas.microsoft.com/office/drawing/2014/main" id="{C18162DD-2A50-45AE-94A8-FA6F967F8D7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2" name="テキスト ボックス 791">
          <a:extLst>
            <a:ext uri="{FF2B5EF4-FFF2-40B4-BE49-F238E27FC236}">
              <a16:creationId xmlns:a16="http://schemas.microsoft.com/office/drawing/2014/main" id="{82705407-A56B-48D5-8B30-99BF494E338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3" name="直線コネクタ 792">
          <a:extLst>
            <a:ext uri="{FF2B5EF4-FFF2-40B4-BE49-F238E27FC236}">
              <a16:creationId xmlns:a16="http://schemas.microsoft.com/office/drawing/2014/main" id="{D3408336-9AC5-43A7-B44D-7E8FF636903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94" name="テキスト ボックス 793">
          <a:extLst>
            <a:ext uri="{FF2B5EF4-FFF2-40B4-BE49-F238E27FC236}">
              <a16:creationId xmlns:a16="http://schemas.microsoft.com/office/drawing/2014/main" id="{C25A0C80-BA9C-4BBE-B0EB-FA6CACE8F12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5" name="直線コネクタ 794">
          <a:extLst>
            <a:ext uri="{FF2B5EF4-FFF2-40B4-BE49-F238E27FC236}">
              <a16:creationId xmlns:a16="http://schemas.microsoft.com/office/drawing/2014/main" id="{C47B50B8-AB8D-4C53-ADE2-A3797465EBA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庁舎】&#10;有形固定資産減価償却率グラフ枠">
          <a:extLst>
            <a:ext uri="{FF2B5EF4-FFF2-40B4-BE49-F238E27FC236}">
              <a16:creationId xmlns:a16="http://schemas.microsoft.com/office/drawing/2014/main" id="{F432EFB4-425B-4B33-9F08-8F8034BD222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97" name="直線コネクタ 796">
          <a:extLst>
            <a:ext uri="{FF2B5EF4-FFF2-40B4-BE49-F238E27FC236}">
              <a16:creationId xmlns:a16="http://schemas.microsoft.com/office/drawing/2014/main" id="{B9350E81-E387-4D9F-B3FF-81A29272935E}"/>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98" name="【庁舎】&#10;有形固定資産減価償却率最小値テキスト">
          <a:extLst>
            <a:ext uri="{FF2B5EF4-FFF2-40B4-BE49-F238E27FC236}">
              <a16:creationId xmlns:a16="http://schemas.microsoft.com/office/drawing/2014/main" id="{AD21A59D-AD1B-4EAA-A122-1F2E31761F9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99" name="直線コネクタ 798">
          <a:extLst>
            <a:ext uri="{FF2B5EF4-FFF2-40B4-BE49-F238E27FC236}">
              <a16:creationId xmlns:a16="http://schemas.microsoft.com/office/drawing/2014/main" id="{3D030B68-8D8C-4ADF-82B9-A81927118B7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00" name="【庁舎】&#10;有形固定資産減価償却率最大値テキスト">
          <a:extLst>
            <a:ext uri="{FF2B5EF4-FFF2-40B4-BE49-F238E27FC236}">
              <a16:creationId xmlns:a16="http://schemas.microsoft.com/office/drawing/2014/main" id="{1FC70205-92A1-4E49-BB6F-6273F92BC03E}"/>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01" name="直線コネクタ 800">
          <a:extLst>
            <a:ext uri="{FF2B5EF4-FFF2-40B4-BE49-F238E27FC236}">
              <a16:creationId xmlns:a16="http://schemas.microsoft.com/office/drawing/2014/main" id="{588AD1DB-289F-4F9A-8775-D2DF1A59C635}"/>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02" name="【庁舎】&#10;有形固定資産減価償却率平均値テキスト">
          <a:extLst>
            <a:ext uri="{FF2B5EF4-FFF2-40B4-BE49-F238E27FC236}">
              <a16:creationId xmlns:a16="http://schemas.microsoft.com/office/drawing/2014/main" id="{5C289140-F448-45E2-899F-B869059C1DE6}"/>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03" name="フローチャート: 判断 802">
          <a:extLst>
            <a:ext uri="{FF2B5EF4-FFF2-40B4-BE49-F238E27FC236}">
              <a16:creationId xmlns:a16="http://schemas.microsoft.com/office/drawing/2014/main" id="{0EC0C5FD-4604-42A6-BF5C-5C92C20FBF99}"/>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04" name="フローチャート: 判断 803">
          <a:extLst>
            <a:ext uri="{FF2B5EF4-FFF2-40B4-BE49-F238E27FC236}">
              <a16:creationId xmlns:a16="http://schemas.microsoft.com/office/drawing/2014/main" id="{14CF4C8F-B727-46F0-A6F5-65315CEBCA82}"/>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05" name="フローチャート: 判断 804">
          <a:extLst>
            <a:ext uri="{FF2B5EF4-FFF2-40B4-BE49-F238E27FC236}">
              <a16:creationId xmlns:a16="http://schemas.microsoft.com/office/drawing/2014/main" id="{0DF2419A-29C0-48B4-9FD7-953AA6659A8E}"/>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06" name="フローチャート: 判断 805">
          <a:extLst>
            <a:ext uri="{FF2B5EF4-FFF2-40B4-BE49-F238E27FC236}">
              <a16:creationId xmlns:a16="http://schemas.microsoft.com/office/drawing/2014/main" id="{4B7566E9-9653-4A33-AF0F-FA38C9E9E12D}"/>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07" name="フローチャート: 判断 806">
          <a:extLst>
            <a:ext uri="{FF2B5EF4-FFF2-40B4-BE49-F238E27FC236}">
              <a16:creationId xmlns:a16="http://schemas.microsoft.com/office/drawing/2014/main" id="{62021F0D-3482-4BE1-A31B-E2CC3638C5EC}"/>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C695276B-0D4D-461F-AF35-5A00C7D898F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7F47B5DA-B389-4965-AFA7-14D1DA6A1A9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148F4EFC-8E3C-44F5-826E-3AC3CEA6188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95FF83AE-6537-4DA6-B1C9-9ADF62EA18F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F6B0802D-5B28-41E0-9BC3-38A134E438B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100512</xdr:rowOff>
    </xdr:from>
    <xdr:to>
      <xdr:col>81</xdr:col>
      <xdr:colOff>101600</xdr:colOff>
      <xdr:row>109</xdr:row>
      <xdr:rowOff>30662</xdr:rowOff>
    </xdr:to>
    <xdr:sp macro="" textlink="">
      <xdr:nvSpPr>
        <xdr:cNvPr id="813" name="楕円 812">
          <a:extLst>
            <a:ext uri="{FF2B5EF4-FFF2-40B4-BE49-F238E27FC236}">
              <a16:creationId xmlns:a16="http://schemas.microsoft.com/office/drawing/2014/main" id="{511B40E9-BCB0-4D3F-BF7C-739092E30990}"/>
            </a:ext>
          </a:extLst>
        </xdr:cNvPr>
        <xdr:cNvSpPr/>
      </xdr:nvSpPr>
      <xdr:spPr>
        <a:xfrm>
          <a:off x="15430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76019</xdr:rowOff>
    </xdr:from>
    <xdr:to>
      <xdr:col>76</xdr:col>
      <xdr:colOff>165100</xdr:colOff>
      <xdr:row>109</xdr:row>
      <xdr:rowOff>6169</xdr:rowOff>
    </xdr:to>
    <xdr:sp macro="" textlink="">
      <xdr:nvSpPr>
        <xdr:cNvPr id="814" name="楕円 813">
          <a:extLst>
            <a:ext uri="{FF2B5EF4-FFF2-40B4-BE49-F238E27FC236}">
              <a16:creationId xmlns:a16="http://schemas.microsoft.com/office/drawing/2014/main" id="{9251CD7E-5E3E-4D74-8FA9-5233792339C9}"/>
            </a:ext>
          </a:extLst>
        </xdr:cNvPr>
        <xdr:cNvSpPr/>
      </xdr:nvSpPr>
      <xdr:spPr>
        <a:xfrm>
          <a:off x="14541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126819</xdr:rowOff>
    </xdr:from>
    <xdr:to>
      <xdr:col>81</xdr:col>
      <xdr:colOff>50800</xdr:colOff>
      <xdr:row>108</xdr:row>
      <xdr:rowOff>151312</xdr:rowOff>
    </xdr:to>
    <xdr:cxnSp macro="">
      <xdr:nvCxnSpPr>
        <xdr:cNvPr id="815" name="直線コネクタ 814">
          <a:extLst>
            <a:ext uri="{FF2B5EF4-FFF2-40B4-BE49-F238E27FC236}">
              <a16:creationId xmlns:a16="http://schemas.microsoft.com/office/drawing/2014/main" id="{12BA6122-5E47-4BC6-9494-2E2F5CEB4DA8}"/>
            </a:ext>
          </a:extLst>
        </xdr:cNvPr>
        <xdr:cNvCxnSpPr/>
      </xdr:nvCxnSpPr>
      <xdr:spPr>
        <a:xfrm>
          <a:off x="14592300" y="1864341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51526</xdr:rowOff>
    </xdr:from>
    <xdr:to>
      <xdr:col>72</xdr:col>
      <xdr:colOff>38100</xdr:colOff>
      <xdr:row>108</xdr:row>
      <xdr:rowOff>153126</xdr:rowOff>
    </xdr:to>
    <xdr:sp macro="" textlink="">
      <xdr:nvSpPr>
        <xdr:cNvPr id="816" name="楕円 815">
          <a:extLst>
            <a:ext uri="{FF2B5EF4-FFF2-40B4-BE49-F238E27FC236}">
              <a16:creationId xmlns:a16="http://schemas.microsoft.com/office/drawing/2014/main" id="{36B009D5-EF7C-43A1-BE61-A0959C71E09D}"/>
            </a:ext>
          </a:extLst>
        </xdr:cNvPr>
        <xdr:cNvSpPr/>
      </xdr:nvSpPr>
      <xdr:spPr>
        <a:xfrm>
          <a:off x="13652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102326</xdr:rowOff>
    </xdr:from>
    <xdr:to>
      <xdr:col>76</xdr:col>
      <xdr:colOff>114300</xdr:colOff>
      <xdr:row>108</xdr:row>
      <xdr:rowOff>126819</xdr:rowOff>
    </xdr:to>
    <xdr:cxnSp macro="">
      <xdr:nvCxnSpPr>
        <xdr:cNvPr id="817" name="直線コネクタ 816">
          <a:extLst>
            <a:ext uri="{FF2B5EF4-FFF2-40B4-BE49-F238E27FC236}">
              <a16:creationId xmlns:a16="http://schemas.microsoft.com/office/drawing/2014/main" id="{D028C81D-BDC9-4BC6-BA4E-65DB0788DE6D}"/>
            </a:ext>
          </a:extLst>
        </xdr:cNvPr>
        <xdr:cNvCxnSpPr/>
      </xdr:nvCxnSpPr>
      <xdr:spPr>
        <a:xfrm>
          <a:off x="13703300" y="186189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28666</xdr:rowOff>
    </xdr:from>
    <xdr:to>
      <xdr:col>67</xdr:col>
      <xdr:colOff>101600</xdr:colOff>
      <xdr:row>108</xdr:row>
      <xdr:rowOff>130266</xdr:rowOff>
    </xdr:to>
    <xdr:sp macro="" textlink="">
      <xdr:nvSpPr>
        <xdr:cNvPr id="818" name="楕円 817">
          <a:extLst>
            <a:ext uri="{FF2B5EF4-FFF2-40B4-BE49-F238E27FC236}">
              <a16:creationId xmlns:a16="http://schemas.microsoft.com/office/drawing/2014/main" id="{8286FD50-2139-4CAC-9F7D-737F4B7E35B9}"/>
            </a:ext>
          </a:extLst>
        </xdr:cNvPr>
        <xdr:cNvSpPr/>
      </xdr:nvSpPr>
      <xdr:spPr>
        <a:xfrm>
          <a:off x="12763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79466</xdr:rowOff>
    </xdr:from>
    <xdr:to>
      <xdr:col>71</xdr:col>
      <xdr:colOff>177800</xdr:colOff>
      <xdr:row>108</xdr:row>
      <xdr:rowOff>102326</xdr:rowOff>
    </xdr:to>
    <xdr:cxnSp macro="">
      <xdr:nvCxnSpPr>
        <xdr:cNvPr id="819" name="直線コネクタ 818">
          <a:extLst>
            <a:ext uri="{FF2B5EF4-FFF2-40B4-BE49-F238E27FC236}">
              <a16:creationId xmlns:a16="http://schemas.microsoft.com/office/drawing/2014/main" id="{AA2D5FC0-F693-4CEA-936A-B7CF312E5FED}"/>
            </a:ext>
          </a:extLst>
        </xdr:cNvPr>
        <xdr:cNvCxnSpPr/>
      </xdr:nvCxnSpPr>
      <xdr:spPr>
        <a:xfrm>
          <a:off x="12814300" y="185960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20" name="n_1aveValue【庁舎】&#10;有形固定資産減価償却率">
          <a:extLst>
            <a:ext uri="{FF2B5EF4-FFF2-40B4-BE49-F238E27FC236}">
              <a16:creationId xmlns:a16="http://schemas.microsoft.com/office/drawing/2014/main" id="{1353FD83-86E9-4267-A5AA-D29E291CBC4B}"/>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21" name="n_2aveValue【庁舎】&#10;有形固定資産減価償却率">
          <a:extLst>
            <a:ext uri="{FF2B5EF4-FFF2-40B4-BE49-F238E27FC236}">
              <a16:creationId xmlns:a16="http://schemas.microsoft.com/office/drawing/2014/main" id="{E4306B38-DE1A-4C8A-8A81-F0EBECA8EAA7}"/>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22" name="n_3aveValue【庁舎】&#10;有形固定資産減価償却率">
          <a:extLst>
            <a:ext uri="{FF2B5EF4-FFF2-40B4-BE49-F238E27FC236}">
              <a16:creationId xmlns:a16="http://schemas.microsoft.com/office/drawing/2014/main" id="{13914C64-3821-44BB-AF84-6D003DF2BAC3}"/>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23" name="n_4aveValue【庁舎】&#10;有形固定資産減価償却率">
          <a:extLst>
            <a:ext uri="{FF2B5EF4-FFF2-40B4-BE49-F238E27FC236}">
              <a16:creationId xmlns:a16="http://schemas.microsoft.com/office/drawing/2014/main" id="{30F156DE-8D25-4A43-BB9C-7F51E90C7401}"/>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21789</xdr:rowOff>
    </xdr:from>
    <xdr:ext cx="405111" cy="259045"/>
    <xdr:sp macro="" textlink="">
      <xdr:nvSpPr>
        <xdr:cNvPr id="824" name="n_1mainValue【庁舎】&#10;有形固定資産減価償却率">
          <a:extLst>
            <a:ext uri="{FF2B5EF4-FFF2-40B4-BE49-F238E27FC236}">
              <a16:creationId xmlns:a16="http://schemas.microsoft.com/office/drawing/2014/main" id="{B9464149-9E7D-4D00-AA24-836E7035234A}"/>
            </a:ext>
          </a:extLst>
        </xdr:cNvPr>
        <xdr:cNvSpPr txBox="1"/>
      </xdr:nvSpPr>
      <xdr:spPr>
        <a:xfrm>
          <a:off x="15266044" y="1870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168746</xdr:rowOff>
    </xdr:from>
    <xdr:ext cx="405111" cy="259045"/>
    <xdr:sp macro="" textlink="">
      <xdr:nvSpPr>
        <xdr:cNvPr id="825" name="n_2mainValue【庁舎】&#10;有形固定資産減価償却率">
          <a:extLst>
            <a:ext uri="{FF2B5EF4-FFF2-40B4-BE49-F238E27FC236}">
              <a16:creationId xmlns:a16="http://schemas.microsoft.com/office/drawing/2014/main" id="{A3282FB3-1804-4BA8-ABA3-A228E28A3DCA}"/>
            </a:ext>
          </a:extLst>
        </xdr:cNvPr>
        <xdr:cNvSpPr txBox="1"/>
      </xdr:nvSpPr>
      <xdr:spPr>
        <a:xfrm>
          <a:off x="14389744" y="186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144253</xdr:rowOff>
    </xdr:from>
    <xdr:ext cx="405111" cy="259045"/>
    <xdr:sp macro="" textlink="">
      <xdr:nvSpPr>
        <xdr:cNvPr id="826" name="n_3mainValue【庁舎】&#10;有形固定資産減価償却率">
          <a:extLst>
            <a:ext uri="{FF2B5EF4-FFF2-40B4-BE49-F238E27FC236}">
              <a16:creationId xmlns:a16="http://schemas.microsoft.com/office/drawing/2014/main" id="{D00C97DA-1E57-441C-9D83-7ED67346DD9D}"/>
            </a:ext>
          </a:extLst>
        </xdr:cNvPr>
        <xdr:cNvSpPr txBox="1"/>
      </xdr:nvSpPr>
      <xdr:spPr>
        <a:xfrm>
          <a:off x="13500744" y="186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121393</xdr:rowOff>
    </xdr:from>
    <xdr:ext cx="405111" cy="259045"/>
    <xdr:sp macro="" textlink="">
      <xdr:nvSpPr>
        <xdr:cNvPr id="827" name="n_4mainValue【庁舎】&#10;有形固定資産減価償却率">
          <a:extLst>
            <a:ext uri="{FF2B5EF4-FFF2-40B4-BE49-F238E27FC236}">
              <a16:creationId xmlns:a16="http://schemas.microsoft.com/office/drawing/2014/main" id="{D1FFEB33-0F14-47D8-893C-BD7F21BE7A03}"/>
            </a:ext>
          </a:extLst>
        </xdr:cNvPr>
        <xdr:cNvSpPr txBox="1"/>
      </xdr:nvSpPr>
      <xdr:spPr>
        <a:xfrm>
          <a:off x="126117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8" name="正方形/長方形 827">
          <a:extLst>
            <a:ext uri="{FF2B5EF4-FFF2-40B4-BE49-F238E27FC236}">
              <a16:creationId xmlns:a16="http://schemas.microsoft.com/office/drawing/2014/main" id="{9C024A0B-7735-4715-9FFA-849442E4839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9" name="正方形/長方形 828">
          <a:extLst>
            <a:ext uri="{FF2B5EF4-FFF2-40B4-BE49-F238E27FC236}">
              <a16:creationId xmlns:a16="http://schemas.microsoft.com/office/drawing/2014/main" id="{831B7133-F749-45D5-8AE2-0F4D7E8CDD1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0" name="正方形/長方形 829">
          <a:extLst>
            <a:ext uri="{FF2B5EF4-FFF2-40B4-BE49-F238E27FC236}">
              <a16:creationId xmlns:a16="http://schemas.microsoft.com/office/drawing/2014/main" id="{C81BF461-6743-4B88-889B-7916FC19D42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1" name="正方形/長方形 830">
          <a:extLst>
            <a:ext uri="{FF2B5EF4-FFF2-40B4-BE49-F238E27FC236}">
              <a16:creationId xmlns:a16="http://schemas.microsoft.com/office/drawing/2014/main" id="{05BAADC0-01BC-4D7B-8BD5-6D25DB3F1C5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2" name="正方形/長方形 831">
          <a:extLst>
            <a:ext uri="{FF2B5EF4-FFF2-40B4-BE49-F238E27FC236}">
              <a16:creationId xmlns:a16="http://schemas.microsoft.com/office/drawing/2014/main" id="{1FD4AEA9-EA33-49BE-A139-5D2F064235B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3" name="正方形/長方形 832">
          <a:extLst>
            <a:ext uri="{FF2B5EF4-FFF2-40B4-BE49-F238E27FC236}">
              <a16:creationId xmlns:a16="http://schemas.microsoft.com/office/drawing/2014/main" id="{4BF2293F-0A3D-448A-8966-ACDC5393184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4" name="正方形/長方形 833">
          <a:extLst>
            <a:ext uri="{FF2B5EF4-FFF2-40B4-BE49-F238E27FC236}">
              <a16:creationId xmlns:a16="http://schemas.microsoft.com/office/drawing/2014/main" id="{19D298B7-5E8E-44F6-AECF-01F29FD6F4C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5" name="正方形/長方形 834">
          <a:extLst>
            <a:ext uri="{FF2B5EF4-FFF2-40B4-BE49-F238E27FC236}">
              <a16:creationId xmlns:a16="http://schemas.microsoft.com/office/drawing/2014/main" id="{AB5F68FA-9471-47B7-9803-71FEDEBC1F4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6" name="テキスト ボックス 835">
          <a:extLst>
            <a:ext uri="{FF2B5EF4-FFF2-40B4-BE49-F238E27FC236}">
              <a16:creationId xmlns:a16="http://schemas.microsoft.com/office/drawing/2014/main" id="{F34CCEE7-8990-4483-9218-0A103DA4589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7" name="直線コネクタ 836">
          <a:extLst>
            <a:ext uri="{FF2B5EF4-FFF2-40B4-BE49-F238E27FC236}">
              <a16:creationId xmlns:a16="http://schemas.microsoft.com/office/drawing/2014/main" id="{4D2CDD44-C547-4C1F-A165-40E2B3F0913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8" name="直線コネクタ 837">
          <a:extLst>
            <a:ext uri="{FF2B5EF4-FFF2-40B4-BE49-F238E27FC236}">
              <a16:creationId xmlns:a16="http://schemas.microsoft.com/office/drawing/2014/main" id="{3899C2D4-4D66-4E27-90A3-20946ED4EFE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01E7CFC6-2D2E-4130-BFAA-A0F074009D8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0" name="直線コネクタ 839">
          <a:extLst>
            <a:ext uri="{FF2B5EF4-FFF2-40B4-BE49-F238E27FC236}">
              <a16:creationId xmlns:a16="http://schemas.microsoft.com/office/drawing/2014/main" id="{DE9D3FAF-7893-481B-967C-A80FDE3D3CF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1" name="テキスト ボックス 840">
          <a:extLst>
            <a:ext uri="{FF2B5EF4-FFF2-40B4-BE49-F238E27FC236}">
              <a16:creationId xmlns:a16="http://schemas.microsoft.com/office/drawing/2014/main" id="{F0BD83AD-A3E2-4915-9570-1DF38BB71BB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2" name="直線コネクタ 841">
          <a:extLst>
            <a:ext uri="{FF2B5EF4-FFF2-40B4-BE49-F238E27FC236}">
              <a16:creationId xmlns:a16="http://schemas.microsoft.com/office/drawing/2014/main" id="{B15B3A7B-EE40-4C04-9820-DF249EA8EC4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3" name="テキスト ボックス 842">
          <a:extLst>
            <a:ext uri="{FF2B5EF4-FFF2-40B4-BE49-F238E27FC236}">
              <a16:creationId xmlns:a16="http://schemas.microsoft.com/office/drawing/2014/main" id="{25FA140F-3082-4B46-9D7F-8A6CB4C3273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4" name="直線コネクタ 843">
          <a:extLst>
            <a:ext uri="{FF2B5EF4-FFF2-40B4-BE49-F238E27FC236}">
              <a16:creationId xmlns:a16="http://schemas.microsoft.com/office/drawing/2014/main" id="{EA84770B-C316-44AA-BE4F-E05B696B7C6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5" name="テキスト ボックス 844">
          <a:extLst>
            <a:ext uri="{FF2B5EF4-FFF2-40B4-BE49-F238E27FC236}">
              <a16:creationId xmlns:a16="http://schemas.microsoft.com/office/drawing/2014/main" id="{4DB48928-0428-48FD-BA98-1EFB45C51EE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6" name="直線コネクタ 845">
          <a:extLst>
            <a:ext uri="{FF2B5EF4-FFF2-40B4-BE49-F238E27FC236}">
              <a16:creationId xmlns:a16="http://schemas.microsoft.com/office/drawing/2014/main" id="{B7C7DE22-65B3-4D4C-92EF-129D2134DB3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7" name="テキスト ボックス 846">
          <a:extLst>
            <a:ext uri="{FF2B5EF4-FFF2-40B4-BE49-F238E27FC236}">
              <a16:creationId xmlns:a16="http://schemas.microsoft.com/office/drawing/2014/main" id="{ABD8A3C8-E7BF-4FB5-BF21-CFA303F33C8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8" name="直線コネクタ 847">
          <a:extLst>
            <a:ext uri="{FF2B5EF4-FFF2-40B4-BE49-F238E27FC236}">
              <a16:creationId xmlns:a16="http://schemas.microsoft.com/office/drawing/2014/main" id="{81082C45-7762-4663-A361-1992FC77311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9" name="テキスト ボックス 848">
          <a:extLst>
            <a:ext uri="{FF2B5EF4-FFF2-40B4-BE49-F238E27FC236}">
              <a16:creationId xmlns:a16="http://schemas.microsoft.com/office/drawing/2014/main" id="{9E60E89A-6835-47E5-8399-EA519373D43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0" name="直線コネクタ 849">
          <a:extLst>
            <a:ext uri="{FF2B5EF4-FFF2-40B4-BE49-F238E27FC236}">
              <a16:creationId xmlns:a16="http://schemas.microsoft.com/office/drawing/2014/main" id="{29EB39F2-4398-495A-B027-8D55316FEF3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1" name="テキスト ボックス 850">
          <a:extLst>
            <a:ext uri="{FF2B5EF4-FFF2-40B4-BE49-F238E27FC236}">
              <a16:creationId xmlns:a16="http://schemas.microsoft.com/office/drawing/2014/main" id="{B638C396-62A8-44EB-8F3B-5C6ED3FF466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2" name="【庁舎】&#10;一人当たり面積グラフ枠">
          <a:extLst>
            <a:ext uri="{FF2B5EF4-FFF2-40B4-BE49-F238E27FC236}">
              <a16:creationId xmlns:a16="http://schemas.microsoft.com/office/drawing/2014/main" id="{AA6AF031-966F-4AE1-A7D0-67CE5AA03A3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53" name="直線コネクタ 852">
          <a:extLst>
            <a:ext uri="{FF2B5EF4-FFF2-40B4-BE49-F238E27FC236}">
              <a16:creationId xmlns:a16="http://schemas.microsoft.com/office/drawing/2014/main" id="{CE776ECA-C62C-4474-ABE3-544C82CDF1C2}"/>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54" name="【庁舎】&#10;一人当たり面積最小値テキスト">
          <a:extLst>
            <a:ext uri="{FF2B5EF4-FFF2-40B4-BE49-F238E27FC236}">
              <a16:creationId xmlns:a16="http://schemas.microsoft.com/office/drawing/2014/main" id="{F1F22806-4CDA-480B-B061-457E92317F4B}"/>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55" name="直線コネクタ 854">
          <a:extLst>
            <a:ext uri="{FF2B5EF4-FFF2-40B4-BE49-F238E27FC236}">
              <a16:creationId xmlns:a16="http://schemas.microsoft.com/office/drawing/2014/main" id="{BB1F0D7D-0AA9-49E0-AA97-2B6B7D809E24}"/>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56" name="【庁舎】&#10;一人当たり面積最大値テキスト">
          <a:extLst>
            <a:ext uri="{FF2B5EF4-FFF2-40B4-BE49-F238E27FC236}">
              <a16:creationId xmlns:a16="http://schemas.microsoft.com/office/drawing/2014/main" id="{39C9F70B-AF30-44F1-B8EE-E76239BC3AD9}"/>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57" name="直線コネクタ 856">
          <a:extLst>
            <a:ext uri="{FF2B5EF4-FFF2-40B4-BE49-F238E27FC236}">
              <a16:creationId xmlns:a16="http://schemas.microsoft.com/office/drawing/2014/main" id="{1FD396EF-095D-417E-83CC-A611FAECB280}"/>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58" name="【庁舎】&#10;一人当たり面積平均値テキスト">
          <a:extLst>
            <a:ext uri="{FF2B5EF4-FFF2-40B4-BE49-F238E27FC236}">
              <a16:creationId xmlns:a16="http://schemas.microsoft.com/office/drawing/2014/main" id="{B1FF109E-5F04-4B9B-807A-D01C3DFD5475}"/>
            </a:ext>
          </a:extLst>
        </xdr:cNvPr>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59" name="フローチャート: 判断 858">
          <a:extLst>
            <a:ext uri="{FF2B5EF4-FFF2-40B4-BE49-F238E27FC236}">
              <a16:creationId xmlns:a16="http://schemas.microsoft.com/office/drawing/2014/main" id="{AA17597B-3875-48D8-8B24-E6171333D01C}"/>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60" name="フローチャート: 判断 859">
          <a:extLst>
            <a:ext uri="{FF2B5EF4-FFF2-40B4-BE49-F238E27FC236}">
              <a16:creationId xmlns:a16="http://schemas.microsoft.com/office/drawing/2014/main" id="{C0404759-98B3-4740-A525-1C04CBCC4D32}"/>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61" name="フローチャート: 判断 860">
          <a:extLst>
            <a:ext uri="{FF2B5EF4-FFF2-40B4-BE49-F238E27FC236}">
              <a16:creationId xmlns:a16="http://schemas.microsoft.com/office/drawing/2014/main" id="{29CB1223-0E70-4E02-8F0C-C452B1F6D7BB}"/>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62" name="フローチャート: 判断 861">
          <a:extLst>
            <a:ext uri="{FF2B5EF4-FFF2-40B4-BE49-F238E27FC236}">
              <a16:creationId xmlns:a16="http://schemas.microsoft.com/office/drawing/2014/main" id="{B04ADCF7-42DE-4962-8636-83B167511F7F}"/>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63" name="フローチャート: 判断 862">
          <a:extLst>
            <a:ext uri="{FF2B5EF4-FFF2-40B4-BE49-F238E27FC236}">
              <a16:creationId xmlns:a16="http://schemas.microsoft.com/office/drawing/2014/main" id="{7E98EE19-B4D3-4205-945F-F50E359A0FA9}"/>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7A3E7E8C-7799-4263-A85C-2E6A3CE5572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D224D3EF-F596-49C5-AD75-326FE8D15F3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BD9281BD-0111-44E0-A089-8DF0BF1840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813EE951-CE25-4EC3-86D1-742C8CA1AB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8516970A-7E81-412C-BD78-8DC3EE22F21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xdr:rowOff>
    </xdr:from>
    <xdr:to>
      <xdr:col>112</xdr:col>
      <xdr:colOff>38100</xdr:colOff>
      <xdr:row>106</xdr:row>
      <xdr:rowOff>113937</xdr:rowOff>
    </xdr:to>
    <xdr:sp macro="" textlink="">
      <xdr:nvSpPr>
        <xdr:cNvPr id="869" name="楕円 868">
          <a:extLst>
            <a:ext uri="{FF2B5EF4-FFF2-40B4-BE49-F238E27FC236}">
              <a16:creationId xmlns:a16="http://schemas.microsoft.com/office/drawing/2014/main" id="{84708745-71F8-4292-8274-6D44574578B6}"/>
            </a:ext>
          </a:extLst>
        </xdr:cNvPr>
        <xdr:cNvSpPr/>
      </xdr:nvSpPr>
      <xdr:spPr>
        <a:xfrm>
          <a:off x="21272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20501</xdr:rowOff>
    </xdr:from>
    <xdr:to>
      <xdr:col>107</xdr:col>
      <xdr:colOff>101600</xdr:colOff>
      <xdr:row>106</xdr:row>
      <xdr:rowOff>122101</xdr:rowOff>
    </xdr:to>
    <xdr:sp macro="" textlink="">
      <xdr:nvSpPr>
        <xdr:cNvPr id="870" name="楕円 869">
          <a:extLst>
            <a:ext uri="{FF2B5EF4-FFF2-40B4-BE49-F238E27FC236}">
              <a16:creationId xmlns:a16="http://schemas.microsoft.com/office/drawing/2014/main" id="{3A04E9AD-73A2-46FF-B85E-E1C50AF13674}"/>
            </a:ext>
          </a:extLst>
        </xdr:cNvPr>
        <xdr:cNvSpPr/>
      </xdr:nvSpPr>
      <xdr:spPr>
        <a:xfrm>
          <a:off x="20383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63137</xdr:rowOff>
    </xdr:from>
    <xdr:to>
      <xdr:col>111</xdr:col>
      <xdr:colOff>177800</xdr:colOff>
      <xdr:row>106</xdr:row>
      <xdr:rowOff>71301</xdr:rowOff>
    </xdr:to>
    <xdr:cxnSp macro="">
      <xdr:nvCxnSpPr>
        <xdr:cNvPr id="871" name="直線コネクタ 870">
          <a:extLst>
            <a:ext uri="{FF2B5EF4-FFF2-40B4-BE49-F238E27FC236}">
              <a16:creationId xmlns:a16="http://schemas.microsoft.com/office/drawing/2014/main" id="{7A315262-A50D-4AE5-8E1C-6501845FF8C7}"/>
            </a:ext>
          </a:extLst>
        </xdr:cNvPr>
        <xdr:cNvCxnSpPr/>
      </xdr:nvCxnSpPr>
      <xdr:spPr>
        <a:xfrm flipV="1">
          <a:off x="20434300" y="1823683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66221</xdr:rowOff>
    </xdr:from>
    <xdr:to>
      <xdr:col>102</xdr:col>
      <xdr:colOff>165100</xdr:colOff>
      <xdr:row>106</xdr:row>
      <xdr:rowOff>167821</xdr:rowOff>
    </xdr:to>
    <xdr:sp macro="" textlink="">
      <xdr:nvSpPr>
        <xdr:cNvPr id="872" name="楕円 871">
          <a:extLst>
            <a:ext uri="{FF2B5EF4-FFF2-40B4-BE49-F238E27FC236}">
              <a16:creationId xmlns:a16="http://schemas.microsoft.com/office/drawing/2014/main" id="{6B343F9D-63C6-4457-8B29-5D442AB98EB3}"/>
            </a:ext>
          </a:extLst>
        </xdr:cNvPr>
        <xdr:cNvSpPr/>
      </xdr:nvSpPr>
      <xdr:spPr>
        <a:xfrm>
          <a:off x="19494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71301</xdr:rowOff>
    </xdr:from>
    <xdr:to>
      <xdr:col>107</xdr:col>
      <xdr:colOff>50800</xdr:colOff>
      <xdr:row>106</xdr:row>
      <xdr:rowOff>117021</xdr:rowOff>
    </xdr:to>
    <xdr:cxnSp macro="">
      <xdr:nvCxnSpPr>
        <xdr:cNvPr id="873" name="直線コネクタ 872">
          <a:extLst>
            <a:ext uri="{FF2B5EF4-FFF2-40B4-BE49-F238E27FC236}">
              <a16:creationId xmlns:a16="http://schemas.microsoft.com/office/drawing/2014/main" id="{BDCAD577-09BA-4B49-A156-6E3C13C6A66F}"/>
            </a:ext>
          </a:extLst>
        </xdr:cNvPr>
        <xdr:cNvCxnSpPr/>
      </xdr:nvCxnSpPr>
      <xdr:spPr>
        <a:xfrm flipV="1">
          <a:off x="19545300" y="1824500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40095</xdr:rowOff>
    </xdr:from>
    <xdr:to>
      <xdr:col>98</xdr:col>
      <xdr:colOff>38100</xdr:colOff>
      <xdr:row>106</xdr:row>
      <xdr:rowOff>141695</xdr:rowOff>
    </xdr:to>
    <xdr:sp macro="" textlink="">
      <xdr:nvSpPr>
        <xdr:cNvPr id="874" name="楕円 873">
          <a:extLst>
            <a:ext uri="{FF2B5EF4-FFF2-40B4-BE49-F238E27FC236}">
              <a16:creationId xmlns:a16="http://schemas.microsoft.com/office/drawing/2014/main" id="{E645E66A-9294-4918-A53E-630526C69435}"/>
            </a:ext>
          </a:extLst>
        </xdr:cNvPr>
        <xdr:cNvSpPr/>
      </xdr:nvSpPr>
      <xdr:spPr>
        <a:xfrm>
          <a:off x="18605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90895</xdr:rowOff>
    </xdr:from>
    <xdr:to>
      <xdr:col>102</xdr:col>
      <xdr:colOff>114300</xdr:colOff>
      <xdr:row>106</xdr:row>
      <xdr:rowOff>117021</xdr:rowOff>
    </xdr:to>
    <xdr:cxnSp macro="">
      <xdr:nvCxnSpPr>
        <xdr:cNvPr id="875" name="直線コネクタ 874">
          <a:extLst>
            <a:ext uri="{FF2B5EF4-FFF2-40B4-BE49-F238E27FC236}">
              <a16:creationId xmlns:a16="http://schemas.microsoft.com/office/drawing/2014/main" id="{B350C45F-CE02-4591-8C14-00E934D4193B}"/>
            </a:ext>
          </a:extLst>
        </xdr:cNvPr>
        <xdr:cNvCxnSpPr/>
      </xdr:nvCxnSpPr>
      <xdr:spPr>
        <a:xfrm>
          <a:off x="18656300" y="1826459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76" name="n_1aveValue【庁舎】&#10;一人当たり面積">
          <a:extLst>
            <a:ext uri="{FF2B5EF4-FFF2-40B4-BE49-F238E27FC236}">
              <a16:creationId xmlns:a16="http://schemas.microsoft.com/office/drawing/2014/main" id="{EABBD5EF-5A72-41B8-A82D-67436AC60C68}"/>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77" name="n_2aveValue【庁舎】&#10;一人当たり面積">
          <a:extLst>
            <a:ext uri="{FF2B5EF4-FFF2-40B4-BE49-F238E27FC236}">
              <a16:creationId xmlns:a16="http://schemas.microsoft.com/office/drawing/2014/main" id="{FAF6D165-AD8B-4873-9458-FC3C1E235D7A}"/>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78" name="n_3aveValue【庁舎】&#10;一人当たり面積">
          <a:extLst>
            <a:ext uri="{FF2B5EF4-FFF2-40B4-BE49-F238E27FC236}">
              <a16:creationId xmlns:a16="http://schemas.microsoft.com/office/drawing/2014/main" id="{FD6C94C0-83AC-4203-B9F4-FCB3F9308E46}"/>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79" name="n_4aveValue【庁舎】&#10;一人当たり面積">
          <a:extLst>
            <a:ext uri="{FF2B5EF4-FFF2-40B4-BE49-F238E27FC236}">
              <a16:creationId xmlns:a16="http://schemas.microsoft.com/office/drawing/2014/main" id="{1C8F7537-1728-4333-BAAE-E7E5368A45ED}"/>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105064</xdr:rowOff>
    </xdr:from>
    <xdr:ext cx="469744" cy="259045"/>
    <xdr:sp macro="" textlink="">
      <xdr:nvSpPr>
        <xdr:cNvPr id="880" name="n_1mainValue【庁舎】&#10;一人当たり面積">
          <a:extLst>
            <a:ext uri="{FF2B5EF4-FFF2-40B4-BE49-F238E27FC236}">
              <a16:creationId xmlns:a16="http://schemas.microsoft.com/office/drawing/2014/main" id="{C96A849B-A42F-4265-9C92-B67B05140765}"/>
            </a:ext>
          </a:extLst>
        </xdr:cNvPr>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113228</xdr:rowOff>
    </xdr:from>
    <xdr:ext cx="469744" cy="259045"/>
    <xdr:sp macro="" textlink="">
      <xdr:nvSpPr>
        <xdr:cNvPr id="881" name="n_2mainValue【庁舎】&#10;一人当たり面積">
          <a:extLst>
            <a:ext uri="{FF2B5EF4-FFF2-40B4-BE49-F238E27FC236}">
              <a16:creationId xmlns:a16="http://schemas.microsoft.com/office/drawing/2014/main" id="{97058276-95F0-461E-B06B-832D3662F1AD}"/>
            </a:ext>
          </a:extLst>
        </xdr:cNvPr>
        <xdr:cNvSpPr txBox="1"/>
      </xdr:nvSpPr>
      <xdr:spPr>
        <a:xfrm>
          <a:off x="20199427" y="18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158948</xdr:rowOff>
    </xdr:from>
    <xdr:ext cx="469744" cy="259045"/>
    <xdr:sp macro="" textlink="">
      <xdr:nvSpPr>
        <xdr:cNvPr id="882" name="n_3mainValue【庁舎】&#10;一人当たり面積">
          <a:extLst>
            <a:ext uri="{FF2B5EF4-FFF2-40B4-BE49-F238E27FC236}">
              <a16:creationId xmlns:a16="http://schemas.microsoft.com/office/drawing/2014/main" id="{7DAA12BB-491C-4266-A25C-C066BC974375}"/>
            </a:ext>
          </a:extLst>
        </xdr:cNvPr>
        <xdr:cNvSpPr txBox="1"/>
      </xdr:nvSpPr>
      <xdr:spPr>
        <a:xfrm>
          <a:off x="19310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132822</xdr:rowOff>
    </xdr:from>
    <xdr:ext cx="469744" cy="259045"/>
    <xdr:sp macro="" textlink="">
      <xdr:nvSpPr>
        <xdr:cNvPr id="883" name="n_4mainValue【庁舎】&#10;一人当たり面積">
          <a:extLst>
            <a:ext uri="{FF2B5EF4-FFF2-40B4-BE49-F238E27FC236}">
              <a16:creationId xmlns:a16="http://schemas.microsoft.com/office/drawing/2014/main" id="{15BBD97B-0FFD-4CCB-915D-0A997C7158C3}"/>
            </a:ext>
          </a:extLst>
        </xdr:cNvPr>
        <xdr:cNvSpPr txBox="1"/>
      </xdr:nvSpPr>
      <xdr:spPr>
        <a:xfrm>
          <a:off x="18421427" y="1830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4" name="正方形/長方形 883">
          <a:extLst>
            <a:ext uri="{FF2B5EF4-FFF2-40B4-BE49-F238E27FC236}">
              <a16:creationId xmlns:a16="http://schemas.microsoft.com/office/drawing/2014/main" id="{A74F38FF-F75F-4037-A3AF-3D66F79E59A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5" name="正方形/長方形 884">
          <a:extLst>
            <a:ext uri="{FF2B5EF4-FFF2-40B4-BE49-F238E27FC236}">
              <a16:creationId xmlns:a16="http://schemas.microsoft.com/office/drawing/2014/main" id="{061B7771-ED27-444E-A51C-4E54E5AD309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6" name="テキスト ボックス 885">
          <a:extLst>
            <a:ext uri="{FF2B5EF4-FFF2-40B4-BE49-F238E27FC236}">
              <a16:creationId xmlns:a16="http://schemas.microsoft.com/office/drawing/2014/main" id="{7DFF3A3D-2463-410F-A2A8-17993674F58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・有形固定資産減価償却率は</a:t>
          </a:r>
          <a:r>
            <a:rPr kumimoji="1" lang="ja-JP" altLang="en-US" sz="1400">
              <a:solidFill>
                <a:sysClr val="windowText" lastClr="000000"/>
              </a:solidFill>
              <a:effectLst/>
              <a:latin typeface="+mn-lt"/>
              <a:ea typeface="+mn-ea"/>
              <a:cs typeface="+mn-cs"/>
            </a:rPr>
            <a:t>、全ての類型において</a:t>
          </a:r>
          <a:r>
            <a:rPr kumimoji="1" lang="ja-JP" altLang="ja-JP" sz="1400">
              <a:solidFill>
                <a:sysClr val="windowText" lastClr="000000"/>
              </a:solidFill>
              <a:effectLst/>
              <a:latin typeface="+mn-lt"/>
              <a:ea typeface="+mn-ea"/>
              <a:cs typeface="+mn-cs"/>
            </a:rPr>
            <a:t>類似団体平均を上回っている。特に図書館、体育館・プール、市民会館、庁舎は、償却期間を経過した施設や償却期間間近の施設があり、</a:t>
          </a:r>
          <a:r>
            <a:rPr kumimoji="1" lang="ja-JP" altLang="en-US" sz="1400">
              <a:solidFill>
                <a:sysClr val="windowText" lastClr="000000"/>
              </a:solidFill>
              <a:effectLst/>
              <a:latin typeface="+mn-lt"/>
              <a:ea typeface="+mn-ea"/>
              <a:cs typeface="+mn-cs"/>
            </a:rPr>
            <a:t>ほとんどの類型で</a:t>
          </a:r>
          <a:r>
            <a:rPr kumimoji="1" lang="ja-JP" altLang="ja-JP" sz="1400">
              <a:solidFill>
                <a:sysClr val="windowText" lastClr="000000"/>
              </a:solidFill>
              <a:effectLst/>
              <a:latin typeface="+mn-lt"/>
              <a:ea typeface="+mn-ea"/>
              <a:cs typeface="+mn-cs"/>
            </a:rPr>
            <a:t>有形固定資産減価償却率</a:t>
          </a:r>
          <a:r>
            <a:rPr kumimoji="1" lang="ja-JP" altLang="en-US" sz="1400">
              <a:solidFill>
                <a:sysClr val="windowText" lastClr="000000"/>
              </a:solidFill>
              <a:effectLst/>
              <a:latin typeface="+mn-lt"/>
              <a:ea typeface="+mn-ea"/>
              <a:cs typeface="+mn-cs"/>
            </a:rPr>
            <a:t>が</a:t>
          </a:r>
          <a:r>
            <a:rPr kumimoji="1" lang="en-US" altLang="ja-JP" sz="1400">
              <a:solidFill>
                <a:sysClr val="windowText" lastClr="000000"/>
              </a:solidFill>
              <a:effectLst/>
              <a:latin typeface="+mn-lt"/>
              <a:ea typeface="+mn-ea"/>
              <a:cs typeface="+mn-cs"/>
            </a:rPr>
            <a:t>70</a:t>
          </a:r>
          <a:r>
            <a:rPr kumimoji="1" lang="ja-JP" altLang="en-US" sz="1400">
              <a:solidFill>
                <a:sysClr val="windowText" lastClr="000000"/>
              </a:solidFill>
              <a:effectLst/>
              <a:latin typeface="+mn-lt"/>
              <a:ea typeface="+mn-ea"/>
              <a:cs typeface="+mn-cs"/>
            </a:rPr>
            <a:t>％を超えている</a:t>
          </a:r>
          <a:r>
            <a:rPr kumimoji="1" lang="ja-JP" altLang="ja-JP" sz="14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・昭和</a:t>
          </a:r>
          <a:r>
            <a:rPr kumimoji="1" lang="en-US" altLang="ja-JP" sz="1400">
              <a:solidFill>
                <a:sysClr val="windowText" lastClr="000000"/>
              </a:solidFill>
              <a:effectLst/>
              <a:latin typeface="+mn-lt"/>
              <a:ea typeface="+mn-ea"/>
              <a:cs typeface="+mn-cs"/>
            </a:rPr>
            <a:t>50</a:t>
          </a:r>
          <a:r>
            <a:rPr kumimoji="1" lang="ja-JP" altLang="ja-JP" sz="1400">
              <a:solidFill>
                <a:sysClr val="windowText" lastClr="000000"/>
              </a:solidFill>
              <a:effectLst/>
              <a:latin typeface="+mn-lt"/>
              <a:ea typeface="+mn-ea"/>
              <a:cs typeface="+mn-cs"/>
            </a:rPr>
            <a:t>年代から平成初期にかけて多くの施設が整備されており、公共施設の老朽化が他団体に比べて深刻となっており、公共施設等総合管理計画に基づき、施設の統廃合や集約化、効率的・効果的な整備を図り、老朽化対策に取り組んでいく。</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17,733
17,567
172.74
14,128,304
14,049,623
69,062
6,028,323
17,069,963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20.0
243.0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令和元年度</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は、臨時財政対策債の振替額の減により、基準財政需要額が微増となったことから比率が引き下がったもの。</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地方税</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などにより歳入経常一般財源が</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した一方で、</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財政健全化の取組みによって人件費が減少したことにより歳出経常経費充当一般財源が減少</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、前年度と比べて</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年振りに</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下回る</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状況となった。</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今後も、行政改革を断行し、内部管理経費等の経常経費の削減に努めていく</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122827</xdr:rowOff>
    </xdr:from>
    <xdr:to>
      <xdr:col>23</xdr:col>
      <xdr:colOff>133350</xdr:colOff>
      <xdr:row>62</xdr:row>
      <xdr:rowOff>78922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81277"/>
          <a:ext cx="8382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78922</xdr:rowOff>
    </xdr:from>
    <xdr:to>
      <xdr:col>19</xdr:col>
      <xdr:colOff>133350</xdr:colOff>
      <xdr:row>62</xdr:row>
      <xdr:rowOff>123734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08822"/>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122827</xdr:rowOff>
    </xdr:from>
    <xdr:to>
      <xdr:col>15</xdr:col>
      <xdr:colOff>82550</xdr:colOff>
      <xdr:row>62</xdr:row>
      <xdr:rowOff>123734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8127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26307</xdr:rowOff>
    </xdr:from>
    <xdr:to>
      <xdr:col>11</xdr:col>
      <xdr:colOff>31750</xdr:colOff>
      <xdr:row>61</xdr:row>
      <xdr:rowOff>122827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8475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72027</xdr:rowOff>
    </xdr:from>
    <xdr:to>
      <xdr:col>23</xdr:col>
      <xdr:colOff>184150</xdr:colOff>
      <xdr:row>62</xdr:row>
      <xdr:rowOff>2177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44104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0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28122</xdr:rowOff>
    </xdr:from>
    <xdr:to>
      <xdr:col>19</xdr:col>
      <xdr:colOff>184150</xdr:colOff>
      <xdr:row>62</xdr:row>
      <xdr:rowOff>129722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114499</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72934</xdr:rowOff>
    </xdr:from>
    <xdr:to>
      <xdr:col>15</xdr:col>
      <xdr:colOff>133350</xdr:colOff>
      <xdr:row>63</xdr:row>
      <xdr:rowOff>3084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159311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72027</xdr:rowOff>
    </xdr:from>
    <xdr:to>
      <xdr:col>11</xdr:col>
      <xdr:colOff>82550</xdr:colOff>
      <xdr:row>62</xdr:row>
      <xdr:rowOff>2177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158404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146957</xdr:rowOff>
    </xdr:from>
    <xdr:to>
      <xdr:col>7</xdr:col>
      <xdr:colOff>31750</xdr:colOff>
      <xdr:row>61</xdr:row>
      <xdr:rowOff>77107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61884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人件費・物件費ともに類似団体平均に比べて高くなっている。特殊な要因としては、物件費において近隣2町のごみ処理の委託を受けていることなどが挙げられる。</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今後は、事務事業の見直しや指定管理者制度の導入・活用などによるコスト低減を引続き行う。また、少子高齢化や都市部への流出等による人口減が年々進行する中、若者の定住できる環境づくりに努める一方、公共施設の統廃合についても引続き検討を行う。</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4877</xdr:rowOff>
    </xdr:from>
    <xdr:to>
      <xdr:col>23</xdr:col>
      <xdr:colOff>133350</xdr:colOff>
      <xdr:row>83</xdr:row>
      <xdr:rowOff>17538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35227"/>
          <a:ext cx="838200" cy="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4877</xdr:rowOff>
    </xdr:from>
    <xdr:to>
      <xdr:col>19</xdr:col>
      <xdr:colOff>133350</xdr:colOff>
      <xdr:row>83</xdr:row>
      <xdr:rowOff>5883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23522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102639</xdr:rowOff>
    </xdr:from>
    <xdr:to>
      <xdr:col>15</xdr:col>
      <xdr:colOff>82550</xdr:colOff>
      <xdr:row>83</xdr:row>
      <xdr:rowOff>5883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61539"/>
          <a:ext cx="889000" cy="7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51467</xdr:rowOff>
    </xdr:from>
    <xdr:to>
      <xdr:col>11</xdr:col>
      <xdr:colOff>31750</xdr:colOff>
      <xdr:row>82</xdr:row>
      <xdr:rowOff>102639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10367"/>
          <a:ext cx="889000" cy="5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138188</xdr:rowOff>
    </xdr:from>
    <xdr:to>
      <xdr:col>23</xdr:col>
      <xdr:colOff>184150</xdr:colOff>
      <xdr:row>83</xdr:row>
      <xdr:rowOff>68338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9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110265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6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125527</xdr:rowOff>
    </xdr:from>
    <xdr:to>
      <xdr:col>19</xdr:col>
      <xdr:colOff>184150</xdr:colOff>
      <xdr:row>83</xdr:row>
      <xdr:rowOff>55677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8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40454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70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126533</xdr:rowOff>
    </xdr:from>
    <xdr:to>
      <xdr:col>15</xdr:col>
      <xdr:colOff>133350</xdr:colOff>
      <xdr:row>83</xdr:row>
      <xdr:rowOff>56683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41460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51839</xdr:rowOff>
    </xdr:from>
    <xdr:to>
      <xdr:col>11</xdr:col>
      <xdr:colOff>82550</xdr:colOff>
      <xdr:row>82</xdr:row>
      <xdr:rowOff>153439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1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138216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9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xdr:rowOff>
    </xdr:from>
    <xdr:to>
      <xdr:col>7</xdr:col>
      <xdr:colOff>31750</xdr:colOff>
      <xdr:row>82</xdr:row>
      <xdr:rowOff>102267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5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87044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4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前年横ばいで推移し、国よりも低い水準となった。今後も、職員定数の削減と合わせて、更なる人件費の削減を図る。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85</xdr:row>
      <xdr:rowOff>152400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71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138995</xdr:rowOff>
    </xdr:from>
    <xdr:to>
      <xdr:col>77</xdr:col>
      <xdr:colOff>44450</xdr:colOff>
      <xdr:row>85</xdr:row>
      <xdr:rowOff>152400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1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86</xdr:row>
      <xdr:rowOff>61384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1224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87</xdr:row>
      <xdr:rowOff>37395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0608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104722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28522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前年度と比して</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職員</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数は微減ではあるものの</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、母数となる人口の減少が影響したことで、前年よりも数値は上昇した。</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職員数は</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類似団体平均と比べて</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未だ</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多いことから、宮津市行政改革大綱2006（平成18～22年度）」及び「宮津市財政健全化計画2011（平成23～27年度）」の取組みを継承するとともに、平成</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年度に定めた「財政健全化に向けた取組み」（</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R1</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R5</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）に基づき、引き続き職員定数管理を実施する</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10885</xdr:rowOff>
    </xdr:from>
    <xdr:to>
      <xdr:col>81</xdr:col>
      <xdr:colOff>44450</xdr:colOff>
      <xdr:row>63</xdr:row>
      <xdr:rowOff>17780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12235"/>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10885</xdr:rowOff>
    </xdr:from>
    <xdr:to>
      <xdr:col>77</xdr:col>
      <xdr:colOff>44450</xdr:colOff>
      <xdr:row>63</xdr:row>
      <xdr:rowOff>47655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812235"/>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31569</xdr:rowOff>
    </xdr:from>
    <xdr:to>
      <xdr:col>72</xdr:col>
      <xdr:colOff>203200</xdr:colOff>
      <xdr:row>63</xdr:row>
      <xdr:rowOff>47655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83291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1694</xdr:rowOff>
    </xdr:from>
    <xdr:to>
      <xdr:col>68</xdr:col>
      <xdr:colOff>152400</xdr:colOff>
      <xdr:row>63</xdr:row>
      <xdr:rowOff>31569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803044"/>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110507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131535</xdr:rowOff>
    </xdr:from>
    <xdr:to>
      <xdr:col>77</xdr:col>
      <xdr:colOff>95250</xdr:colOff>
      <xdr:row>63</xdr:row>
      <xdr:rowOff>61685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46462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168305</xdr:rowOff>
    </xdr:from>
    <xdr:to>
      <xdr:col>73</xdr:col>
      <xdr:colOff>44450</xdr:colOff>
      <xdr:row>63</xdr:row>
      <xdr:rowOff>98455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83232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8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152219</xdr:rowOff>
    </xdr:from>
    <xdr:to>
      <xdr:col>68</xdr:col>
      <xdr:colOff>203200</xdr:colOff>
      <xdr:row>63</xdr:row>
      <xdr:rowOff>82369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67146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122344</xdr:rowOff>
    </xdr:from>
    <xdr:to>
      <xdr:col>64</xdr:col>
      <xdr:colOff>152400</xdr:colOff>
      <xdr:row>63</xdr:row>
      <xdr:rowOff>52494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37271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既往債の償還終了等による元利償還金の減や公営企業への繰出金をはじめとする準元利償還金の減により、比率としては</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引き続き、“選択と集中による”大型事業の見直しを行い、起債に大きく頼ることのない財政運営に努め、将来の公債費償還の抑制に努めていく。</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85831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582833"/>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73766</xdr:rowOff>
    </xdr:from>
    <xdr:to>
      <xdr:col>77</xdr:col>
      <xdr:colOff>44450</xdr:colOff>
      <xdr:row>38</xdr:row>
      <xdr:rowOff>85831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5888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47625</xdr:rowOff>
    </xdr:from>
    <xdr:to>
      <xdr:col>72</xdr:col>
      <xdr:colOff>203200</xdr:colOff>
      <xdr:row>38</xdr:row>
      <xdr:rowOff>73766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56272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160761</xdr:rowOff>
    </xdr:from>
    <xdr:to>
      <xdr:col>68</xdr:col>
      <xdr:colOff>152400</xdr:colOff>
      <xdr:row>38</xdr:row>
      <xdr:rowOff>47625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504411"/>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160460</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50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35031</xdr:rowOff>
    </xdr:from>
    <xdr:to>
      <xdr:col>77</xdr:col>
      <xdr:colOff>95250</xdr:colOff>
      <xdr:row>38</xdr:row>
      <xdr:rowOff>136631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5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121408</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63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22966</xdr:rowOff>
    </xdr:from>
    <xdr:to>
      <xdr:col>73</xdr:col>
      <xdr:colOff>44450</xdr:colOff>
      <xdr:row>38</xdr:row>
      <xdr:rowOff>124566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5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109343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62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168275</xdr:rowOff>
    </xdr:from>
    <xdr:to>
      <xdr:col>68</xdr:col>
      <xdr:colOff>203200</xdr:colOff>
      <xdr:row>38</xdr:row>
      <xdr:rowOff>98425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83202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109961</xdr:rowOff>
    </xdr:from>
    <xdr:to>
      <xdr:col>64</xdr:col>
      <xdr:colOff>152400</xdr:colOff>
      <xdr:row>38</xdr:row>
      <xdr:rowOff>40111</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4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24888</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5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生活関連基盤の整備により、普通会計の地方債残高が大幅に増となるとともに、公営企業への繰出見込額も増加したことから、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今後も、“選択と集中による”大型事業の見直し（実施時期の平準化、事業費の精査）を行い</a:t>
          </a:r>
          <a:r>
            <a:rPr kumimoji="1" lang="ja-JP" altLang="ja-JP" sz="10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起債に大きく頼ることのない安定した財政の運営を図る。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2307</xdr:rowOff>
    </xdr:from>
    <xdr:to>
      <xdr:col>81</xdr:col>
      <xdr:colOff>44450</xdr:colOff>
      <xdr:row>19</xdr:row>
      <xdr:rowOff>90382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3259857"/>
          <a:ext cx="838200" cy="8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125497</xdr:rowOff>
    </xdr:from>
    <xdr:to>
      <xdr:col>77</xdr:col>
      <xdr:colOff>44450</xdr:colOff>
      <xdr:row>19</xdr:row>
      <xdr:rowOff>2307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32115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135678</xdr:rowOff>
    </xdr:from>
    <xdr:to>
      <xdr:col>72</xdr:col>
      <xdr:colOff>203200</xdr:colOff>
      <xdr:row>18</xdr:row>
      <xdr:rowOff>125497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3050328"/>
          <a:ext cx="889000" cy="16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70527</xdr:rowOff>
    </xdr:from>
    <xdr:to>
      <xdr:col>68</xdr:col>
      <xdr:colOff>152400</xdr:colOff>
      <xdr:row>17</xdr:row>
      <xdr:rowOff>135678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98517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39582</xdr:rowOff>
    </xdr:from>
    <xdr:to>
      <xdr:col>81</xdr:col>
      <xdr:colOff>95250</xdr:colOff>
      <xdr:row>19</xdr:row>
      <xdr:rowOff>141182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2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11659</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26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122957</xdr:rowOff>
    </xdr:from>
    <xdr:to>
      <xdr:col>77</xdr:col>
      <xdr:colOff>95250</xdr:colOff>
      <xdr:row>19</xdr:row>
      <xdr:rowOff>53107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20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37884</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2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74697</xdr:rowOff>
    </xdr:from>
    <xdr:to>
      <xdr:col>73</xdr:col>
      <xdr:colOff>44450</xdr:colOff>
      <xdr:row>19</xdr:row>
      <xdr:rowOff>4847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1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161074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24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84878</xdr:rowOff>
    </xdr:from>
    <xdr:to>
      <xdr:col>68</xdr:col>
      <xdr:colOff>203200</xdr:colOff>
      <xdr:row>18</xdr:row>
      <xdr:rowOff>15028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171255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08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19727</xdr:rowOff>
    </xdr:from>
    <xdr:to>
      <xdr:col>64</xdr:col>
      <xdr:colOff>152400</xdr:colOff>
      <xdr:row>17</xdr:row>
      <xdr:rowOff>121327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9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106104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02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17,733
17,567
172.74
14,128,304
14,049,623
69,062
6,028,323
17,069,963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20.0
243.0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類似団体等と比較して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給与水準は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低いものの職員数が多</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いため、</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経常一般財源における人件費の割合は依然として高い。</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職員数の削減など</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更なる人件費の削減を図る必要がある。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04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56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xdr:rowOff>
    </xdr:from>
    <xdr:to>
      <xdr:col>15</xdr:col>
      <xdr:colOff>98425</xdr:colOff>
      <xdr:row>39</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95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119380</xdr:rowOff>
    </xdr:from>
    <xdr:to>
      <xdr:col>11</xdr:col>
      <xdr:colOff>9525</xdr:colOff>
      <xdr:row>39</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34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41910</xdr:rowOff>
    </xdr:from>
    <xdr:to>
      <xdr:col>15</xdr:col>
      <xdr:colOff>149225</xdr:colOff>
      <xdr:row>39</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129540</xdr:rowOff>
    </xdr:from>
    <xdr:to>
      <xdr:col>11</xdr:col>
      <xdr:colOff>60325</xdr:colOff>
      <xdr:row>39</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68580</xdr:rowOff>
    </xdr:from>
    <xdr:to>
      <xdr:col>6</xdr:col>
      <xdr:colOff>171450</xdr:colOff>
      <xdr:row>38</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154957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Ｈ</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台風による海岸漂着ごみの処分経費や学校給食の民間委託の通年化等により前年度と比して若干の増となった。</a:t>
          </a:r>
          <a:endPar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引き続き、</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事務事業の見直しや簡素化を実施することにより内部管理経費の縮減を図っていく。</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34471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797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121557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797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121557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10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67129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12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人口減少</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より前年度と比して若干の減とはなったものの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、障害福祉サービス、福祉医療の増及び国の制度改正等による社会保障費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は以前として高い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傾向で推移している。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今後は、健康寿命の延伸、健診受診率の向上等に努め、医療費の抑制を図る。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67128</xdr:rowOff>
    </xdr:from>
    <xdr:to>
      <xdr:col>24</xdr:col>
      <xdr:colOff>25400</xdr:colOff>
      <xdr:row>56</xdr:row>
      <xdr:rowOff>154215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683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154215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79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78015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92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1815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下水道事業特別会計への繰出しをはじめとして</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繰出金は依然として高い水準にあり、今後も、公営企業等においては一層の経営の効率化、財政の健全化など、経営基盤強化への取組みを進め適正な経営・運営に努める。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115570</xdr:rowOff>
    </xdr:from>
    <xdr:to>
      <xdr:col>82</xdr:col>
      <xdr:colOff>107950</xdr:colOff>
      <xdr:row>59</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31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115570</xdr:rowOff>
    </xdr:from>
    <xdr:to>
      <xdr:col>78</xdr:col>
      <xdr:colOff>69850</xdr:colOff>
      <xdr:row>60</xdr:row>
      <xdr:rowOff>58420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231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60</xdr:row>
      <xdr:rowOff>58420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711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127000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1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64770</xdr:rowOff>
    </xdr:from>
    <xdr:to>
      <xdr:col>82</xdr:col>
      <xdr:colOff>158750</xdr:colOff>
      <xdr:row>59</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36847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xdr:rowOff>
    </xdr:from>
    <xdr:to>
      <xdr:col>74</xdr:col>
      <xdr:colOff>31750</xdr:colOff>
      <xdr:row>60</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93997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簡易水道事業の公営企業化に伴い、平成</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年度から補助費等が増となるとともに、広域でのごみ処理施設の整備に伴う負担金の増により、若干の増となった。</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今後も必要性、公益性、効果性等を鑑み事業を行う</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156718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52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35</xdr:row>
      <xdr:rowOff>152146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797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78994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70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69850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償還額は減少傾向にあるものの、市債残高は依然として高く、類似団体と比べて多額の公債費となっているうえ、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大型の生活関連基盤の整備により地方債残高が増加しており、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さらなる比率上昇の懸念がある。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今後は、“選択と集中”による大型事業の見直し（実施時期の見直し、事業費の精査等）を行い、起債に大きく頼ることのない安定した財政の運営を図る。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56515</xdr:rowOff>
    </xdr:from>
    <xdr:to>
      <xdr:col>24</xdr:col>
      <xdr:colOff>25400</xdr:colOff>
      <xdr:row>75</xdr:row>
      <xdr:rowOff>92710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152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94615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951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94615</xdr:rowOff>
    </xdr:from>
    <xdr:to>
      <xdr:col>15</xdr:col>
      <xdr:colOff>98425</xdr:colOff>
      <xdr:row>75</xdr:row>
      <xdr:rowOff>117475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9533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117475</xdr:rowOff>
    </xdr:from>
    <xdr:to>
      <xdr:col>11</xdr:col>
      <xdr:colOff>9525</xdr:colOff>
      <xdr:row>75</xdr:row>
      <xdr:rowOff>117475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976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xdr:rowOff>
    </xdr:from>
    <xdr:to>
      <xdr:col>24</xdr:col>
      <xdr:colOff>76200</xdr:colOff>
      <xdr:row>75</xdr:row>
      <xdr:rowOff>107315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149242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3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128288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43815</xdr:rowOff>
    </xdr:from>
    <xdr:to>
      <xdr:col>15</xdr:col>
      <xdr:colOff>149225</xdr:colOff>
      <xdr:row>75</xdr:row>
      <xdr:rowOff>145415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130191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8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66675</xdr:rowOff>
    </xdr:from>
    <xdr:to>
      <xdr:col>11</xdr:col>
      <xdr:colOff>60325</xdr:colOff>
      <xdr:row>75</xdr:row>
      <xdr:rowOff>168275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153052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66675</xdr:rowOff>
    </xdr:from>
    <xdr:to>
      <xdr:col>6</xdr:col>
      <xdr:colOff>171450</xdr:colOff>
      <xdr:row>75</xdr:row>
      <xdr:rowOff>168275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153052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人件費及び繰出金の経常収支比率が類似団体に比して高い水準である。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今後は、財政健全化に向け、職員定数の管理、市税確保の徹底及び未利用施設等の売却や廃止等の取組みの推進等により内部管理経費の削減を図っていく必要がある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94996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858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78</xdr:row>
      <xdr:rowOff>149861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680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78</xdr:row>
      <xdr:rowOff>149861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39496"/>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37846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114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16891</xdr:rowOff>
    </xdr:from>
    <xdr:to>
      <xdr:col>29</xdr:col>
      <xdr:colOff>127000</xdr:colOff>
      <xdr:row>15</xdr:row>
      <xdr:rowOff>79223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636266"/>
          <a:ext cx="647700" cy="62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16891</xdr:rowOff>
    </xdr:from>
    <xdr:to>
      <xdr:col>26</xdr:col>
      <xdr:colOff>50800</xdr:colOff>
      <xdr:row>15</xdr:row>
      <xdr:rowOff>22784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36266"/>
          <a:ext cx="698500" cy="5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22784</xdr:rowOff>
    </xdr:from>
    <xdr:to>
      <xdr:col>22</xdr:col>
      <xdr:colOff>114300</xdr:colOff>
      <xdr:row>15</xdr:row>
      <xdr:rowOff>112471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42159"/>
          <a:ext cx="698500" cy="89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112471</xdr:rowOff>
    </xdr:from>
    <xdr:to>
      <xdr:col>18</xdr:col>
      <xdr:colOff>177800</xdr:colOff>
      <xdr:row>15</xdr:row>
      <xdr:rowOff>166522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31846"/>
          <a:ext cx="698500" cy="54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28423</xdr:rowOff>
    </xdr:from>
    <xdr:to>
      <xdr:col>29</xdr:col>
      <xdr:colOff>177800</xdr:colOff>
      <xdr:row>15</xdr:row>
      <xdr:rowOff>130023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4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44950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9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137541</xdr:rowOff>
    </xdr:from>
    <xdr:to>
      <xdr:col>26</xdr:col>
      <xdr:colOff>101600</xdr:colOff>
      <xdr:row>15</xdr:row>
      <xdr:rowOff>67691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8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77868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54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143434</xdr:rowOff>
    </xdr:from>
    <xdr:to>
      <xdr:col>22</xdr:col>
      <xdr:colOff>165100</xdr:colOff>
      <xdr:row>15</xdr:row>
      <xdr:rowOff>73584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9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83761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6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61671</xdr:rowOff>
    </xdr:from>
    <xdr:to>
      <xdr:col>19</xdr:col>
      <xdr:colOff>38100</xdr:colOff>
      <xdr:row>15</xdr:row>
      <xdr:rowOff>163271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81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1998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115722</xdr:rowOff>
    </xdr:from>
    <xdr:to>
      <xdr:col>15</xdr:col>
      <xdr:colOff>101600</xdr:colOff>
      <xdr:row>16</xdr:row>
      <xdr:rowOff>45872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35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56049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0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209410</xdr:rowOff>
    </xdr:from>
    <xdr:to>
      <xdr:col>29</xdr:col>
      <xdr:colOff>127000</xdr:colOff>
      <xdr:row>37</xdr:row>
      <xdr:rowOff>230449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34110"/>
          <a:ext cx="647700" cy="21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79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206057</xdr:rowOff>
    </xdr:from>
    <xdr:to>
      <xdr:col>26</xdr:col>
      <xdr:colOff>50800</xdr:colOff>
      <xdr:row>37</xdr:row>
      <xdr:rowOff>209410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30757"/>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206057</xdr:rowOff>
    </xdr:from>
    <xdr:to>
      <xdr:col>22</xdr:col>
      <xdr:colOff>114300</xdr:colOff>
      <xdr:row>37</xdr:row>
      <xdr:rowOff>207395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30757"/>
          <a:ext cx="698500" cy="1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207395</xdr:rowOff>
    </xdr:from>
    <xdr:to>
      <xdr:col>18</xdr:col>
      <xdr:colOff>177800</xdr:colOff>
      <xdr:row>37</xdr:row>
      <xdr:rowOff>236568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32095"/>
          <a:ext cx="698500" cy="29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179649</xdr:rowOff>
    </xdr:from>
    <xdr:to>
      <xdr:col>29</xdr:col>
      <xdr:colOff>177800</xdr:colOff>
      <xdr:row>37</xdr:row>
      <xdr:rowOff>281249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04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24726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4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158610</xdr:rowOff>
    </xdr:from>
    <xdr:to>
      <xdr:col>26</xdr:col>
      <xdr:colOff>101600</xdr:colOff>
      <xdr:row>37</xdr:row>
      <xdr:rowOff>260210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83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98937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52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155257</xdr:rowOff>
    </xdr:from>
    <xdr:to>
      <xdr:col>22</xdr:col>
      <xdr:colOff>165100</xdr:colOff>
      <xdr:row>37</xdr:row>
      <xdr:rowOff>256857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79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95584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156595</xdr:rowOff>
    </xdr:from>
    <xdr:to>
      <xdr:col>19</xdr:col>
      <xdr:colOff>38100</xdr:colOff>
      <xdr:row>37</xdr:row>
      <xdr:rowOff>258195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81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96922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5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185768</xdr:rowOff>
    </xdr:from>
    <xdr:to>
      <xdr:col>15</xdr:col>
      <xdr:colOff>101600</xdr:colOff>
      <xdr:row>37</xdr:row>
      <xdr:rowOff>287368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10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126095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7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17,733
17,567
172.74
14,128,304
14,049,623
69,062
6,028,323
17,069,963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20.0
243.0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41631</xdr:rowOff>
    </xdr:from>
    <xdr:to>
      <xdr:col>24</xdr:col>
      <xdr:colOff>63500</xdr:colOff>
      <xdr:row>34</xdr:row>
      <xdr:rowOff>107652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870931"/>
          <a:ext cx="838200" cy="6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41631</xdr:rowOff>
    </xdr:from>
    <xdr:to>
      <xdr:col>19</xdr:col>
      <xdr:colOff>177800</xdr:colOff>
      <xdr:row>34</xdr:row>
      <xdr:rowOff>49675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7093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49675</xdr:rowOff>
    </xdr:from>
    <xdr:to>
      <xdr:col>15</xdr:col>
      <xdr:colOff>50800</xdr:colOff>
      <xdr:row>34</xdr:row>
      <xdr:rowOff>86991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78975"/>
          <a:ext cx="889000" cy="3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86991</xdr:rowOff>
    </xdr:from>
    <xdr:to>
      <xdr:col>10</xdr:col>
      <xdr:colOff>114300</xdr:colOff>
      <xdr:row>34</xdr:row>
      <xdr:rowOff>112105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16291"/>
          <a:ext cx="8890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56852</xdr:rowOff>
    </xdr:from>
    <xdr:to>
      <xdr:col>24</xdr:col>
      <xdr:colOff>114300</xdr:colOff>
      <xdr:row>34</xdr:row>
      <xdr:rowOff>158452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79729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3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162281</xdr:rowOff>
    </xdr:from>
    <xdr:to>
      <xdr:col>20</xdr:col>
      <xdr:colOff>38100</xdr:colOff>
      <xdr:row>34</xdr:row>
      <xdr:rowOff>92431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108958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9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170325</xdr:rowOff>
    </xdr:from>
    <xdr:to>
      <xdr:col>15</xdr:col>
      <xdr:colOff>101600</xdr:colOff>
      <xdr:row>34</xdr:row>
      <xdr:rowOff>100475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117002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0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36191</xdr:rowOff>
    </xdr:from>
    <xdr:to>
      <xdr:col>10</xdr:col>
      <xdr:colOff>165100</xdr:colOff>
      <xdr:row>34</xdr:row>
      <xdr:rowOff>137791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154318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4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61305</xdr:rowOff>
    </xdr:from>
    <xdr:to>
      <xdr:col>6</xdr:col>
      <xdr:colOff>38100</xdr:colOff>
      <xdr:row>34</xdr:row>
      <xdr:rowOff>162905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7982</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66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165513</xdr:rowOff>
    </xdr:from>
    <xdr:to>
      <xdr:col>24</xdr:col>
      <xdr:colOff>63500</xdr:colOff>
      <xdr:row>56</xdr:row>
      <xdr:rowOff>34731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95263"/>
          <a:ext cx="838200" cy="4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34316</xdr:rowOff>
    </xdr:from>
    <xdr:to>
      <xdr:col>19</xdr:col>
      <xdr:colOff>177800</xdr:colOff>
      <xdr:row>56</xdr:row>
      <xdr:rowOff>34731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635516"/>
          <a:ext cx="889000" cy="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34316</xdr:rowOff>
    </xdr:from>
    <xdr:to>
      <xdr:col>15</xdr:col>
      <xdr:colOff>50800</xdr:colOff>
      <xdr:row>56</xdr:row>
      <xdr:rowOff>89627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35516"/>
          <a:ext cx="889000" cy="5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89627</xdr:rowOff>
    </xdr:from>
    <xdr:to>
      <xdr:col>10</xdr:col>
      <xdr:colOff>114300</xdr:colOff>
      <xdr:row>56</xdr:row>
      <xdr:rowOff>133642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90827"/>
          <a:ext cx="889000" cy="4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114713</xdr:rowOff>
    </xdr:from>
    <xdr:to>
      <xdr:col>24</xdr:col>
      <xdr:colOff>114300</xdr:colOff>
      <xdr:row>56</xdr:row>
      <xdr:rowOff>44863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137590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9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155381</xdr:rowOff>
    </xdr:from>
    <xdr:to>
      <xdr:col>20</xdr:col>
      <xdr:colOff>38100</xdr:colOff>
      <xdr:row>56</xdr:row>
      <xdr:rowOff>85531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8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102058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36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154966</xdr:rowOff>
    </xdr:from>
    <xdr:to>
      <xdr:col>15</xdr:col>
      <xdr:colOff>101600</xdr:colOff>
      <xdr:row>56</xdr:row>
      <xdr:rowOff>85116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101643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35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38827</xdr:rowOff>
    </xdr:from>
    <xdr:to>
      <xdr:col>10</xdr:col>
      <xdr:colOff>165100</xdr:colOff>
      <xdr:row>56</xdr:row>
      <xdr:rowOff>140427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156954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41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82842</xdr:rowOff>
    </xdr:from>
    <xdr:to>
      <xdr:col>6</xdr:col>
      <xdr:colOff>38100</xdr:colOff>
      <xdr:row>57</xdr:row>
      <xdr:rowOff>12992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29519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4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117160</xdr:rowOff>
    </xdr:from>
    <xdr:to>
      <xdr:col>24</xdr:col>
      <xdr:colOff>63500</xdr:colOff>
      <xdr:row>78</xdr:row>
      <xdr:rowOff>132820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90260"/>
          <a:ext cx="8382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106987</xdr:rowOff>
    </xdr:from>
    <xdr:to>
      <xdr:col>19</xdr:col>
      <xdr:colOff>177800</xdr:colOff>
      <xdr:row>78</xdr:row>
      <xdr:rowOff>117160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80087"/>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106987</xdr:rowOff>
    </xdr:from>
    <xdr:to>
      <xdr:col>15</xdr:col>
      <xdr:colOff>50800</xdr:colOff>
      <xdr:row>78</xdr:row>
      <xdr:rowOff>114257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80087"/>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109251</xdr:rowOff>
    </xdr:from>
    <xdr:to>
      <xdr:col>10</xdr:col>
      <xdr:colOff>114300</xdr:colOff>
      <xdr:row>78</xdr:row>
      <xdr:rowOff>114257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82351"/>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82020</xdr:rowOff>
    </xdr:from>
    <xdr:to>
      <xdr:col>24</xdr:col>
      <xdr:colOff>114300</xdr:colOff>
      <xdr:row>79</xdr:row>
      <xdr:rowOff>12170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168397</xdr:rowOff>
    </xdr:from>
    <xdr:ext cx="378565"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7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66360</xdr:rowOff>
    </xdr:from>
    <xdr:to>
      <xdr:col>20</xdr:col>
      <xdr:colOff>38100</xdr:colOff>
      <xdr:row>78</xdr:row>
      <xdr:rowOff>167960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159087</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8017" y="1353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56187</xdr:rowOff>
    </xdr:from>
    <xdr:to>
      <xdr:col>15</xdr:col>
      <xdr:colOff>101600</xdr:colOff>
      <xdr:row>78</xdr:row>
      <xdr:rowOff>157787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148914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2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63457</xdr:rowOff>
    </xdr:from>
    <xdr:to>
      <xdr:col>10</xdr:col>
      <xdr:colOff>165100</xdr:colOff>
      <xdr:row>78</xdr:row>
      <xdr:rowOff>165057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156184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58451</xdr:rowOff>
    </xdr:from>
    <xdr:to>
      <xdr:col>6</xdr:col>
      <xdr:colOff>38100</xdr:colOff>
      <xdr:row>78</xdr:row>
      <xdr:rowOff>160051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151178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2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22822</xdr:rowOff>
    </xdr:from>
    <xdr:to>
      <xdr:col>24</xdr:col>
      <xdr:colOff>63500</xdr:colOff>
      <xdr:row>96</xdr:row>
      <xdr:rowOff>34100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82022"/>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34100</xdr:rowOff>
    </xdr:from>
    <xdr:to>
      <xdr:col>19</xdr:col>
      <xdr:colOff>177800</xdr:colOff>
      <xdr:row>96</xdr:row>
      <xdr:rowOff>54445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93300"/>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54445</xdr:rowOff>
    </xdr:from>
    <xdr:to>
      <xdr:col>15</xdr:col>
      <xdr:colOff>50800</xdr:colOff>
      <xdr:row>96</xdr:row>
      <xdr:rowOff>63475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13645"/>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63475</xdr:rowOff>
    </xdr:from>
    <xdr:to>
      <xdr:col>10</xdr:col>
      <xdr:colOff>114300</xdr:colOff>
      <xdr:row>96</xdr:row>
      <xdr:rowOff>110782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22675"/>
          <a:ext cx="889000" cy="4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143472</xdr:rowOff>
    </xdr:from>
    <xdr:to>
      <xdr:col>24</xdr:col>
      <xdr:colOff>114300</xdr:colOff>
      <xdr:row>96</xdr:row>
      <xdr:rowOff>73622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121899</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0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154750</xdr:rowOff>
    </xdr:from>
    <xdr:to>
      <xdr:col>20</xdr:col>
      <xdr:colOff>38100</xdr:colOff>
      <xdr:row>96</xdr:row>
      <xdr:rowOff>84900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101427</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21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3645</xdr:rowOff>
    </xdr:from>
    <xdr:to>
      <xdr:col>15</xdr:col>
      <xdr:colOff>101600</xdr:colOff>
      <xdr:row>96</xdr:row>
      <xdr:rowOff>105245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121772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12675</xdr:rowOff>
    </xdr:from>
    <xdr:to>
      <xdr:col>10</xdr:col>
      <xdr:colOff>165100</xdr:colOff>
      <xdr:row>96</xdr:row>
      <xdr:rowOff>114275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130802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4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59982</xdr:rowOff>
    </xdr:from>
    <xdr:to>
      <xdr:col>6</xdr:col>
      <xdr:colOff>38100</xdr:colOff>
      <xdr:row>96</xdr:row>
      <xdr:rowOff>161582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6659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9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12101</xdr:rowOff>
    </xdr:from>
    <xdr:to>
      <xdr:col>55</xdr:col>
      <xdr:colOff>0</xdr:colOff>
      <xdr:row>35</xdr:row>
      <xdr:rowOff>48437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669951"/>
          <a:ext cx="838200" cy="37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48437</xdr:rowOff>
    </xdr:from>
    <xdr:to>
      <xdr:col>50</xdr:col>
      <xdr:colOff>114300</xdr:colOff>
      <xdr:row>35</xdr:row>
      <xdr:rowOff>82521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049187"/>
          <a:ext cx="889000" cy="3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82521</xdr:rowOff>
    </xdr:from>
    <xdr:to>
      <xdr:col>45</xdr:col>
      <xdr:colOff>177800</xdr:colOff>
      <xdr:row>36</xdr:row>
      <xdr:rowOff>17239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083271"/>
          <a:ext cx="889000" cy="10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12438</xdr:rowOff>
    </xdr:from>
    <xdr:to>
      <xdr:col>41</xdr:col>
      <xdr:colOff>50800</xdr:colOff>
      <xdr:row>36</xdr:row>
      <xdr:rowOff>17239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184638"/>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132751</xdr:rowOff>
    </xdr:from>
    <xdr:to>
      <xdr:col>55</xdr:col>
      <xdr:colOff>50800</xdr:colOff>
      <xdr:row>33</xdr:row>
      <xdr:rowOff>62901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6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155628</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47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169087</xdr:rowOff>
    </xdr:from>
    <xdr:to>
      <xdr:col>50</xdr:col>
      <xdr:colOff>165100</xdr:colOff>
      <xdr:row>35</xdr:row>
      <xdr:rowOff>99237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9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115764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77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31721</xdr:rowOff>
    </xdr:from>
    <xdr:to>
      <xdr:col>46</xdr:col>
      <xdr:colOff>38100</xdr:colOff>
      <xdr:row>35</xdr:row>
      <xdr:rowOff>133321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03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149848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80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137889</xdr:rowOff>
    </xdr:from>
    <xdr:to>
      <xdr:col>41</xdr:col>
      <xdr:colOff>101600</xdr:colOff>
      <xdr:row>36</xdr:row>
      <xdr:rowOff>68039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59166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23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133088</xdr:rowOff>
    </xdr:from>
    <xdr:to>
      <xdr:col>36</xdr:col>
      <xdr:colOff>165100</xdr:colOff>
      <xdr:row>36</xdr:row>
      <xdr:rowOff>63238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54365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2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63101</xdr:rowOff>
    </xdr:from>
    <xdr:to>
      <xdr:col>55</xdr:col>
      <xdr:colOff>0</xdr:colOff>
      <xdr:row>56</xdr:row>
      <xdr:rowOff>64477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664301"/>
          <a:ext cx="838200" cy="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137633</xdr:rowOff>
    </xdr:from>
    <xdr:to>
      <xdr:col>50</xdr:col>
      <xdr:colOff>114300</xdr:colOff>
      <xdr:row>56</xdr:row>
      <xdr:rowOff>64477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224483"/>
          <a:ext cx="889000" cy="4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137633</xdr:rowOff>
    </xdr:from>
    <xdr:to>
      <xdr:col>45</xdr:col>
      <xdr:colOff>177800</xdr:colOff>
      <xdr:row>56</xdr:row>
      <xdr:rowOff>24641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224483"/>
          <a:ext cx="889000" cy="40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24641</xdr:rowOff>
    </xdr:from>
    <xdr:to>
      <xdr:col>41</xdr:col>
      <xdr:colOff>50800</xdr:colOff>
      <xdr:row>57</xdr:row>
      <xdr:rowOff>16965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625841"/>
          <a:ext cx="889000" cy="16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12301</xdr:rowOff>
    </xdr:from>
    <xdr:to>
      <xdr:col>55</xdr:col>
      <xdr:colOff>50800</xdr:colOff>
      <xdr:row>56</xdr:row>
      <xdr:rowOff>113901</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162178</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9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13677</xdr:rowOff>
    </xdr:from>
    <xdr:to>
      <xdr:col>50</xdr:col>
      <xdr:colOff>165100</xdr:colOff>
      <xdr:row>56</xdr:row>
      <xdr:rowOff>115277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131804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3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86833</xdr:rowOff>
    </xdr:from>
    <xdr:to>
      <xdr:col>46</xdr:col>
      <xdr:colOff>38100</xdr:colOff>
      <xdr:row>54</xdr:row>
      <xdr:rowOff>16983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1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33510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894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145291</xdr:rowOff>
    </xdr:from>
    <xdr:to>
      <xdr:col>41</xdr:col>
      <xdr:colOff>101600</xdr:colOff>
      <xdr:row>56</xdr:row>
      <xdr:rowOff>75441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5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91968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35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137615</xdr:rowOff>
    </xdr:from>
    <xdr:to>
      <xdr:col>36</xdr:col>
      <xdr:colOff>165100</xdr:colOff>
      <xdr:row>57</xdr:row>
      <xdr:rowOff>67765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3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58892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3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77856</xdr:rowOff>
    </xdr:from>
    <xdr:to>
      <xdr:col>55</xdr:col>
      <xdr:colOff>0</xdr:colOff>
      <xdr:row>78</xdr:row>
      <xdr:rowOff>137238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450956"/>
          <a:ext cx="838200" cy="5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52344</xdr:rowOff>
    </xdr:from>
    <xdr:to>
      <xdr:col>50</xdr:col>
      <xdr:colOff>114300</xdr:colOff>
      <xdr:row>78</xdr:row>
      <xdr:rowOff>77856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2568194"/>
          <a:ext cx="889000" cy="8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52344</xdr:rowOff>
    </xdr:from>
    <xdr:to>
      <xdr:col>45</xdr:col>
      <xdr:colOff>177800</xdr:colOff>
      <xdr:row>78</xdr:row>
      <xdr:rowOff>86024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2568194"/>
          <a:ext cx="889000" cy="89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86024</xdr:rowOff>
    </xdr:from>
    <xdr:to>
      <xdr:col>41</xdr:col>
      <xdr:colOff>50800</xdr:colOff>
      <xdr:row>78</xdr:row>
      <xdr:rowOff>98492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459124"/>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86438</xdr:rowOff>
    </xdr:from>
    <xdr:to>
      <xdr:col>55</xdr:col>
      <xdr:colOff>50800</xdr:colOff>
      <xdr:row>79</xdr:row>
      <xdr:rowOff>16588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1365</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27056</xdr:rowOff>
    </xdr:from>
    <xdr:to>
      <xdr:col>50</xdr:col>
      <xdr:colOff>165100</xdr:colOff>
      <xdr:row>78</xdr:row>
      <xdr:rowOff>128656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0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119783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9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1544</xdr:rowOff>
    </xdr:from>
    <xdr:to>
      <xdr:col>46</xdr:col>
      <xdr:colOff>38100</xdr:colOff>
      <xdr:row>73</xdr:row>
      <xdr:rowOff>103144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251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119671</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50795" y="1229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35224</xdr:rowOff>
    </xdr:from>
    <xdr:to>
      <xdr:col>41</xdr:col>
      <xdr:colOff>101600</xdr:colOff>
      <xdr:row>78</xdr:row>
      <xdr:rowOff>136824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4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127951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0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47692</xdr:rowOff>
    </xdr:from>
    <xdr:to>
      <xdr:col>36</xdr:col>
      <xdr:colOff>165100</xdr:colOff>
      <xdr:row>78</xdr:row>
      <xdr:rowOff>149292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4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140419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1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43932</xdr:rowOff>
    </xdr:from>
    <xdr:to>
      <xdr:col>55</xdr:col>
      <xdr:colOff>0</xdr:colOff>
      <xdr:row>96</xdr:row>
      <xdr:rowOff>77879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503132"/>
          <a:ext cx="8382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77879</xdr:rowOff>
    </xdr:from>
    <xdr:to>
      <xdr:col>50</xdr:col>
      <xdr:colOff>114300</xdr:colOff>
      <xdr:row>97</xdr:row>
      <xdr:rowOff>87953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537079"/>
          <a:ext cx="889000" cy="18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100487</xdr:rowOff>
    </xdr:from>
    <xdr:to>
      <xdr:col>45</xdr:col>
      <xdr:colOff>177800</xdr:colOff>
      <xdr:row>97</xdr:row>
      <xdr:rowOff>87953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559687"/>
          <a:ext cx="889000" cy="15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100487</xdr:rowOff>
    </xdr:from>
    <xdr:to>
      <xdr:col>41</xdr:col>
      <xdr:colOff>50800</xdr:colOff>
      <xdr:row>97</xdr:row>
      <xdr:rowOff>80242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559687"/>
          <a:ext cx="889000" cy="15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164582</xdr:rowOff>
    </xdr:from>
    <xdr:to>
      <xdr:col>55</xdr:col>
      <xdr:colOff>50800</xdr:colOff>
      <xdr:row>96</xdr:row>
      <xdr:rowOff>94732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5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16009</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3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27079</xdr:rowOff>
    </xdr:from>
    <xdr:to>
      <xdr:col>50</xdr:col>
      <xdr:colOff>165100</xdr:colOff>
      <xdr:row>96</xdr:row>
      <xdr:rowOff>128679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8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145206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6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37153</xdr:rowOff>
    </xdr:from>
    <xdr:to>
      <xdr:col>46</xdr:col>
      <xdr:colOff>38100</xdr:colOff>
      <xdr:row>97</xdr:row>
      <xdr:rowOff>138753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6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129880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49687</xdr:rowOff>
    </xdr:from>
    <xdr:to>
      <xdr:col>41</xdr:col>
      <xdr:colOff>101600</xdr:colOff>
      <xdr:row>96</xdr:row>
      <xdr:rowOff>151287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167814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8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29442</xdr:rowOff>
    </xdr:from>
    <xdr:to>
      <xdr:col>36</xdr:col>
      <xdr:colOff>165100</xdr:colOff>
      <xdr:row>97</xdr:row>
      <xdr:rowOff>131042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6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147569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89196</xdr:rowOff>
    </xdr:from>
    <xdr:to>
      <xdr:col>85</xdr:col>
      <xdr:colOff>127000</xdr:colOff>
      <xdr:row>34</xdr:row>
      <xdr:rowOff>43982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5747046"/>
          <a:ext cx="838200" cy="12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89196</xdr:rowOff>
    </xdr:from>
    <xdr:to>
      <xdr:col>81</xdr:col>
      <xdr:colOff>50800</xdr:colOff>
      <xdr:row>38</xdr:row>
      <xdr:rowOff>53338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5747046"/>
          <a:ext cx="889000" cy="8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53338</xdr:rowOff>
    </xdr:from>
    <xdr:to>
      <xdr:col>76</xdr:col>
      <xdr:colOff>114300</xdr:colOff>
      <xdr:row>39</xdr:row>
      <xdr:rowOff>96413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68438"/>
          <a:ext cx="889000" cy="2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96413</xdr:rowOff>
    </xdr:from>
    <xdr:to>
      <xdr:col>71</xdr:col>
      <xdr:colOff>177800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782963"/>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164632</xdr:rowOff>
    </xdr:from>
    <xdr:to>
      <xdr:col>85</xdr:col>
      <xdr:colOff>177800</xdr:colOff>
      <xdr:row>34</xdr:row>
      <xdr:rowOff>94782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582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16059</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56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38396</xdr:rowOff>
    </xdr:from>
    <xdr:to>
      <xdr:col>81</xdr:col>
      <xdr:colOff>101600</xdr:colOff>
      <xdr:row>33</xdr:row>
      <xdr:rowOff>139996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56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156523</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547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2538</xdr:rowOff>
    </xdr:from>
    <xdr:to>
      <xdr:col>76</xdr:col>
      <xdr:colOff>165100</xdr:colOff>
      <xdr:row>38</xdr:row>
      <xdr:rowOff>104138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120665</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9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45613</xdr:rowOff>
    </xdr:from>
    <xdr:to>
      <xdr:col>72</xdr:col>
      <xdr:colOff>38100</xdr:colOff>
      <xdr:row>39</xdr:row>
      <xdr:rowOff>147213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138340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2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168275</xdr:rowOff>
    </xdr:from>
    <xdr:to>
      <xdr:col>85</xdr:col>
      <xdr:colOff>127000</xdr:colOff>
      <xdr:row>78</xdr:row>
      <xdr:rowOff>10753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69925"/>
          <a:ext cx="8382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167687</xdr:rowOff>
    </xdr:from>
    <xdr:to>
      <xdr:col>81</xdr:col>
      <xdr:colOff>50800</xdr:colOff>
      <xdr:row>77</xdr:row>
      <xdr:rowOff>168275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6933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153589</xdr:rowOff>
    </xdr:from>
    <xdr:to>
      <xdr:col>76</xdr:col>
      <xdr:colOff>114300</xdr:colOff>
      <xdr:row>77</xdr:row>
      <xdr:rowOff>167687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55239"/>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149879</xdr:rowOff>
    </xdr:from>
    <xdr:to>
      <xdr:col>71</xdr:col>
      <xdr:colOff>177800</xdr:colOff>
      <xdr:row>77</xdr:row>
      <xdr:rowOff>153589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51529"/>
          <a:ext cx="889000" cy="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131403</xdr:rowOff>
    </xdr:from>
    <xdr:to>
      <xdr:col>85</xdr:col>
      <xdr:colOff>177800</xdr:colOff>
      <xdr:row>78</xdr:row>
      <xdr:rowOff>61553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154280</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8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117475</xdr:rowOff>
    </xdr:from>
    <xdr:to>
      <xdr:col>81</xdr:col>
      <xdr:colOff>101600</xdr:colOff>
      <xdr:row>78</xdr:row>
      <xdr:rowOff>47625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64152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0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116887</xdr:rowOff>
    </xdr:from>
    <xdr:to>
      <xdr:col>76</xdr:col>
      <xdr:colOff>165100</xdr:colOff>
      <xdr:row>78</xdr:row>
      <xdr:rowOff>47037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63564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0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102789</xdr:rowOff>
    </xdr:from>
    <xdr:to>
      <xdr:col>72</xdr:col>
      <xdr:colOff>38100</xdr:colOff>
      <xdr:row>78</xdr:row>
      <xdr:rowOff>32939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49466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07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99079</xdr:rowOff>
    </xdr:from>
    <xdr:to>
      <xdr:col>67</xdr:col>
      <xdr:colOff>101600</xdr:colOff>
      <xdr:row>78</xdr:row>
      <xdr:rowOff>29229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45756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07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110151</xdr:rowOff>
    </xdr:from>
    <xdr:to>
      <xdr:col>85</xdr:col>
      <xdr:colOff>127000</xdr:colOff>
      <xdr:row>98</xdr:row>
      <xdr:rowOff>114777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12251"/>
          <a:ext cx="8382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107111</xdr:rowOff>
    </xdr:from>
    <xdr:to>
      <xdr:col>81</xdr:col>
      <xdr:colOff>50800</xdr:colOff>
      <xdr:row>98</xdr:row>
      <xdr:rowOff>114777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09211"/>
          <a:ext cx="8890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93111</xdr:rowOff>
    </xdr:from>
    <xdr:to>
      <xdr:col>76</xdr:col>
      <xdr:colOff>114300</xdr:colOff>
      <xdr:row>98</xdr:row>
      <xdr:rowOff>107111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95211"/>
          <a:ext cx="889000" cy="1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84246</xdr:rowOff>
    </xdr:from>
    <xdr:to>
      <xdr:col>71</xdr:col>
      <xdr:colOff>177800</xdr:colOff>
      <xdr:row>98</xdr:row>
      <xdr:rowOff>93111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86346"/>
          <a:ext cx="8890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59351</xdr:rowOff>
    </xdr:from>
    <xdr:to>
      <xdr:col>85</xdr:col>
      <xdr:colOff>177800</xdr:colOff>
      <xdr:row>98</xdr:row>
      <xdr:rowOff>160951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145728</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7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63977</xdr:rowOff>
    </xdr:from>
    <xdr:to>
      <xdr:col>81</xdr:col>
      <xdr:colOff>101600</xdr:colOff>
      <xdr:row>98</xdr:row>
      <xdr:rowOff>165577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156704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5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56311</xdr:rowOff>
    </xdr:from>
    <xdr:to>
      <xdr:col>76</xdr:col>
      <xdr:colOff>165100</xdr:colOff>
      <xdr:row>98</xdr:row>
      <xdr:rowOff>157911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149038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5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42311</xdr:rowOff>
    </xdr:from>
    <xdr:to>
      <xdr:col>72</xdr:col>
      <xdr:colOff>38100</xdr:colOff>
      <xdr:row>98</xdr:row>
      <xdr:rowOff>143911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4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135038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3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33446</xdr:rowOff>
    </xdr:from>
    <xdr:to>
      <xdr:col>67</xdr:col>
      <xdr:colOff>101600</xdr:colOff>
      <xdr:row>98</xdr:row>
      <xdr:rowOff>135046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126173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2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72459</xdr:rowOff>
    </xdr:from>
    <xdr:to>
      <xdr:col>116</xdr:col>
      <xdr:colOff>63500</xdr:colOff>
      <xdr:row>59</xdr:row>
      <xdr:rowOff>77162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88009"/>
          <a:ext cx="8382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66842</xdr:rowOff>
    </xdr:from>
    <xdr:to>
      <xdr:col>111</xdr:col>
      <xdr:colOff>177800</xdr:colOff>
      <xdr:row>59</xdr:row>
      <xdr:rowOff>72459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82392"/>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66842</xdr:rowOff>
    </xdr:from>
    <xdr:to>
      <xdr:col>107</xdr:col>
      <xdr:colOff>50800</xdr:colOff>
      <xdr:row>59</xdr:row>
      <xdr:rowOff>68475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8239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68475</xdr:rowOff>
    </xdr:from>
    <xdr:to>
      <xdr:col>102</xdr:col>
      <xdr:colOff>114300</xdr:colOff>
      <xdr:row>59</xdr:row>
      <xdr:rowOff>68573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84025"/>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26362</xdr:rowOff>
    </xdr:from>
    <xdr:to>
      <xdr:col>116</xdr:col>
      <xdr:colOff>114300</xdr:colOff>
      <xdr:row>59</xdr:row>
      <xdr:rowOff>127962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112739</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56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21659</xdr:rowOff>
    </xdr:from>
    <xdr:to>
      <xdr:col>112</xdr:col>
      <xdr:colOff>38100</xdr:colOff>
      <xdr:row>59</xdr:row>
      <xdr:rowOff>123259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114386</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229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16042</xdr:rowOff>
    </xdr:from>
    <xdr:to>
      <xdr:col>107</xdr:col>
      <xdr:colOff>101600</xdr:colOff>
      <xdr:row>59</xdr:row>
      <xdr:rowOff>117642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3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108769</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2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17675</xdr:rowOff>
    </xdr:from>
    <xdr:to>
      <xdr:col>102</xdr:col>
      <xdr:colOff>165100</xdr:colOff>
      <xdr:row>59</xdr:row>
      <xdr:rowOff>119275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110402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225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17773</xdr:rowOff>
    </xdr:from>
    <xdr:to>
      <xdr:col>98</xdr:col>
      <xdr:colOff>38100</xdr:colOff>
      <xdr:row>59</xdr:row>
      <xdr:rowOff>119373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110500</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22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10247</xdr:rowOff>
    </xdr:from>
    <xdr:to>
      <xdr:col>116</xdr:col>
      <xdr:colOff>63500</xdr:colOff>
      <xdr:row>73</xdr:row>
      <xdr:rowOff>61960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526097"/>
          <a:ext cx="838200" cy="5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3520</xdr:rowOff>
    </xdr:from>
    <xdr:to>
      <xdr:col>111</xdr:col>
      <xdr:colOff>177800</xdr:colOff>
      <xdr:row>73</xdr:row>
      <xdr:rowOff>61960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519370"/>
          <a:ext cx="889000" cy="5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3520</xdr:rowOff>
    </xdr:from>
    <xdr:to>
      <xdr:col>107</xdr:col>
      <xdr:colOff>50800</xdr:colOff>
      <xdr:row>73</xdr:row>
      <xdr:rowOff>92739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519370"/>
          <a:ext cx="889000" cy="8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92739</xdr:rowOff>
    </xdr:from>
    <xdr:to>
      <xdr:col>102</xdr:col>
      <xdr:colOff>114300</xdr:colOff>
      <xdr:row>73</xdr:row>
      <xdr:rowOff>151261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608589"/>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130897</xdr:rowOff>
    </xdr:from>
    <xdr:to>
      <xdr:col>116</xdr:col>
      <xdr:colOff>114300</xdr:colOff>
      <xdr:row>73</xdr:row>
      <xdr:rowOff>61047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4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153774</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3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11160</xdr:rowOff>
    </xdr:from>
    <xdr:to>
      <xdr:col>112</xdr:col>
      <xdr:colOff>38100</xdr:colOff>
      <xdr:row>73</xdr:row>
      <xdr:rowOff>112760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5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129287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3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124170</xdr:rowOff>
    </xdr:from>
    <xdr:to>
      <xdr:col>107</xdr:col>
      <xdr:colOff>101600</xdr:colOff>
      <xdr:row>73</xdr:row>
      <xdr:rowOff>54320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4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70847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24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41939</xdr:rowOff>
    </xdr:from>
    <xdr:to>
      <xdr:col>102</xdr:col>
      <xdr:colOff>165100</xdr:colOff>
      <xdr:row>73</xdr:row>
      <xdr:rowOff>143539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160066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3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100461</xdr:rowOff>
    </xdr:from>
    <xdr:to>
      <xdr:col>98</xdr:col>
      <xdr:colOff>38100</xdr:colOff>
      <xdr:row>74</xdr:row>
      <xdr:rowOff>30611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47138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39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歳出総決算額は、住民一人当たり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792,287</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円と</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なり、前年の</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730,554</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円から</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8.45</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％増加した。</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主な</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要因としては、広域でのごみ処理施設の整備に伴い、補助費等が</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77.2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％と大幅増となったことによるもの。</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また、災害復旧事業費も平成</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年度からの繰越事業の影響を受け類似団体と比して高い水準となっている。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17,733
17,567
172.74
14,128,304
14,049,623
69,062
6,028,323
17,069,963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20.0
243.0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120650</xdr:rowOff>
    </xdr:from>
    <xdr:to>
      <xdr:col>24</xdr:col>
      <xdr:colOff>63500</xdr:colOff>
      <xdr:row>33</xdr:row>
      <xdr:rowOff>35306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07050"/>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2921</xdr:rowOff>
    </xdr:from>
    <xdr:to>
      <xdr:col>19</xdr:col>
      <xdr:colOff>177800</xdr:colOff>
      <xdr:row>32</xdr:row>
      <xdr:rowOff>120650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89321"/>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2921</xdr:rowOff>
    </xdr:from>
    <xdr:to>
      <xdr:col>15</xdr:col>
      <xdr:colOff>50800</xdr:colOff>
      <xdr:row>32</xdr:row>
      <xdr:rowOff>4064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8932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171323</xdr:rowOff>
    </xdr:from>
    <xdr:to>
      <xdr:col>10</xdr:col>
      <xdr:colOff>114300</xdr:colOff>
      <xdr:row>32</xdr:row>
      <xdr:rowOff>4064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8627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155956</xdr:rowOff>
    </xdr:from>
    <xdr:to>
      <xdr:col>24</xdr:col>
      <xdr:colOff>114300</xdr:colOff>
      <xdr:row>33</xdr:row>
      <xdr:rowOff>86106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7383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9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69850</xdr:rowOff>
    </xdr:from>
    <xdr:to>
      <xdr:col>20</xdr:col>
      <xdr:colOff>38100</xdr:colOff>
      <xdr:row>33</xdr:row>
      <xdr:rowOff>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16527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123571</xdr:rowOff>
    </xdr:from>
    <xdr:to>
      <xdr:col>15</xdr:col>
      <xdr:colOff>101600</xdr:colOff>
      <xdr:row>32</xdr:row>
      <xdr:rowOff>53721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3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70248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124714</xdr:rowOff>
    </xdr:from>
    <xdr:to>
      <xdr:col>10</xdr:col>
      <xdr:colOff>165100</xdr:colOff>
      <xdr:row>32</xdr:row>
      <xdr:rowOff>54864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3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71391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1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120523</xdr:rowOff>
    </xdr:from>
    <xdr:to>
      <xdr:col>6</xdr:col>
      <xdr:colOff>38100</xdr:colOff>
      <xdr:row>32</xdr:row>
      <xdr:rowOff>50673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67200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1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125442</xdr:rowOff>
    </xdr:from>
    <xdr:to>
      <xdr:col>24</xdr:col>
      <xdr:colOff>63500</xdr:colOff>
      <xdr:row>57</xdr:row>
      <xdr:rowOff>139132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98092"/>
          <a:ext cx="838200" cy="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119727</xdr:rowOff>
    </xdr:from>
    <xdr:to>
      <xdr:col>19</xdr:col>
      <xdr:colOff>177800</xdr:colOff>
      <xdr:row>57</xdr:row>
      <xdr:rowOff>139132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20927"/>
          <a:ext cx="889000" cy="19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119727</xdr:rowOff>
    </xdr:from>
    <xdr:to>
      <xdr:col>15</xdr:col>
      <xdr:colOff>50800</xdr:colOff>
      <xdr:row>57</xdr:row>
      <xdr:rowOff>107575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20927"/>
          <a:ext cx="889000" cy="15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107575</xdr:rowOff>
    </xdr:from>
    <xdr:to>
      <xdr:col>10</xdr:col>
      <xdr:colOff>114300</xdr:colOff>
      <xdr:row>57</xdr:row>
      <xdr:rowOff>134596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80225"/>
          <a:ext cx="889000" cy="2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74642</xdr:rowOff>
    </xdr:from>
    <xdr:to>
      <xdr:col>24</xdr:col>
      <xdr:colOff>114300</xdr:colOff>
      <xdr:row>58</xdr:row>
      <xdr:rowOff>4792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53069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88332</xdr:rowOff>
    </xdr:from>
    <xdr:to>
      <xdr:col>20</xdr:col>
      <xdr:colOff>38100</xdr:colOff>
      <xdr:row>58</xdr:row>
      <xdr:rowOff>18482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35009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63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68927</xdr:rowOff>
    </xdr:from>
    <xdr:to>
      <xdr:col>15</xdr:col>
      <xdr:colOff>101600</xdr:colOff>
      <xdr:row>56</xdr:row>
      <xdr:rowOff>170527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7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15604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4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56775</xdr:rowOff>
    </xdr:from>
    <xdr:to>
      <xdr:col>10</xdr:col>
      <xdr:colOff>165100</xdr:colOff>
      <xdr:row>57</xdr:row>
      <xdr:rowOff>158375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3452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0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83796</xdr:rowOff>
    </xdr:from>
    <xdr:to>
      <xdr:col>6</xdr:col>
      <xdr:colOff>38100</xdr:colOff>
      <xdr:row>58</xdr:row>
      <xdr:rowOff>13946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30473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3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93774</xdr:rowOff>
    </xdr:from>
    <xdr:to>
      <xdr:col>24</xdr:col>
      <xdr:colOff>63500</xdr:colOff>
      <xdr:row>75</xdr:row>
      <xdr:rowOff>96213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52524"/>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86619</xdr:rowOff>
    </xdr:from>
    <xdr:to>
      <xdr:col>19</xdr:col>
      <xdr:colOff>177800</xdr:colOff>
      <xdr:row>75</xdr:row>
      <xdr:rowOff>93774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945369"/>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86619</xdr:rowOff>
    </xdr:from>
    <xdr:to>
      <xdr:col>15</xdr:col>
      <xdr:colOff>50800</xdr:colOff>
      <xdr:row>75</xdr:row>
      <xdr:rowOff>137094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45369"/>
          <a:ext cx="889000" cy="5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137094</xdr:rowOff>
    </xdr:from>
    <xdr:to>
      <xdr:col>10</xdr:col>
      <xdr:colOff>114300</xdr:colOff>
      <xdr:row>76</xdr:row>
      <xdr:rowOff>10350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95844"/>
          <a:ext cx="889000" cy="4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45413</xdr:rowOff>
    </xdr:from>
    <xdr:to>
      <xdr:col>24</xdr:col>
      <xdr:colOff>114300</xdr:colOff>
      <xdr:row>75</xdr:row>
      <xdr:rowOff>147013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23840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8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42974</xdr:rowOff>
    </xdr:from>
    <xdr:to>
      <xdr:col>20</xdr:col>
      <xdr:colOff>38100</xdr:colOff>
      <xdr:row>75</xdr:row>
      <xdr:rowOff>144574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0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161101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7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35819</xdr:rowOff>
    </xdr:from>
    <xdr:to>
      <xdr:col>15</xdr:col>
      <xdr:colOff>101600</xdr:colOff>
      <xdr:row>75</xdr:row>
      <xdr:rowOff>137419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9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153946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86294</xdr:rowOff>
    </xdr:from>
    <xdr:to>
      <xdr:col>10</xdr:col>
      <xdr:colOff>165100</xdr:colOff>
      <xdr:row>76</xdr:row>
      <xdr:rowOff>16444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4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32971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2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131001</xdr:rowOff>
    </xdr:from>
    <xdr:to>
      <xdr:col>6</xdr:col>
      <xdr:colOff>38100</xdr:colOff>
      <xdr:row>76</xdr:row>
      <xdr:rowOff>61150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89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77678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6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12236</xdr:rowOff>
    </xdr:from>
    <xdr:to>
      <xdr:col>24</xdr:col>
      <xdr:colOff>63500</xdr:colOff>
      <xdr:row>95</xdr:row>
      <xdr:rowOff>40097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5614186"/>
          <a:ext cx="838200" cy="7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40097</xdr:rowOff>
    </xdr:from>
    <xdr:to>
      <xdr:col>19</xdr:col>
      <xdr:colOff>177800</xdr:colOff>
      <xdr:row>95</xdr:row>
      <xdr:rowOff>64891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327847"/>
          <a:ext cx="889000" cy="2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64891</xdr:rowOff>
    </xdr:from>
    <xdr:to>
      <xdr:col>15</xdr:col>
      <xdr:colOff>50800</xdr:colOff>
      <xdr:row>96</xdr:row>
      <xdr:rowOff>7207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352641"/>
          <a:ext cx="889000" cy="1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7207</xdr:rowOff>
    </xdr:from>
    <xdr:to>
      <xdr:col>10</xdr:col>
      <xdr:colOff>114300</xdr:colOff>
      <xdr:row>96</xdr:row>
      <xdr:rowOff>66129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466407"/>
          <a:ext cx="889000" cy="5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132886</xdr:rowOff>
    </xdr:from>
    <xdr:to>
      <xdr:col>24</xdr:col>
      <xdr:colOff>114300</xdr:colOff>
      <xdr:row>91</xdr:row>
      <xdr:rowOff>63036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55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47813</xdr:rowOff>
    </xdr:from>
    <xdr:ext cx="599010"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47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160747</xdr:rowOff>
    </xdr:from>
    <xdr:to>
      <xdr:col>20</xdr:col>
      <xdr:colOff>38100</xdr:colOff>
      <xdr:row>95</xdr:row>
      <xdr:rowOff>90897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2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107424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05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14091</xdr:rowOff>
    </xdr:from>
    <xdr:to>
      <xdr:col>15</xdr:col>
      <xdr:colOff>101600</xdr:colOff>
      <xdr:row>95</xdr:row>
      <xdr:rowOff>115691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3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132218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0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127857</xdr:rowOff>
    </xdr:from>
    <xdr:to>
      <xdr:col>10</xdr:col>
      <xdr:colOff>165100</xdr:colOff>
      <xdr:row>96</xdr:row>
      <xdr:rowOff>58007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4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74534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19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15329</xdr:rowOff>
    </xdr:from>
    <xdr:to>
      <xdr:col>6</xdr:col>
      <xdr:colOff>38100</xdr:colOff>
      <xdr:row>96</xdr:row>
      <xdr:rowOff>116929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4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133456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2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30625</xdr:rowOff>
    </xdr:from>
    <xdr:to>
      <xdr:col>55</xdr:col>
      <xdr:colOff>0</xdr:colOff>
      <xdr:row>37</xdr:row>
      <xdr:rowOff>141986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374275"/>
          <a:ext cx="8382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112921</xdr:rowOff>
    </xdr:from>
    <xdr:to>
      <xdr:col>50</xdr:col>
      <xdr:colOff>114300</xdr:colOff>
      <xdr:row>37</xdr:row>
      <xdr:rowOff>141986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456571"/>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112921</xdr:rowOff>
    </xdr:from>
    <xdr:to>
      <xdr:col>45</xdr:col>
      <xdr:colOff>177800</xdr:colOff>
      <xdr:row>37</xdr:row>
      <xdr:rowOff>163213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456571"/>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89408</xdr:rowOff>
    </xdr:from>
    <xdr:to>
      <xdr:col>41</xdr:col>
      <xdr:colOff>50800</xdr:colOff>
      <xdr:row>37</xdr:row>
      <xdr:rowOff>163213</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261608"/>
          <a:ext cx="889000" cy="2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151275</xdr:rowOff>
    </xdr:from>
    <xdr:to>
      <xdr:col>55</xdr:col>
      <xdr:colOff>50800</xdr:colOff>
      <xdr:row>37</xdr:row>
      <xdr:rowOff>81425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3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2702</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17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91186</xdr:rowOff>
    </xdr:from>
    <xdr:to>
      <xdr:col>50</xdr:col>
      <xdr:colOff>165100</xdr:colOff>
      <xdr:row>38</xdr:row>
      <xdr:rowOff>21336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37863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210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62121</xdr:rowOff>
    </xdr:from>
    <xdr:to>
      <xdr:col>46</xdr:col>
      <xdr:colOff>38100</xdr:colOff>
      <xdr:row>37</xdr:row>
      <xdr:rowOff>163721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4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8798</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61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112413</xdr:rowOff>
    </xdr:from>
    <xdr:to>
      <xdr:col>41</xdr:col>
      <xdr:colOff>101600</xdr:colOff>
      <xdr:row>38</xdr:row>
      <xdr:rowOff>42563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38608</xdr:rowOff>
    </xdr:from>
    <xdr:to>
      <xdr:col>36</xdr:col>
      <xdr:colOff>165100</xdr:colOff>
      <xdr:row>36</xdr:row>
      <xdr:rowOff>140208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156735</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85230</xdr:rowOff>
    </xdr:from>
    <xdr:to>
      <xdr:col>55</xdr:col>
      <xdr:colOff>0</xdr:colOff>
      <xdr:row>57</xdr:row>
      <xdr:rowOff>140474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857880"/>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100482</xdr:rowOff>
    </xdr:from>
    <xdr:to>
      <xdr:col>50</xdr:col>
      <xdr:colOff>114300</xdr:colOff>
      <xdr:row>57</xdr:row>
      <xdr:rowOff>140474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873132"/>
          <a:ext cx="889000" cy="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100482</xdr:rowOff>
    </xdr:from>
    <xdr:to>
      <xdr:col>45</xdr:col>
      <xdr:colOff>177800</xdr:colOff>
      <xdr:row>57</xdr:row>
      <xdr:rowOff>122415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873132"/>
          <a:ext cx="889000" cy="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95733</xdr:rowOff>
    </xdr:from>
    <xdr:to>
      <xdr:col>41</xdr:col>
      <xdr:colOff>50800</xdr:colOff>
      <xdr:row>57</xdr:row>
      <xdr:rowOff>122415</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868383"/>
          <a:ext cx="8890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34430</xdr:rowOff>
    </xdr:from>
    <xdr:to>
      <xdr:col>55</xdr:col>
      <xdr:colOff>50800</xdr:colOff>
      <xdr:row>57</xdr:row>
      <xdr:rowOff>136030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8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12857</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78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89674</xdr:rowOff>
    </xdr:from>
    <xdr:to>
      <xdr:col>50</xdr:col>
      <xdr:colOff>165100</xdr:colOff>
      <xdr:row>58</xdr:row>
      <xdr:rowOff>19824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8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10951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95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49682</xdr:rowOff>
    </xdr:from>
    <xdr:to>
      <xdr:col>46</xdr:col>
      <xdr:colOff>38100</xdr:colOff>
      <xdr:row>57</xdr:row>
      <xdr:rowOff>151282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8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142409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91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71615</xdr:rowOff>
    </xdr:from>
    <xdr:to>
      <xdr:col>41</xdr:col>
      <xdr:colOff>101600</xdr:colOff>
      <xdr:row>58</xdr:row>
      <xdr:rowOff>1765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8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164342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93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44933</xdr:rowOff>
    </xdr:from>
    <xdr:to>
      <xdr:col>36</xdr:col>
      <xdr:colOff>165100</xdr:colOff>
      <xdr:row>57</xdr:row>
      <xdr:rowOff>146533</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8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137660</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91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68035</xdr:rowOff>
    </xdr:from>
    <xdr:to>
      <xdr:col>55</xdr:col>
      <xdr:colOff>0</xdr:colOff>
      <xdr:row>78</xdr:row>
      <xdr:rowOff>134038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441135"/>
          <a:ext cx="838200" cy="6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44374</xdr:rowOff>
    </xdr:from>
    <xdr:to>
      <xdr:col>50</xdr:col>
      <xdr:colOff>114300</xdr:colOff>
      <xdr:row>78</xdr:row>
      <xdr:rowOff>68035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417474"/>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44374</xdr:rowOff>
    </xdr:from>
    <xdr:to>
      <xdr:col>45</xdr:col>
      <xdr:colOff>177800</xdr:colOff>
      <xdr:row>78</xdr:row>
      <xdr:rowOff>103155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17474"/>
          <a:ext cx="889000" cy="5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103155</xdr:rowOff>
    </xdr:from>
    <xdr:to>
      <xdr:col>41</xdr:col>
      <xdr:colOff>50800</xdr:colOff>
      <xdr:row>78</xdr:row>
      <xdr:rowOff>103626</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476255"/>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83238</xdr:rowOff>
    </xdr:from>
    <xdr:to>
      <xdr:col>55</xdr:col>
      <xdr:colOff>50800</xdr:colOff>
      <xdr:row>79</xdr:row>
      <xdr:rowOff>13388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169615</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7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17235</xdr:rowOff>
    </xdr:from>
    <xdr:to>
      <xdr:col>50</xdr:col>
      <xdr:colOff>165100</xdr:colOff>
      <xdr:row>78</xdr:row>
      <xdr:rowOff>118835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135362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16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165024</xdr:rowOff>
    </xdr:from>
    <xdr:to>
      <xdr:col>46</xdr:col>
      <xdr:colOff>38100</xdr:colOff>
      <xdr:row>78</xdr:row>
      <xdr:rowOff>95174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111701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14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52355</xdr:rowOff>
    </xdr:from>
    <xdr:to>
      <xdr:col>41</xdr:col>
      <xdr:colOff>101600</xdr:colOff>
      <xdr:row>78</xdr:row>
      <xdr:rowOff>153955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145082</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51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52826</xdr:rowOff>
    </xdr:from>
    <xdr:to>
      <xdr:col>36</xdr:col>
      <xdr:colOff>165100</xdr:colOff>
      <xdr:row>78</xdr:row>
      <xdr:rowOff>154426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145553</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5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165912</xdr:rowOff>
    </xdr:from>
    <xdr:to>
      <xdr:col>55</xdr:col>
      <xdr:colOff>0</xdr:colOff>
      <xdr:row>95</xdr:row>
      <xdr:rowOff>122307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282212"/>
          <a:ext cx="838200" cy="1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122307</xdr:rowOff>
    </xdr:from>
    <xdr:to>
      <xdr:col>50</xdr:col>
      <xdr:colOff>114300</xdr:colOff>
      <xdr:row>95</xdr:row>
      <xdr:rowOff>167227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410057"/>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167227</xdr:rowOff>
    </xdr:from>
    <xdr:to>
      <xdr:col>45</xdr:col>
      <xdr:colOff>177800</xdr:colOff>
      <xdr:row>96</xdr:row>
      <xdr:rowOff>109906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454977"/>
          <a:ext cx="889000" cy="11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109906</xdr:rowOff>
    </xdr:from>
    <xdr:to>
      <xdr:col>41</xdr:col>
      <xdr:colOff>50800</xdr:colOff>
      <xdr:row>96</xdr:row>
      <xdr:rowOff>118478</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569106"/>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115112</xdr:rowOff>
    </xdr:from>
    <xdr:to>
      <xdr:col>55</xdr:col>
      <xdr:colOff>50800</xdr:colOff>
      <xdr:row>95</xdr:row>
      <xdr:rowOff>45262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23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137989</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71507</xdr:rowOff>
    </xdr:from>
    <xdr:to>
      <xdr:col>50</xdr:col>
      <xdr:colOff>165100</xdr:colOff>
      <xdr:row>96</xdr:row>
      <xdr:rowOff>1657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3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18184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13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116427</xdr:rowOff>
    </xdr:from>
    <xdr:to>
      <xdr:col>46</xdr:col>
      <xdr:colOff>38100</xdr:colOff>
      <xdr:row>96</xdr:row>
      <xdr:rowOff>46577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4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63104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17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59106</xdr:rowOff>
    </xdr:from>
    <xdr:to>
      <xdr:col>41</xdr:col>
      <xdr:colOff>101600</xdr:colOff>
      <xdr:row>96</xdr:row>
      <xdr:rowOff>160706</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5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5783</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29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67678</xdr:rowOff>
    </xdr:from>
    <xdr:to>
      <xdr:col>36</xdr:col>
      <xdr:colOff>165100</xdr:colOff>
      <xdr:row>96</xdr:row>
      <xdr:rowOff>169278</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52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14355</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30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23666</xdr:rowOff>
    </xdr:from>
    <xdr:to>
      <xdr:col>85</xdr:col>
      <xdr:colOff>127000</xdr:colOff>
      <xdr:row>36</xdr:row>
      <xdr:rowOff>100019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6195866"/>
          <a:ext cx="838200" cy="7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68110</xdr:rowOff>
    </xdr:from>
    <xdr:to>
      <xdr:col>81</xdr:col>
      <xdr:colOff>50800</xdr:colOff>
      <xdr:row>36</xdr:row>
      <xdr:rowOff>23666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6068860"/>
          <a:ext cx="889000" cy="12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68110</xdr:rowOff>
    </xdr:from>
    <xdr:to>
      <xdr:col>76</xdr:col>
      <xdr:colOff>114300</xdr:colOff>
      <xdr:row>35</xdr:row>
      <xdr:rowOff>149892</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068860"/>
          <a:ext cx="889000" cy="8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149892</xdr:rowOff>
    </xdr:from>
    <xdr:to>
      <xdr:col>71</xdr:col>
      <xdr:colOff>177800</xdr:colOff>
      <xdr:row>36</xdr:row>
      <xdr:rowOff>53899</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6150642"/>
          <a:ext cx="889000" cy="7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49219</xdr:rowOff>
    </xdr:from>
    <xdr:to>
      <xdr:col>85</xdr:col>
      <xdr:colOff>177800</xdr:colOff>
      <xdr:row>36</xdr:row>
      <xdr:rowOff>150819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22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27646</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1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144316</xdr:rowOff>
    </xdr:from>
    <xdr:to>
      <xdr:col>81</xdr:col>
      <xdr:colOff>101600</xdr:colOff>
      <xdr:row>36</xdr:row>
      <xdr:rowOff>74466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1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90993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9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17310</xdr:rowOff>
    </xdr:from>
    <xdr:to>
      <xdr:col>76</xdr:col>
      <xdr:colOff>165100</xdr:colOff>
      <xdr:row>35</xdr:row>
      <xdr:rowOff>118910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0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135437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79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99092</xdr:rowOff>
    </xdr:from>
    <xdr:to>
      <xdr:col>72</xdr:col>
      <xdr:colOff>38100</xdr:colOff>
      <xdr:row>36</xdr:row>
      <xdr:rowOff>29242</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0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45769</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87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3099</xdr:rowOff>
    </xdr:from>
    <xdr:to>
      <xdr:col>67</xdr:col>
      <xdr:colOff>101600</xdr:colOff>
      <xdr:row>36</xdr:row>
      <xdr:rowOff>104699</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121226</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95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158948</xdr:rowOff>
    </xdr:from>
    <xdr:to>
      <xdr:col>85</xdr:col>
      <xdr:colOff>127000</xdr:colOff>
      <xdr:row>56</xdr:row>
      <xdr:rowOff>64148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588698"/>
          <a:ext cx="838200" cy="7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113464</xdr:rowOff>
    </xdr:from>
    <xdr:to>
      <xdr:col>81</xdr:col>
      <xdr:colOff>50800</xdr:colOff>
      <xdr:row>55</xdr:row>
      <xdr:rowOff>158948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371764"/>
          <a:ext cx="889000" cy="2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113464</xdr:rowOff>
    </xdr:from>
    <xdr:to>
      <xdr:col>76</xdr:col>
      <xdr:colOff>114300</xdr:colOff>
      <xdr:row>56</xdr:row>
      <xdr:rowOff>15532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371764"/>
          <a:ext cx="889000" cy="24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15532</xdr:rowOff>
    </xdr:from>
    <xdr:to>
      <xdr:col>71</xdr:col>
      <xdr:colOff>177800</xdr:colOff>
      <xdr:row>57</xdr:row>
      <xdr:rowOff>70343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616732"/>
          <a:ext cx="889000" cy="22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13348</xdr:rowOff>
    </xdr:from>
    <xdr:to>
      <xdr:col>85</xdr:col>
      <xdr:colOff>177800</xdr:colOff>
      <xdr:row>56</xdr:row>
      <xdr:rowOff>114948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163225</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59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108148</xdr:rowOff>
    </xdr:from>
    <xdr:to>
      <xdr:col>81</xdr:col>
      <xdr:colOff>101600</xdr:colOff>
      <xdr:row>56</xdr:row>
      <xdr:rowOff>38298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53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54825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31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62664</xdr:rowOff>
    </xdr:from>
    <xdr:to>
      <xdr:col>76</xdr:col>
      <xdr:colOff>165100</xdr:colOff>
      <xdr:row>54</xdr:row>
      <xdr:rowOff>164264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32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9341</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292795" y="909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136182</xdr:rowOff>
    </xdr:from>
    <xdr:to>
      <xdr:col>72</xdr:col>
      <xdr:colOff>38100</xdr:colOff>
      <xdr:row>56</xdr:row>
      <xdr:rowOff>66332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5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82859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34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19543</xdr:rowOff>
    </xdr:from>
    <xdr:to>
      <xdr:col>67</xdr:col>
      <xdr:colOff>101600</xdr:colOff>
      <xdr:row>57</xdr:row>
      <xdr:rowOff>121143</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112270</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88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89196</xdr:rowOff>
    </xdr:from>
    <xdr:to>
      <xdr:col>85</xdr:col>
      <xdr:colOff>127000</xdr:colOff>
      <xdr:row>74</xdr:row>
      <xdr:rowOff>43982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2605046"/>
          <a:ext cx="838200" cy="12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89196</xdr:rowOff>
    </xdr:from>
    <xdr:to>
      <xdr:col>81</xdr:col>
      <xdr:colOff>50800</xdr:colOff>
      <xdr:row>78</xdr:row>
      <xdr:rowOff>53338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2605046"/>
          <a:ext cx="889000" cy="8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53338</xdr:rowOff>
    </xdr:from>
    <xdr:to>
      <xdr:col>76</xdr:col>
      <xdr:colOff>114300</xdr:colOff>
      <xdr:row>79</xdr:row>
      <xdr:rowOff>96413</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426438"/>
          <a:ext cx="889000" cy="2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96413</xdr:rowOff>
    </xdr:from>
    <xdr:to>
      <xdr:col>71</xdr:col>
      <xdr:colOff>177800</xdr:colOff>
      <xdr:row>79</xdr:row>
      <xdr:rowOff>98879</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640963"/>
          <a:ext cx="8890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164632</xdr:rowOff>
    </xdr:from>
    <xdr:to>
      <xdr:col>85</xdr:col>
      <xdr:colOff>177800</xdr:colOff>
      <xdr:row>74</xdr:row>
      <xdr:rowOff>94782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268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16059</xdr:rowOff>
    </xdr:from>
    <xdr:ext cx="534377"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253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38396</xdr:rowOff>
    </xdr:from>
    <xdr:to>
      <xdr:col>81</xdr:col>
      <xdr:colOff>101600</xdr:colOff>
      <xdr:row>73</xdr:row>
      <xdr:rowOff>139996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25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156523</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14111" y="1232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2538</xdr:rowOff>
    </xdr:from>
    <xdr:to>
      <xdr:col>76</xdr:col>
      <xdr:colOff>165100</xdr:colOff>
      <xdr:row>78</xdr:row>
      <xdr:rowOff>104138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37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120665</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25111" y="131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45613</xdr:rowOff>
    </xdr:from>
    <xdr:to>
      <xdr:col>72</xdr:col>
      <xdr:colOff>38100</xdr:colOff>
      <xdr:row>79</xdr:row>
      <xdr:rowOff>147213</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138340</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82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168275</xdr:rowOff>
    </xdr:from>
    <xdr:to>
      <xdr:col>85</xdr:col>
      <xdr:colOff>127000</xdr:colOff>
      <xdr:row>98</xdr:row>
      <xdr:rowOff>10753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798925"/>
          <a:ext cx="8382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167687</xdr:rowOff>
    </xdr:from>
    <xdr:to>
      <xdr:col>81</xdr:col>
      <xdr:colOff>50800</xdr:colOff>
      <xdr:row>97</xdr:row>
      <xdr:rowOff>168275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79833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153589</xdr:rowOff>
    </xdr:from>
    <xdr:to>
      <xdr:col>76</xdr:col>
      <xdr:colOff>114300</xdr:colOff>
      <xdr:row>97</xdr:row>
      <xdr:rowOff>167687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784239"/>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149879</xdr:rowOff>
    </xdr:from>
    <xdr:to>
      <xdr:col>71</xdr:col>
      <xdr:colOff>177800</xdr:colOff>
      <xdr:row>97</xdr:row>
      <xdr:rowOff>153589</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780529"/>
          <a:ext cx="889000" cy="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131403</xdr:rowOff>
    </xdr:from>
    <xdr:to>
      <xdr:col>85</xdr:col>
      <xdr:colOff>177800</xdr:colOff>
      <xdr:row>98</xdr:row>
      <xdr:rowOff>61553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7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154280</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6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117475</xdr:rowOff>
    </xdr:from>
    <xdr:to>
      <xdr:col>81</xdr:col>
      <xdr:colOff>101600</xdr:colOff>
      <xdr:row>98</xdr:row>
      <xdr:rowOff>47625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64152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52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116887</xdr:rowOff>
    </xdr:from>
    <xdr:to>
      <xdr:col>76</xdr:col>
      <xdr:colOff>165100</xdr:colOff>
      <xdr:row>98</xdr:row>
      <xdr:rowOff>47037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7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63564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52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102789</xdr:rowOff>
    </xdr:from>
    <xdr:to>
      <xdr:col>72</xdr:col>
      <xdr:colOff>38100</xdr:colOff>
      <xdr:row>98</xdr:row>
      <xdr:rowOff>32939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7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49466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50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99079</xdr:rowOff>
    </xdr:from>
    <xdr:to>
      <xdr:col>67</xdr:col>
      <xdr:colOff>101600</xdr:colOff>
      <xdr:row>98</xdr:row>
      <xdr:rowOff>29229</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7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45756</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157,382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円となっている。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近隣</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町のごみ処理の委託を受ける一方で、新たな広域でのごみ処理施設の整備に伴い負担金が大幅に増となったことによるもの。</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87,248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円となっている。平成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年度より市営住宅団地の建設に着手して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おり、建設年である令和元年度は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類似団体に比して高い水準となっている。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・災害復旧費は、住民一人当たり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55,862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円となっている。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多額の経費を要する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激甚災害</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に伴う復旧事業が令和元年度に繰越しされたことから執行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類似団体平均を大きく上回った。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・総務費、消防費、教育費については、庁舎機能の一部移転、防災拠点施設の整備、小学校の改築工事の大型事業が</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完了等したことにより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同水準に推移</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000">
            <a:effectLst/>
            <a:latin typeface="ＭＳ ゴシック" panose="020B0609070205080204" pitchFamily="49" charset="-128"/>
            <a:ea typeface="ＭＳ ゴシック" panose="020B0609070205080204" pitchFamily="49" charset="-128"/>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生活関連基盤整備や災害等による財政出動のため、財政調整基金</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取崩しを行った。財政調整基金の残高は、備えとして不安が残る大変厳しいもので、今後も財政運営において予断は許されない状況にある。</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土地建物造成事業特別会計において、保有土地を時価評価した土地収入見込額が算定されたため、黒字が確保できている。</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下水道事業特別会計において、企業会計化への移行に伴う打切決算により歳入不足が生じたことから赤字となった。</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今後も、公営企業等においては一層の経営の効率化、財政の健全化など、経営基盤強化への取組みを進め適正な経営・運営に努める。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06%20&#23470;&#27941;&#24066;&#9675;/&#12304;&#36001;&#25919;&#29366;&#27841;&#36039;&#26009;&#38598;&#12305;_262056_&#23470;&#27941;&#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152.80000000000001</v>
          </cell>
          <cell r="BX51">
            <v>169</v>
          </cell>
          <cell r="CF51">
            <v>209.1</v>
          </cell>
          <cell r="CN51">
            <v>221.1</v>
          </cell>
        </row>
        <row r="53">
          <cell r="BP53">
            <v>57.1</v>
          </cell>
          <cell r="BX53">
            <v>49.7</v>
          </cell>
          <cell r="CF53">
            <v>58.8</v>
          </cell>
          <cell r="CN53">
            <v>60.8</v>
          </cell>
        </row>
        <row r="55">
          <cell r="AN55" t="str">
            <v>類似団体内平均値</v>
          </cell>
          <cell r="BP55">
            <v>58.5</v>
          </cell>
          <cell r="BX55">
            <v>54.6</v>
          </cell>
          <cell r="CF55">
            <v>53.2</v>
          </cell>
          <cell r="CN55">
            <v>47.9</v>
          </cell>
        </row>
        <row r="57">
          <cell r="BP57">
            <v>52.9</v>
          </cell>
          <cell r="BX57">
            <v>58.3</v>
          </cell>
          <cell r="CF57">
            <v>59.6</v>
          </cell>
          <cell r="CN57">
            <v>60.7</v>
          </cell>
        </row>
        <row r="72">
          <cell r="BP72" t="str">
            <v>H27</v>
          </cell>
          <cell r="BX72" t="str">
            <v>H28</v>
          </cell>
          <cell r="CF72" t="str">
            <v>H29</v>
          </cell>
          <cell r="CN72" t="str">
            <v>H30</v>
          </cell>
          <cell r="CV72" t="str">
            <v>R01</v>
          </cell>
        </row>
        <row r="73">
          <cell r="AN73" t="str">
            <v>当該団体値</v>
          </cell>
          <cell r="BP73">
            <v>152.80000000000001</v>
          </cell>
          <cell r="BX73">
            <v>169</v>
          </cell>
          <cell r="CF73">
            <v>209.1</v>
          </cell>
          <cell r="CN73">
            <v>221.1</v>
          </cell>
          <cell r="CV73">
            <v>243</v>
          </cell>
        </row>
        <row r="75">
          <cell r="BP75">
            <v>16.100000000000001</v>
          </cell>
          <cell r="BX75">
            <v>19</v>
          </cell>
          <cell r="CF75">
            <v>20.3</v>
          </cell>
          <cell r="CN75">
            <v>20.9</v>
          </cell>
          <cell r="CV75">
            <v>20</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14128304</v>
      </c>
      <c r="BO4" s="393"/>
      <c r="BP4" s="393"/>
      <c r="BQ4" s="393"/>
      <c r="BR4" s="393"/>
      <c r="BS4" s="393"/>
      <c r="BT4" s="393"/>
      <c r="BU4" s="394"/>
      <c r="BV4" s="392">
        <v>13251655</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1.1000000000000001</v>
      </c>
      <c r="CU4" s="399"/>
      <c r="CV4" s="399"/>
      <c r="CW4" s="399"/>
      <c r="CX4" s="399"/>
      <c r="CY4" s="399"/>
      <c r="CZ4" s="399"/>
      <c r="DA4" s="400"/>
      <c r="DB4" s="398">
        <v>0.4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14049623</v>
      </c>
      <c r="BO5" s="430"/>
      <c r="BP5" s="430"/>
      <c r="BQ5" s="430"/>
      <c r="BR5" s="430"/>
      <c r="BS5" s="430"/>
      <c r="BT5" s="430"/>
      <c r="BU5" s="431"/>
      <c r="BV5" s="429">
        <v>13171883</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98.8</v>
      </c>
      <c r="CU5" s="427"/>
      <c r="CV5" s="427"/>
      <c r="CW5" s="427"/>
      <c r="CX5" s="427"/>
      <c r="CY5" s="427"/>
      <c r="CZ5" s="427"/>
      <c r="DA5" s="428"/>
      <c r="DB5" s="426">
        <v>102.5</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78681</v>
      </c>
      <c r="BO6" s="430"/>
      <c r="BP6" s="430"/>
      <c r="BQ6" s="430"/>
      <c r="BR6" s="430"/>
      <c r="BS6" s="430"/>
      <c r="BT6" s="430"/>
      <c r="BU6" s="431"/>
      <c r="BV6" s="429">
        <v>79772</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102.7</v>
      </c>
      <c r="CU6" s="467"/>
      <c r="CV6" s="467"/>
      <c r="CW6" s="467"/>
      <c r="CX6" s="467"/>
      <c r="CY6" s="467"/>
      <c r="CZ6" s="467"/>
      <c r="DA6" s="468"/>
      <c r="DB6" s="466">
        <v>107.9</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9619</v>
      </c>
      <c r="BO7" s="430"/>
      <c r="BP7" s="430"/>
      <c r="BQ7" s="430"/>
      <c r="BR7" s="430"/>
      <c r="BS7" s="430"/>
      <c r="BT7" s="430"/>
      <c r="BU7" s="431"/>
      <c r="BV7" s="429">
        <v>53944</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6028323</v>
      </c>
      <c r="CU7" s="430"/>
      <c r="CV7" s="430"/>
      <c r="CW7" s="430"/>
      <c r="CX7" s="430"/>
      <c r="CY7" s="430"/>
      <c r="CZ7" s="430"/>
      <c r="DA7" s="431"/>
      <c r="DB7" s="429">
        <v>6062310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69062</v>
      </c>
      <c r="BO8" s="430"/>
      <c r="BP8" s="430"/>
      <c r="BQ8" s="430"/>
      <c r="BR8" s="430"/>
      <c r="BS8" s="430"/>
      <c r="BT8" s="430"/>
      <c r="BU8" s="431"/>
      <c r="BV8" s="429">
        <v>25828</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0.42</v>
      </c>
      <c r="CU8" s="470"/>
      <c r="CV8" s="470"/>
      <c r="CW8" s="470"/>
      <c r="CX8" s="470"/>
      <c r="CY8" s="470"/>
      <c r="CZ8" s="470"/>
      <c r="DA8" s="471"/>
      <c r="DB8" s="469">
        <v>0.43</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18426</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43234</v>
      </c>
      <c r="BO9" s="430"/>
      <c r="BP9" s="430"/>
      <c r="BQ9" s="430"/>
      <c r="BR9" s="430"/>
      <c r="BS9" s="430"/>
      <c r="BT9" s="430"/>
      <c r="BU9" s="431"/>
      <c r="BV9" s="429">
        <v>-11687</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18.3</v>
      </c>
      <c r="CU9" s="427"/>
      <c r="CV9" s="427"/>
      <c r="CW9" s="427"/>
      <c r="CX9" s="427"/>
      <c r="CY9" s="427"/>
      <c r="CZ9" s="427"/>
      <c r="DA9" s="428"/>
      <c r="DB9" s="426">
        <v>19.399999999999999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19948</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v>
      </c>
      <c r="BO10" s="430"/>
      <c r="BP10" s="430"/>
      <c r="BQ10" s="430"/>
      <c r="BR10" s="430"/>
      <c r="BS10" s="430"/>
      <c r="BT10" s="430"/>
      <c r="BU10" s="431"/>
      <c r="BV10" s="429">
        <v>17</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108</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17733</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35000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17567</v>
      </c>
      <c r="S13" s="514"/>
      <c r="T13" s="514"/>
      <c r="U13" s="514"/>
      <c r="V13" s="515"/>
      <c r="W13" s="445" t="s">
        <v>139</v>
      </c>
      <c r="X13" s="446"/>
      <c r="Y13" s="446"/>
      <c r="Z13" s="446"/>
      <c r="AA13" s="446"/>
      <c r="AB13" s="436"/>
      <c r="AC13" s="480">
        <v>666</v>
      </c>
      <c r="AD13" s="481"/>
      <c r="AE13" s="481"/>
      <c r="AF13" s="481"/>
      <c r="AG13" s="523"/>
      <c r="AH13" s="480">
        <v>711</v>
      </c>
      <c r="AI13" s="481"/>
      <c r="AJ13" s="481"/>
      <c r="AK13" s="481"/>
      <c r="AL13" s="482"/>
      <c r="AM13" s="458" t="s">
        <v>140</v>
      </c>
      <c r="AN13" s="459"/>
      <c r="AO13" s="459"/>
      <c r="AP13" s="459"/>
      <c r="AQ13" s="459"/>
      <c r="AR13" s="459"/>
      <c r="AS13" s="459"/>
      <c r="AT13" s="460"/>
      <c r="AU13" s="461" t="s">
        <v>108</v>
      </c>
      <c r="AV13" s="462"/>
      <c r="AW13" s="462"/>
      <c r="AX13" s="462"/>
      <c r="AY13" s="463" t="s">
        <v>141</v>
      </c>
      <c r="AZ13" s="464"/>
      <c r="BA13" s="464"/>
      <c r="BB13" s="464"/>
      <c r="BC13" s="464"/>
      <c r="BD13" s="464"/>
      <c r="BE13" s="464"/>
      <c r="BF13" s="464"/>
      <c r="BG13" s="464"/>
      <c r="BH13" s="464"/>
      <c r="BI13" s="464"/>
      <c r="BJ13" s="464"/>
      <c r="BK13" s="464"/>
      <c r="BL13" s="464"/>
      <c r="BM13" s="465"/>
      <c r="BN13" s="429">
        <v>8235</v>
      </c>
      <c r="BO13" s="430"/>
      <c r="BP13" s="430"/>
      <c r="BQ13" s="430"/>
      <c r="BR13" s="430"/>
      <c r="BS13" s="430"/>
      <c r="BT13" s="430"/>
      <c r="BU13" s="431"/>
      <c r="BV13" s="429">
        <v>-11670</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20</v>
      </c>
      <c r="CU13" s="427"/>
      <c r="CV13" s="427"/>
      <c r="CW13" s="427"/>
      <c r="CX13" s="427"/>
      <c r="CY13" s="427"/>
      <c r="CZ13" s="427"/>
      <c r="DA13" s="428"/>
      <c r="DB13" s="426">
        <v>20.9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18030</v>
      </c>
      <c r="S14" s="514"/>
      <c r="T14" s="514"/>
      <c r="U14" s="514"/>
      <c r="V14" s="515"/>
      <c r="W14" s="419"/>
      <c r="X14" s="420"/>
      <c r="Y14" s="420"/>
      <c r="Z14" s="420"/>
      <c r="AA14" s="420"/>
      <c r="AB14" s="409"/>
      <c r="AC14" s="516">
        <v>7.9</v>
      </c>
      <c r="AD14" s="517"/>
      <c r="AE14" s="517"/>
      <c r="AF14" s="517"/>
      <c r="AG14" s="518"/>
      <c r="AH14" s="516">
        <v>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243</v>
      </c>
      <c r="CU14" s="528"/>
      <c r="CV14" s="528"/>
      <c r="CW14" s="528"/>
      <c r="CX14" s="528"/>
      <c r="CY14" s="528"/>
      <c r="CZ14" s="528"/>
      <c r="DA14" s="529"/>
      <c r="DB14" s="527">
        <v>221.1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138</v>
      </c>
      <c r="N15" s="521"/>
      <c r="O15" s="521"/>
      <c r="P15" s="521"/>
      <c r="Q15" s="522"/>
      <c r="R15" s="513">
        <v>17871</v>
      </c>
      <c r="S15" s="514"/>
      <c r="T15" s="514"/>
      <c r="U15" s="514"/>
      <c r="V15" s="515"/>
      <c r="W15" s="445" t="s">
        <v>145</v>
      </c>
      <c r="X15" s="446"/>
      <c r="Y15" s="446"/>
      <c r="Z15" s="446"/>
      <c r="AA15" s="446"/>
      <c r="AB15" s="436"/>
      <c r="AC15" s="480">
        <v>1611</v>
      </c>
      <c r="AD15" s="481"/>
      <c r="AE15" s="481"/>
      <c r="AF15" s="481"/>
      <c r="AG15" s="523"/>
      <c r="AH15" s="480">
        <v>1864</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2151354</v>
      </c>
      <c r="BO15" s="393"/>
      <c r="BP15" s="393"/>
      <c r="BQ15" s="393"/>
      <c r="BR15" s="393"/>
      <c r="BS15" s="393"/>
      <c r="BT15" s="393"/>
      <c r="BU15" s="394"/>
      <c r="BV15" s="392">
        <v>2186377</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19.100000000000001</v>
      </c>
      <c r="AD16" s="517"/>
      <c r="AE16" s="517"/>
      <c r="AF16" s="517"/>
      <c r="AG16" s="518"/>
      <c r="AH16" s="516">
        <v>21.1</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5191487</v>
      </c>
      <c r="BO16" s="430"/>
      <c r="BP16" s="430"/>
      <c r="BQ16" s="430"/>
      <c r="BR16" s="430"/>
      <c r="BS16" s="430"/>
      <c r="BT16" s="430"/>
      <c r="BU16" s="431"/>
      <c r="BV16" s="429">
        <v>5132823</v>
      </c>
      <c r="BW16" s="430"/>
      <c r="BX16" s="430"/>
      <c r="BY16" s="430"/>
      <c r="BZ16" s="430"/>
      <c r="CA16" s="430"/>
      <c r="CB16" s="430"/>
      <c r="CC16" s="431"/>
      <c r="CD16" s="201"/>
      <c r="CE16" s="539" t="s">
        <v>151</v>
      </c>
      <c r="CF16" s="539"/>
      <c r="CG16" s="539"/>
      <c r="CH16" s="539"/>
      <c r="CI16" s="539"/>
      <c r="CJ16" s="539"/>
      <c r="CK16" s="539"/>
      <c r="CL16" s="539"/>
      <c r="CM16" s="539"/>
      <c r="CN16" s="539"/>
      <c r="CO16" s="539"/>
      <c r="CP16" s="539"/>
      <c r="CQ16" s="539"/>
      <c r="CR16" s="539"/>
      <c r="CS16" s="540"/>
      <c r="CT16" s="426">
        <v>0.02</v>
      </c>
      <c r="CU16" s="427"/>
      <c r="CV16" s="427"/>
      <c r="CW16" s="427"/>
      <c r="CX16" s="427"/>
      <c r="CY16" s="427"/>
      <c r="CZ16" s="427"/>
      <c r="DA16" s="428"/>
      <c r="DB16" s="426" t="s">
        <v>137</v>
      </c>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6137</v>
      </c>
      <c r="AD17" s="481"/>
      <c r="AE17" s="481"/>
      <c r="AF17" s="481"/>
      <c r="AG17" s="523"/>
      <c r="AH17" s="480">
        <v>6259</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2749724</v>
      </c>
      <c r="BO17" s="430"/>
      <c r="BP17" s="430"/>
      <c r="BQ17" s="430"/>
      <c r="BR17" s="430"/>
      <c r="BS17" s="430"/>
      <c r="BT17" s="430"/>
      <c r="BU17" s="431"/>
      <c r="BV17" s="429">
        <v>2800573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172.74</v>
      </c>
      <c r="M18" s="545"/>
      <c r="N18" s="545"/>
      <c r="O18" s="545"/>
      <c r="P18" s="545"/>
      <c r="Q18" s="545"/>
      <c r="R18" s="546"/>
      <c r="S18" s="546"/>
      <c r="T18" s="546"/>
      <c r="U18" s="546"/>
      <c r="V18" s="547"/>
      <c r="W18" s="447"/>
      <c r="X18" s="448"/>
      <c r="Y18" s="448"/>
      <c r="Z18" s="448"/>
      <c r="AA18" s="448"/>
      <c r="AB18" s="439"/>
      <c r="AC18" s="548">
        <v>72.900000000000006</v>
      </c>
      <c r="AD18" s="549"/>
      <c r="AE18" s="549"/>
      <c r="AF18" s="549"/>
      <c r="AG18" s="550"/>
      <c r="AH18" s="548">
        <v>70.900000000000006</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6225437</v>
      </c>
      <c r="BO18" s="430"/>
      <c r="BP18" s="430"/>
      <c r="BQ18" s="430"/>
      <c r="BR18" s="430"/>
      <c r="BS18" s="430"/>
      <c r="BT18" s="430"/>
      <c r="BU18" s="431"/>
      <c r="BV18" s="429">
        <v>6403633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107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7365881</v>
      </c>
      <c r="BO19" s="430"/>
      <c r="BP19" s="430"/>
      <c r="BQ19" s="430"/>
      <c r="BR19" s="430"/>
      <c r="BS19" s="430"/>
      <c r="BT19" s="430"/>
      <c r="BU19" s="431"/>
      <c r="BV19" s="429">
        <v>7450525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7738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17069963</v>
      </c>
      <c r="BO23" s="430"/>
      <c r="BP23" s="430"/>
      <c r="BQ23" s="430"/>
      <c r="BR23" s="430"/>
      <c r="BS23" s="430"/>
      <c r="BT23" s="430"/>
      <c r="BU23" s="431"/>
      <c r="BV23" s="429">
        <v>15281498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7200</v>
      </c>
      <c r="R24" s="481"/>
      <c r="S24" s="481"/>
      <c r="T24" s="481"/>
      <c r="U24" s="481"/>
      <c r="V24" s="523"/>
      <c r="W24" s="582"/>
      <c r="X24" s="570"/>
      <c r="Y24" s="571"/>
      <c r="Z24" s="479" t="s">
        <v>170</v>
      </c>
      <c r="AA24" s="459"/>
      <c r="AB24" s="459"/>
      <c r="AC24" s="459"/>
      <c r="AD24" s="459"/>
      <c r="AE24" s="459"/>
      <c r="AF24" s="459"/>
      <c r="AG24" s="460"/>
      <c r="AH24" s="480">
        <v>184</v>
      </c>
      <c r="AI24" s="481"/>
      <c r="AJ24" s="481"/>
      <c r="AK24" s="481"/>
      <c r="AL24" s="523"/>
      <c r="AM24" s="480">
        <v>591376</v>
      </c>
      <c r="AN24" s="481"/>
      <c r="AO24" s="481"/>
      <c r="AP24" s="481"/>
      <c r="AQ24" s="481"/>
      <c r="AR24" s="523"/>
      <c r="AS24" s="480">
        <v>3214</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10747139</v>
      </c>
      <c r="BO24" s="430"/>
      <c r="BP24" s="430"/>
      <c r="BQ24" s="430"/>
      <c r="BR24" s="430"/>
      <c r="BS24" s="430"/>
      <c r="BT24" s="430"/>
      <c r="BU24" s="431"/>
      <c r="BV24" s="429">
        <v>8591832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5840</v>
      </c>
      <c r="R25" s="481"/>
      <c r="S25" s="481"/>
      <c r="T25" s="481"/>
      <c r="U25" s="481"/>
      <c r="V25" s="523"/>
      <c r="W25" s="582"/>
      <c r="X25" s="570"/>
      <c r="Y25" s="571"/>
      <c r="Z25" s="479" t="s">
        <v>173</v>
      </c>
      <c r="AA25" s="459"/>
      <c r="AB25" s="459"/>
      <c r="AC25" s="459"/>
      <c r="AD25" s="459"/>
      <c r="AE25" s="459"/>
      <c r="AF25" s="459"/>
      <c r="AG25" s="460"/>
      <c r="AH25" s="480" t="s">
        <v>137</v>
      </c>
      <c r="AI25" s="481"/>
      <c r="AJ25" s="481"/>
      <c r="AK25" s="481"/>
      <c r="AL25" s="523"/>
      <c r="AM25" s="480" t="s">
        <v>137</v>
      </c>
      <c r="AN25" s="481"/>
      <c r="AO25" s="481"/>
      <c r="AP25" s="481"/>
      <c r="AQ25" s="481"/>
      <c r="AR25" s="523"/>
      <c r="AS25" s="480" t="s">
        <v>137</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1537886</v>
      </c>
      <c r="BO25" s="393"/>
      <c r="BP25" s="393"/>
      <c r="BQ25" s="393"/>
      <c r="BR25" s="393"/>
      <c r="BS25" s="393"/>
      <c r="BT25" s="393"/>
      <c r="BU25" s="394"/>
      <c r="BV25" s="392">
        <v>1924524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5280</v>
      </c>
      <c r="R26" s="481"/>
      <c r="S26" s="481"/>
      <c r="T26" s="481"/>
      <c r="U26" s="481"/>
      <c r="V26" s="523"/>
      <c r="W26" s="582"/>
      <c r="X26" s="570"/>
      <c r="Y26" s="571"/>
      <c r="Z26" s="479" t="s">
        <v>176</v>
      </c>
      <c r="AA26" s="592"/>
      <c r="AB26" s="592"/>
      <c r="AC26" s="592"/>
      <c r="AD26" s="592"/>
      <c r="AE26" s="592"/>
      <c r="AF26" s="592"/>
      <c r="AG26" s="593"/>
      <c r="AH26" s="480">
        <v>8</v>
      </c>
      <c r="AI26" s="481"/>
      <c r="AJ26" s="481"/>
      <c r="AK26" s="481"/>
      <c r="AL26" s="523"/>
      <c r="AM26" s="480">
        <v>27152</v>
      </c>
      <c r="AN26" s="481"/>
      <c r="AO26" s="481"/>
      <c r="AP26" s="481"/>
      <c r="AQ26" s="481"/>
      <c r="AR26" s="523"/>
      <c r="AS26" s="480">
        <v>3394</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137</v>
      </c>
      <c r="BO26" s="430"/>
      <c r="BP26" s="430"/>
      <c r="BQ26" s="430"/>
      <c r="BR26" s="430"/>
      <c r="BS26" s="430"/>
      <c r="BT26" s="430"/>
      <c r="BU26" s="431"/>
      <c r="BV26" s="429" t="s">
        <v>137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4300</v>
      </c>
      <c r="R27" s="481"/>
      <c r="S27" s="481"/>
      <c r="T27" s="481"/>
      <c r="U27" s="481"/>
      <c r="V27" s="523"/>
      <c r="W27" s="582"/>
      <c r="X27" s="570"/>
      <c r="Y27" s="571"/>
      <c r="Z27" s="479" t="s">
        <v>179</v>
      </c>
      <c r="AA27" s="459"/>
      <c r="AB27" s="459"/>
      <c r="AC27" s="459"/>
      <c r="AD27" s="459"/>
      <c r="AE27" s="459"/>
      <c r="AF27" s="459"/>
      <c r="AG27" s="460"/>
      <c r="AH27" s="480">
        <v>6</v>
      </c>
      <c r="AI27" s="481"/>
      <c r="AJ27" s="481"/>
      <c r="AK27" s="481"/>
      <c r="AL27" s="523"/>
      <c r="AM27" s="480">
        <v>22536</v>
      </c>
      <c r="AN27" s="481"/>
      <c r="AO27" s="481"/>
      <c r="AP27" s="481"/>
      <c r="AQ27" s="481"/>
      <c r="AR27" s="523"/>
      <c r="AS27" s="480">
        <v>3756</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49748</v>
      </c>
      <c r="BO27" s="606"/>
      <c r="BP27" s="606"/>
      <c r="BQ27" s="606"/>
      <c r="BR27" s="606"/>
      <c r="BS27" s="606"/>
      <c r="BT27" s="606"/>
      <c r="BU27" s="607"/>
      <c r="BV27" s="605">
        <v>49748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3700</v>
      </c>
      <c r="R28" s="481"/>
      <c r="S28" s="481"/>
      <c r="T28" s="481"/>
      <c r="U28" s="481"/>
      <c r="V28" s="523"/>
      <c r="W28" s="582"/>
      <c r="X28" s="570"/>
      <c r="Y28" s="571"/>
      <c r="Z28" s="479" t="s">
        <v>182</v>
      </c>
      <c r="AA28" s="459"/>
      <c r="AB28" s="459"/>
      <c r="AC28" s="459"/>
      <c r="AD28" s="459"/>
      <c r="AE28" s="459"/>
      <c r="AF28" s="459"/>
      <c r="AG28" s="460"/>
      <c r="AH28" s="480" t="s">
        <v>137</v>
      </c>
      <c r="AI28" s="481"/>
      <c r="AJ28" s="481"/>
      <c r="AK28" s="481"/>
      <c r="AL28" s="523"/>
      <c r="AM28" s="480" t="s">
        <v>137</v>
      </c>
      <c r="AN28" s="481"/>
      <c r="AO28" s="481"/>
      <c r="AP28" s="481"/>
      <c r="AQ28" s="481"/>
      <c r="AR28" s="523"/>
      <c r="AS28" s="480" t="s">
        <v>137</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73416</v>
      </c>
      <c r="BO28" s="393"/>
      <c r="BP28" s="393"/>
      <c r="BQ28" s="393"/>
      <c r="BR28" s="393"/>
      <c r="BS28" s="393"/>
      <c r="BT28" s="393"/>
      <c r="BU28" s="394"/>
      <c r="BV28" s="392">
        <v>108415</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12</v>
      </c>
      <c r="M29" s="481"/>
      <c r="N29" s="481"/>
      <c r="O29" s="481"/>
      <c r="P29" s="523"/>
      <c r="Q29" s="480">
        <v>3500</v>
      </c>
      <c r="R29" s="481"/>
      <c r="S29" s="481"/>
      <c r="T29" s="481"/>
      <c r="U29" s="481"/>
      <c r="V29" s="523"/>
      <c r="W29" s="583"/>
      <c r="X29" s="584"/>
      <c r="Y29" s="585"/>
      <c r="Z29" s="479" t="s">
        <v>185</v>
      </c>
      <c r="AA29" s="459"/>
      <c r="AB29" s="459"/>
      <c r="AC29" s="459"/>
      <c r="AD29" s="459"/>
      <c r="AE29" s="459"/>
      <c r="AF29" s="459"/>
      <c r="AG29" s="460"/>
      <c r="AH29" s="480">
        <v>190</v>
      </c>
      <c r="AI29" s="481"/>
      <c r="AJ29" s="481"/>
      <c r="AK29" s="481"/>
      <c r="AL29" s="523"/>
      <c r="AM29" s="480">
        <v>613912</v>
      </c>
      <c r="AN29" s="481"/>
      <c r="AO29" s="481"/>
      <c r="AP29" s="481"/>
      <c r="AQ29" s="481"/>
      <c r="AR29" s="523"/>
      <c r="AS29" s="480">
        <v>3231</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30344</v>
      </c>
      <c r="BO29" s="430"/>
      <c r="BP29" s="430"/>
      <c r="BQ29" s="430"/>
      <c r="BR29" s="430"/>
      <c r="BS29" s="430"/>
      <c r="BT29" s="430"/>
      <c r="BU29" s="431"/>
      <c r="BV29" s="429">
        <v>30344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96.8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241073</v>
      </c>
      <c r="BO30" s="606"/>
      <c r="BP30" s="606"/>
      <c r="BQ30" s="606"/>
      <c r="BR30" s="606"/>
      <c r="BS30" s="606"/>
      <c r="BT30" s="606"/>
      <c r="BU30" s="607"/>
      <c r="BV30" s="605">
        <v>238607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194</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IF('各会計、関係団体の財政状況及び健全化判断比率'!B33="","",'各会計、関係団体の財政状況及び健全化判断比率'!B33)</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宮津与謝消防組合</v>
      </c>
      <c r="BZ34" s="619"/>
      <c r="CA34" s="619"/>
      <c r="CB34" s="619"/>
      <c r="CC34" s="619"/>
      <c r="CD34" s="619"/>
      <c r="CE34" s="619"/>
      <c r="CF34" s="619"/>
      <c r="CG34" s="619"/>
      <c r="CH34" s="619"/>
      <c r="CI34" s="619"/>
      <c r="CJ34" s="619"/>
      <c r="CK34" s="619"/>
      <c r="CL34" s="619"/>
      <c r="CM34" s="619"/>
      <c r="CN34" s="214"/>
      <c r="CO34" s="618">
        <f>IF(CQ34="","",MAX(C34:D43,U34:V43,AM34:AN43,BE34:BF43,BW34:BX43)+1)</f>
        <v>20</v>
      </c>
      <c r="CP34" s="618"/>
      <c r="CQ34" s="619" t="str">
        <f>IF('各会計、関係団体の財政状況及び健全化判断比率'!BS7="","",'各会計、関係団体の財政状況及び健全化判断比率'!BS7)</f>
        <v>丹後地区土地開発公社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休日応急診療所事業特別会計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9</v>
      </c>
      <c r="BF35" s="618"/>
      <c r="BG35" s="619" t="str">
        <f>IF('各会計、関係団体の財政状況及び健全化判断比率'!B34="","",'各会計、関係団体の財政状況及び健全化判断比率'!B34)</f>
        <v>土地建物造成事業特別会計</v>
      </c>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与謝野町宮津市中学校組合</v>
      </c>
      <c r="BZ35" s="619"/>
      <c r="CA35" s="619"/>
      <c r="CB35" s="619"/>
      <c r="CC35" s="619"/>
      <c r="CD35" s="619"/>
      <c r="CE35" s="619"/>
      <c r="CF35" s="619"/>
      <c r="CG35" s="619"/>
      <c r="CH35" s="619"/>
      <c r="CI35" s="619"/>
      <c r="CJ35" s="619"/>
      <c r="CK35" s="619"/>
      <c r="CL35" s="619"/>
      <c r="CM35" s="619"/>
      <c r="CN35" s="214"/>
      <c r="CO35" s="618">
        <f t="shared" ref="CO35:CO43" si="3">IF(CQ35="","",CO34+1)</f>
        <v>21</v>
      </c>
      <c r="CP35" s="618"/>
      <c r="CQ35" s="619" t="str">
        <f>IF('各会計、関係団体の財政状況及び健全化判断比率'!BS8="","",'各会計、関係団体の財政状況及び健全化判断比率'!BS8)</f>
        <v>宮津市民実践活動センター</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京都府自治会館管理組合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介護予防支援事業特別会計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京都府住宅新築資金等貸付事業管理組合（一般会計）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京都府住宅新築資金等貸付事業管理組合（特別会計）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京都府市町村職員退職手当組合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京都府後期高齢者医療広域連合（一般会計）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17</v>
      </c>
      <c r="BX41" s="618"/>
      <c r="BY41" s="619" t="str">
        <f>IF('各会計、関係団体の財政状況及び健全化判断比率'!B75="","",'各会計、関係団体の財政状況及び健全化判断比率'!B75)</f>
        <v>京都府後期高齢者医療広域連合（特別会計）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18</v>
      </c>
      <c r="BX42" s="618"/>
      <c r="BY42" s="619" t="str">
        <f>IF('各会計、関係団体の財政状況及び健全化判断比率'!B76="","",'各会計、関係団体の財政状況及び健全化判断比率'!B76)</f>
        <v>京都地方税機構</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19</v>
      </c>
      <c r="BX43" s="618"/>
      <c r="BY43" s="619" t="str">
        <f>IF('各会計、関係団体の財政状況及び健全化判断比率'!B77="","",'各会計、関係団体の財政状況及び健全化判断比率'!B77)</f>
        <v>宮津与謝環境組合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9JA1jW6+GyeT42ExQA8Td8H3J7LcZc8XJBJOPOgBClvQ6gwjK0jegTlJBkQTwoGx+LxdH9q66lBpKZ8jp2EAUQ==" saltValue="CFl4OzLoq6lTwIb7GPWG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0" t="s">
        <v>571</v>
      </c>
      <c r="D34" s="1210"/>
      <c r="E34" s="1211"/>
      <c r="F34" s="32">
        <v>0</v>
      </c>
      <c r="G34" s="33">
        <v>0</v>
      </c>
      <c r="H34" s="33">
        <v>0</v>
      </c>
      <c r="I34" s="33">
        <v>0</v>
      </c>
      <c r="J34" s="34" t="s">
        <v>572</v>
      </c>
      <c r="K34" s="22"/>
      <c r="L34" s="22"/>
      <c r="M34" s="22"/>
      <c r="N34" s="22"/>
      <c r="O34" s="22"/>
      <c r="P34" s="22"/>
    </row>
    <row r="35" spans="1:16" ht="39" customHeight="1" x14ac:dyDescent="0.15">
      <c r="A35" s="22"/>
      <c r="B35" s="35"/>
      <c r="C35" s="1204" t="s">
        <v>573</v>
      </c>
      <c r="D35" s="1205"/>
      <c r="E35" s="1206"/>
      <c r="F35" s="36">
        <v>2.73</v>
      </c>
      <c r="G35" s="37">
        <v>2.82</v>
      </c>
      <c r="H35" s="37">
        <v>3.04</v>
      </c>
      <c r="I35" s="37">
        <v>3</v>
      </c>
      <c r="J35" s="38">
        <v>2.88</v>
      </c>
      <c r="K35" s="22"/>
      <c r="L35" s="22"/>
      <c r="M35" s="22"/>
      <c r="N35" s="22"/>
      <c r="O35" s="22"/>
      <c r="P35" s="22"/>
    </row>
    <row r="36" spans="1:16" ht="39" customHeight="1" x14ac:dyDescent="0.15">
      <c r="A36" s="22"/>
      <c r="B36" s="35"/>
      <c r="C36" s="1204" t="s">
        <v>574</v>
      </c>
      <c r="D36" s="1205"/>
      <c r="E36" s="1206"/>
      <c r="F36" s="36">
        <v>1.06</v>
      </c>
      <c r="G36" s="37">
        <v>1.57</v>
      </c>
      <c r="H36" s="37">
        <v>1.51</v>
      </c>
      <c r="I36" s="37">
        <v>1.18</v>
      </c>
      <c r="J36" s="38">
        <v>1.23</v>
      </c>
      <c r="K36" s="22"/>
      <c r="L36" s="22"/>
      <c r="M36" s="22"/>
      <c r="N36" s="22"/>
      <c r="O36" s="22"/>
      <c r="P36" s="22"/>
    </row>
    <row r="37" spans="1:16" ht="39" customHeight="1" x14ac:dyDescent="0.15">
      <c r="A37" s="22"/>
      <c r="B37" s="35"/>
      <c r="C37" s="1204" t="s">
        <v>575</v>
      </c>
      <c r="D37" s="1205"/>
      <c r="E37" s="1206"/>
      <c r="F37" s="36">
        <v>1.47</v>
      </c>
      <c r="G37" s="37">
        <v>1.59</v>
      </c>
      <c r="H37" s="37">
        <v>0.57999999999999996</v>
      </c>
      <c r="I37" s="37">
        <v>0.41</v>
      </c>
      <c r="J37" s="38">
        <v>1.1399999999999999</v>
      </c>
      <c r="K37" s="22"/>
      <c r="L37" s="22"/>
      <c r="M37" s="22"/>
      <c r="N37" s="22"/>
      <c r="O37" s="22"/>
      <c r="P37" s="22"/>
    </row>
    <row r="38" spans="1:16" ht="39" customHeight="1" x14ac:dyDescent="0.15">
      <c r="A38" s="22"/>
      <c r="B38" s="35"/>
      <c r="C38" s="1204" t="s">
        <v>576</v>
      </c>
      <c r="D38" s="1205"/>
      <c r="E38" s="1206"/>
      <c r="F38" s="36">
        <v>0.02</v>
      </c>
      <c r="G38" s="37">
        <v>0.8</v>
      </c>
      <c r="H38" s="37">
        <v>1.1299999999999999</v>
      </c>
      <c r="I38" s="37">
        <v>0.08</v>
      </c>
      <c r="J38" s="38">
        <v>0.28999999999999998</v>
      </c>
      <c r="K38" s="22"/>
      <c r="L38" s="22"/>
      <c r="M38" s="22"/>
      <c r="N38" s="22"/>
      <c r="O38" s="22"/>
      <c r="P38" s="22"/>
    </row>
    <row r="39" spans="1:16" ht="39" customHeight="1" x14ac:dyDescent="0.15">
      <c r="A39" s="22"/>
      <c r="B39" s="35"/>
      <c r="C39" s="1204" t="s">
        <v>577</v>
      </c>
      <c r="D39" s="1205"/>
      <c r="E39" s="1206"/>
      <c r="F39" s="36">
        <v>0.61</v>
      </c>
      <c r="G39" s="37">
        <v>2.2400000000000002</v>
      </c>
      <c r="H39" s="37">
        <v>0.53</v>
      </c>
      <c r="I39" s="37">
        <v>0.2</v>
      </c>
      <c r="J39" s="38">
        <v>0.14000000000000001</v>
      </c>
      <c r="K39" s="22"/>
      <c r="L39" s="22"/>
      <c r="M39" s="22"/>
      <c r="N39" s="22"/>
      <c r="O39" s="22"/>
      <c r="P39" s="22"/>
    </row>
    <row r="40" spans="1:16" ht="39" customHeight="1" x14ac:dyDescent="0.15">
      <c r="A40" s="22"/>
      <c r="B40" s="35"/>
      <c r="C40" s="1204" t="s">
        <v>578</v>
      </c>
      <c r="D40" s="1205"/>
      <c r="E40" s="1206"/>
      <c r="F40" s="36">
        <v>0.06</v>
      </c>
      <c r="G40" s="37">
        <v>0.13</v>
      </c>
      <c r="H40" s="37">
        <v>0.16</v>
      </c>
      <c r="I40" s="37">
        <v>0.18</v>
      </c>
      <c r="J40" s="38">
        <v>0.11</v>
      </c>
      <c r="K40" s="22"/>
      <c r="L40" s="22"/>
      <c r="M40" s="22"/>
      <c r="N40" s="22"/>
      <c r="O40" s="22"/>
      <c r="P40" s="22"/>
    </row>
    <row r="41" spans="1:16" ht="39" customHeight="1" x14ac:dyDescent="0.15">
      <c r="A41" s="22"/>
      <c r="B41" s="35"/>
      <c r="C41" s="1204" t="s">
        <v>579</v>
      </c>
      <c r="D41" s="1205"/>
      <c r="E41" s="1206"/>
      <c r="F41" s="36">
        <v>0.09</v>
      </c>
      <c r="G41" s="37">
        <v>0.09</v>
      </c>
      <c r="H41" s="37">
        <v>0.09</v>
      </c>
      <c r="I41" s="37">
        <v>0.11</v>
      </c>
      <c r="J41" s="38">
        <v>0.08</v>
      </c>
      <c r="K41" s="22"/>
      <c r="L41" s="22"/>
      <c r="M41" s="22"/>
      <c r="N41" s="22"/>
      <c r="O41" s="22"/>
      <c r="P41" s="22"/>
    </row>
    <row r="42" spans="1:16" ht="39" customHeight="1" x14ac:dyDescent="0.15">
      <c r="A42" s="22"/>
      <c r="B42" s="39"/>
      <c r="C42" s="1204" t="s">
        <v>580</v>
      </c>
      <c r="D42" s="1205"/>
      <c r="E42" s="1206"/>
      <c r="F42" s="36" t="s">
        <v>523</v>
      </c>
      <c r="G42" s="37" t="s">
        <v>523</v>
      </c>
      <c r="H42" s="37" t="s">
        <v>523</v>
      </c>
      <c r="I42" s="37" t="s">
        <v>523</v>
      </c>
      <c r="J42" s="38" t="s">
        <v>523</v>
      </c>
      <c r="K42" s="22"/>
      <c r="L42" s="22"/>
      <c r="M42" s="22"/>
      <c r="N42" s="22"/>
      <c r="O42" s="22"/>
      <c r="P42" s="22"/>
    </row>
    <row r="43" spans="1:16" ht="39" customHeight="1" thickBot="1" x14ac:dyDescent="0.2">
      <c r="A43" s="22"/>
      <c r="B43" s="40"/>
      <c r="C43" s="1207" t="s">
        <v>581</v>
      </c>
      <c r="D43" s="1208"/>
      <c r="E43" s="1209"/>
      <c r="F43" s="41">
        <v>0.03</v>
      </c>
      <c r="G43" s="42">
        <v>0.03</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ZZtp4RKzBzXr+s9EKohVJArFdhy2QaR1Vofzi6Eo/1r05LApicd9U0RXyHvZZ2h4ki4gu3OtXsJCXf+hVUV1g==" saltValue="+FHhPuYC+vUa10SJqMcH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1709</v>
      </c>
      <c r="L45" s="60">
        <v>1654</v>
      </c>
      <c r="M45" s="60">
        <v>1537</v>
      </c>
      <c r="N45" s="60">
        <v>1509</v>
      </c>
      <c r="O45" s="61">
        <v>1407</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523</v>
      </c>
      <c r="L46" s="64" t="s">
        <v>523</v>
      </c>
      <c r="M46" s="64" t="s">
        <v>523</v>
      </c>
      <c r="N46" s="64" t="s">
        <v>523</v>
      </c>
      <c r="O46" s="65" t="s">
        <v>523</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523</v>
      </c>
      <c r="L47" s="64" t="s">
        <v>523</v>
      </c>
      <c r="M47" s="64" t="s">
        <v>523</v>
      </c>
      <c r="N47" s="64" t="s">
        <v>523</v>
      </c>
      <c r="O47" s="65" t="s">
        <v>523</v>
      </c>
      <c r="P47" s="48"/>
      <c r="Q47" s="48"/>
      <c r="R47" s="48"/>
      <c r="S47" s="48"/>
      <c r="T47" s="48"/>
      <c r="U47" s="48"/>
    </row>
    <row r="48" spans="1:21" ht="30.75" customHeight="1" x14ac:dyDescent="0.15">
      <c r="A48" s="48"/>
      <c r="B48" s="1214"/>
      <c r="C48" s="1215"/>
      <c r="D48" s="62"/>
      <c r="E48" s="1220" t="s">
        <v>15</v>
      </c>
      <c r="F48" s="1220"/>
      <c r="G48" s="1220"/>
      <c r="H48" s="1220"/>
      <c r="I48" s="1220"/>
      <c r="J48" s="1221"/>
      <c r="K48" s="63">
        <v>415</v>
      </c>
      <c r="L48" s="64">
        <v>531</v>
      </c>
      <c r="M48" s="64">
        <v>573</v>
      </c>
      <c r="N48" s="64">
        <v>545</v>
      </c>
      <c r="O48" s="65">
        <v>559</v>
      </c>
      <c r="P48" s="48"/>
      <c r="Q48" s="48"/>
      <c r="R48" s="48"/>
      <c r="S48" s="48"/>
      <c r="T48" s="48"/>
      <c r="U48" s="48"/>
    </row>
    <row r="49" spans="1:21" ht="30.75" customHeight="1" x14ac:dyDescent="0.15">
      <c r="A49" s="48"/>
      <c r="B49" s="1214"/>
      <c r="C49" s="1215"/>
      <c r="D49" s="62"/>
      <c r="E49" s="1220" t="s">
        <v>16</v>
      </c>
      <c r="F49" s="1220"/>
      <c r="G49" s="1220"/>
      <c r="H49" s="1220"/>
      <c r="I49" s="1220"/>
      <c r="J49" s="1221"/>
      <c r="K49" s="63">
        <v>11</v>
      </c>
      <c r="L49" s="64">
        <v>20</v>
      </c>
      <c r="M49" s="64">
        <v>20</v>
      </c>
      <c r="N49" s="64">
        <v>21</v>
      </c>
      <c r="O49" s="65">
        <v>19</v>
      </c>
      <c r="P49" s="48"/>
      <c r="Q49" s="48"/>
      <c r="R49" s="48"/>
      <c r="S49" s="48"/>
      <c r="T49" s="48"/>
      <c r="U49" s="48"/>
    </row>
    <row r="50" spans="1:21" ht="30.75" customHeight="1" x14ac:dyDescent="0.15">
      <c r="A50" s="48"/>
      <c r="B50" s="1214"/>
      <c r="C50" s="1215"/>
      <c r="D50" s="62"/>
      <c r="E50" s="1220" t="s">
        <v>17</v>
      </c>
      <c r="F50" s="1220"/>
      <c r="G50" s="1220"/>
      <c r="H50" s="1220"/>
      <c r="I50" s="1220"/>
      <c r="J50" s="1221"/>
      <c r="K50" s="63">
        <v>33</v>
      </c>
      <c r="L50" s="64">
        <v>33</v>
      </c>
      <c r="M50" s="64">
        <v>32</v>
      </c>
      <c r="N50" s="64">
        <v>32</v>
      </c>
      <c r="O50" s="65">
        <v>19</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v>1</v>
      </c>
      <c r="N51" s="64">
        <v>1</v>
      </c>
      <c r="O51" s="65">
        <v>2</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1188</v>
      </c>
      <c r="L52" s="64">
        <v>1134</v>
      </c>
      <c r="M52" s="64">
        <v>1078</v>
      </c>
      <c r="N52" s="64">
        <v>1055</v>
      </c>
      <c r="O52" s="65">
        <v>1068</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980</v>
      </c>
      <c r="L53" s="69">
        <v>1104</v>
      </c>
      <c r="M53" s="69">
        <v>1085</v>
      </c>
      <c r="N53" s="69">
        <v>1053</v>
      </c>
      <c r="O53" s="70">
        <v>938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LZJSUf6Ktj/UuQYeGaVh/FeE07ByqMw1tvuDLyB51/8J6oiNJRWVCm6irvwIDLyQRB7bMfRejcEkIhk5gnedw==" saltValue="1vv+wOz+ceddRpM91PXf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sqref="A1:XFD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38" t="s">
        <v>30</v>
      </c>
      <c r="C41" s="1239"/>
      <c r="D41" s="102"/>
      <c r="E41" s="1244" t="s">
        <v>31</v>
      </c>
      <c r="F41" s="1244"/>
      <c r="G41" s="1244"/>
      <c r="H41" s="1245"/>
      <c r="I41" s="103">
        <v>12618</v>
      </c>
      <c r="J41" s="104">
        <v>12588</v>
      </c>
      <c r="K41" s="104">
        <v>14421</v>
      </c>
      <c r="L41" s="104">
        <v>15281</v>
      </c>
      <c r="M41" s="105">
        <v>17070</v>
      </c>
    </row>
    <row r="42" spans="2:13" ht="27.75" customHeight="1" x14ac:dyDescent="0.15">
      <c r="B42" s="1240"/>
      <c r="C42" s="1241"/>
      <c r="D42" s="106"/>
      <c r="E42" s="1246" t="s">
        <v>32</v>
      </c>
      <c r="F42" s="1246"/>
      <c r="G42" s="1246"/>
      <c r="H42" s="1247"/>
      <c r="I42" s="107">
        <v>726</v>
      </c>
      <c r="J42" s="108">
        <v>522</v>
      </c>
      <c r="K42" s="108">
        <v>480</v>
      </c>
      <c r="L42" s="108">
        <v>438</v>
      </c>
      <c r="M42" s="109">
        <v>410</v>
      </c>
    </row>
    <row r="43" spans="2:13" ht="27.75" customHeight="1" x14ac:dyDescent="0.15">
      <c r="B43" s="1240"/>
      <c r="C43" s="1241"/>
      <c r="D43" s="106"/>
      <c r="E43" s="1246" t="s">
        <v>33</v>
      </c>
      <c r="F43" s="1246"/>
      <c r="G43" s="1246"/>
      <c r="H43" s="1247"/>
      <c r="I43" s="107">
        <v>8254</v>
      </c>
      <c r="J43" s="108">
        <v>9130</v>
      </c>
      <c r="K43" s="108">
        <v>9797</v>
      </c>
      <c r="L43" s="108">
        <v>10193</v>
      </c>
      <c r="M43" s="109">
        <v>10261</v>
      </c>
    </row>
    <row r="44" spans="2:13" ht="27.75" customHeight="1" x14ac:dyDescent="0.15">
      <c r="B44" s="1240"/>
      <c r="C44" s="1241"/>
      <c r="D44" s="106"/>
      <c r="E44" s="1246" t="s">
        <v>34</v>
      </c>
      <c r="F44" s="1246"/>
      <c r="G44" s="1246"/>
      <c r="H44" s="1247"/>
      <c r="I44" s="107">
        <v>149</v>
      </c>
      <c r="J44" s="108">
        <v>171</v>
      </c>
      <c r="K44" s="108">
        <v>231</v>
      </c>
      <c r="L44" s="108">
        <v>211</v>
      </c>
      <c r="M44" s="109">
        <v>208</v>
      </c>
    </row>
    <row r="45" spans="2:13" ht="27.75" customHeight="1" x14ac:dyDescent="0.15">
      <c r="B45" s="1240"/>
      <c r="C45" s="1241"/>
      <c r="D45" s="106"/>
      <c r="E45" s="1246" t="s">
        <v>35</v>
      </c>
      <c r="F45" s="1246"/>
      <c r="G45" s="1246"/>
      <c r="H45" s="1247"/>
      <c r="I45" s="107">
        <v>1622</v>
      </c>
      <c r="J45" s="108">
        <v>1562</v>
      </c>
      <c r="K45" s="108">
        <v>1550</v>
      </c>
      <c r="L45" s="108">
        <v>1467</v>
      </c>
      <c r="M45" s="109">
        <v>1391</v>
      </c>
    </row>
    <row r="46" spans="2:13" ht="27.75" customHeight="1" x14ac:dyDescent="0.15">
      <c r="B46" s="1240"/>
      <c r="C46" s="1241"/>
      <c r="D46" s="110"/>
      <c r="E46" s="1246" t="s">
        <v>36</v>
      </c>
      <c r="F46" s="1246"/>
      <c r="G46" s="1246"/>
      <c r="H46" s="1247"/>
      <c r="I46" s="107" t="s">
        <v>523</v>
      </c>
      <c r="J46" s="108" t="s">
        <v>523</v>
      </c>
      <c r="K46" s="108" t="s">
        <v>523</v>
      </c>
      <c r="L46" s="108" t="s">
        <v>523</v>
      </c>
      <c r="M46" s="109" t="s">
        <v>523</v>
      </c>
    </row>
    <row r="47" spans="2:13" ht="27.75" customHeight="1" x14ac:dyDescent="0.15">
      <c r="B47" s="1240"/>
      <c r="C47" s="1241"/>
      <c r="D47" s="111"/>
      <c r="E47" s="1248" t="s">
        <v>37</v>
      </c>
      <c r="F47" s="1249"/>
      <c r="G47" s="1249"/>
      <c r="H47" s="1250"/>
      <c r="I47" s="107" t="s">
        <v>523</v>
      </c>
      <c r="J47" s="108" t="s">
        <v>523</v>
      </c>
      <c r="K47" s="108" t="s">
        <v>523</v>
      </c>
      <c r="L47" s="108" t="s">
        <v>523</v>
      </c>
      <c r="M47" s="109" t="s">
        <v>523</v>
      </c>
    </row>
    <row r="48" spans="2:13" ht="27.75" customHeight="1" x14ac:dyDescent="0.15">
      <c r="B48" s="1240"/>
      <c r="C48" s="1241"/>
      <c r="D48" s="106"/>
      <c r="E48" s="1246" t="s">
        <v>38</v>
      </c>
      <c r="F48" s="1246"/>
      <c r="G48" s="1246"/>
      <c r="H48" s="1247"/>
      <c r="I48" s="107" t="s">
        <v>523</v>
      </c>
      <c r="J48" s="108" t="s">
        <v>523</v>
      </c>
      <c r="K48" s="108" t="s">
        <v>523</v>
      </c>
      <c r="L48" s="108" t="s">
        <v>523</v>
      </c>
      <c r="M48" s="109" t="s">
        <v>523</v>
      </c>
    </row>
    <row r="49" spans="2:13" ht="27.75" customHeight="1" x14ac:dyDescent="0.15">
      <c r="B49" s="1242"/>
      <c r="C49" s="1243"/>
      <c r="D49" s="106"/>
      <c r="E49" s="1246" t="s">
        <v>39</v>
      </c>
      <c r="F49" s="1246"/>
      <c r="G49" s="1246"/>
      <c r="H49" s="1247"/>
      <c r="I49" s="107" t="s">
        <v>523</v>
      </c>
      <c r="J49" s="108" t="s">
        <v>523</v>
      </c>
      <c r="K49" s="108" t="s">
        <v>523</v>
      </c>
      <c r="L49" s="108" t="s">
        <v>523</v>
      </c>
      <c r="M49" s="109" t="s">
        <v>523</v>
      </c>
    </row>
    <row r="50" spans="2:13" ht="27.75" customHeight="1" x14ac:dyDescent="0.15">
      <c r="B50" s="1251" t="s">
        <v>40</v>
      </c>
      <c r="C50" s="1252"/>
      <c r="D50" s="112"/>
      <c r="E50" s="1246" t="s">
        <v>41</v>
      </c>
      <c r="F50" s="1246"/>
      <c r="G50" s="1246"/>
      <c r="H50" s="1247"/>
      <c r="I50" s="107">
        <v>1677</v>
      </c>
      <c r="J50" s="108">
        <v>1522</v>
      </c>
      <c r="K50" s="108">
        <v>1132</v>
      </c>
      <c r="L50" s="108">
        <v>613</v>
      </c>
      <c r="M50" s="109">
        <v>629</v>
      </c>
    </row>
    <row r="51" spans="2:13" ht="27.75" customHeight="1" x14ac:dyDescent="0.15">
      <c r="B51" s="1240"/>
      <c r="C51" s="1241"/>
      <c r="D51" s="106"/>
      <c r="E51" s="1246" t="s">
        <v>42</v>
      </c>
      <c r="F51" s="1246"/>
      <c r="G51" s="1246"/>
      <c r="H51" s="1247"/>
      <c r="I51" s="107">
        <v>1866</v>
      </c>
      <c r="J51" s="108">
        <v>1678</v>
      </c>
      <c r="K51" s="108">
        <v>1686</v>
      </c>
      <c r="L51" s="108">
        <v>1744</v>
      </c>
      <c r="M51" s="109">
        <v>1905</v>
      </c>
    </row>
    <row r="52" spans="2:13" ht="27.75" customHeight="1" x14ac:dyDescent="0.15">
      <c r="B52" s="1242"/>
      <c r="C52" s="1243"/>
      <c r="D52" s="106"/>
      <c r="E52" s="1246" t="s">
        <v>43</v>
      </c>
      <c r="F52" s="1246"/>
      <c r="G52" s="1246"/>
      <c r="H52" s="1247"/>
      <c r="I52" s="107">
        <v>11787</v>
      </c>
      <c r="J52" s="108">
        <v>11925</v>
      </c>
      <c r="K52" s="108">
        <v>12953</v>
      </c>
      <c r="L52" s="108">
        <v>13878</v>
      </c>
      <c r="M52" s="109">
        <v>14441</v>
      </c>
    </row>
    <row r="53" spans="2:13" ht="27.75" customHeight="1" thickBot="1" x14ac:dyDescent="0.2">
      <c r="B53" s="1253" t="s">
        <v>44</v>
      </c>
      <c r="C53" s="1254"/>
      <c r="D53" s="113"/>
      <c r="E53" s="1255" t="s">
        <v>45</v>
      </c>
      <c r="F53" s="1255"/>
      <c r="G53" s="1255"/>
      <c r="H53" s="1256"/>
      <c r="I53" s="114">
        <v>8037</v>
      </c>
      <c r="J53" s="115">
        <v>8849</v>
      </c>
      <c r="K53" s="115">
        <v>10708</v>
      </c>
      <c r="L53" s="115">
        <v>11356</v>
      </c>
      <c r="M53" s="116">
        <v>12366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Y/gQMJSw9tGCUEXC6lIdzYovTAZRzXaFdKwez8JI41vg/GKDLzPZYP3hrTcpa63F3PDDIyWlRsL5gsmVMK4jg==" saltValue="oOKXQvx97obzr7ir0gRG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9" zoomScaleNormal="69"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5" t="s">
        <v>48</v>
      </c>
      <c r="D55" s="1265"/>
      <c r="E55" s="1266"/>
      <c r="F55" s="128">
        <v>108</v>
      </c>
      <c r="G55" s="128">
        <v>108</v>
      </c>
      <c r="H55" s="129">
        <v>73</v>
      </c>
    </row>
    <row r="56" spans="2:8" ht="52.5" customHeight="1" x14ac:dyDescent="0.15">
      <c r="B56" s="130"/>
      <c r="C56" s="1267" t="s">
        <v>49</v>
      </c>
      <c r="D56" s="1267"/>
      <c r="E56" s="1268"/>
      <c r="F56" s="131">
        <v>230</v>
      </c>
      <c r="G56" s="131">
        <v>30</v>
      </c>
      <c r="H56" s="132">
        <v>30</v>
      </c>
    </row>
    <row r="57" spans="2:8" ht="53.25" customHeight="1" x14ac:dyDescent="0.15">
      <c r="B57" s="130"/>
      <c r="C57" s="1269" t="s">
        <v>50</v>
      </c>
      <c r="D57" s="1269"/>
      <c r="E57" s="1270"/>
      <c r="F57" s="133">
        <v>669</v>
      </c>
      <c r="G57" s="133">
        <v>239</v>
      </c>
      <c r="H57" s="134">
        <v>241</v>
      </c>
    </row>
    <row r="58" spans="2:8" ht="45.75" customHeight="1" x14ac:dyDescent="0.15">
      <c r="B58" s="135"/>
      <c r="C58" s="1257" t="s">
        <v>606</v>
      </c>
      <c r="D58" s="1258"/>
      <c r="E58" s="1259"/>
      <c r="F58" s="136">
        <v>183</v>
      </c>
      <c r="G58" s="136">
        <v>31</v>
      </c>
      <c r="H58" s="137">
        <v>76</v>
      </c>
    </row>
    <row r="59" spans="2:8" ht="45.75" customHeight="1" x14ac:dyDescent="0.15">
      <c r="B59" s="135"/>
      <c r="C59" s="1257" t="s">
        <v>603</v>
      </c>
      <c r="D59" s="1258"/>
      <c r="E59" s="1259"/>
      <c r="F59" s="136">
        <v>63</v>
      </c>
      <c r="G59" s="136">
        <v>63</v>
      </c>
      <c r="H59" s="137">
        <v>63</v>
      </c>
    </row>
    <row r="60" spans="2:8" ht="45.75" customHeight="1" x14ac:dyDescent="0.15">
      <c r="B60" s="135"/>
      <c r="C60" s="1257" t="s">
        <v>602</v>
      </c>
      <c r="D60" s="1258"/>
      <c r="E60" s="1259"/>
      <c r="F60" s="136">
        <v>341</v>
      </c>
      <c r="G60" s="136">
        <v>71</v>
      </c>
      <c r="H60" s="137">
        <v>36</v>
      </c>
    </row>
    <row r="61" spans="2:8" ht="45.75" customHeight="1" x14ac:dyDescent="0.15">
      <c r="B61" s="135"/>
      <c r="C61" s="1257" t="s">
        <v>604</v>
      </c>
      <c r="D61" s="1258"/>
      <c r="E61" s="1259"/>
      <c r="F61" s="136">
        <v>20</v>
      </c>
      <c r="G61" s="136">
        <v>20</v>
      </c>
      <c r="H61" s="137">
        <v>20</v>
      </c>
    </row>
    <row r="62" spans="2:8" ht="45.75" customHeight="1" thickBot="1" x14ac:dyDescent="0.2">
      <c r="B62" s="138"/>
      <c r="C62" s="1260" t="s">
        <v>605</v>
      </c>
      <c r="D62" s="1261"/>
      <c r="E62" s="1262"/>
      <c r="F62" s="139">
        <v>1</v>
      </c>
      <c r="G62" s="139">
        <v>11</v>
      </c>
      <c r="H62" s="140">
        <v>11</v>
      </c>
    </row>
    <row r="63" spans="2:8" ht="52.5" customHeight="1" thickBot="1" x14ac:dyDescent="0.2">
      <c r="B63" s="141"/>
      <c r="C63" s="1263" t="s">
        <v>51</v>
      </c>
      <c r="D63" s="1263"/>
      <c r="E63" s="1264"/>
      <c r="F63" s="142">
        <v>1008</v>
      </c>
      <c r="G63" s="142">
        <v>377</v>
      </c>
      <c r="H63" s="143">
        <v>345</v>
      </c>
    </row>
    <row r="64" spans="2:8" ht="15" customHeight="1" x14ac:dyDescent="0.15"/>
  </sheetData>
  <sheetProtection algorithmName="SHA-512" hashValue="58nM38rl5c0zT/2Jt0HDl/QRpY5RTRZqr17UWKJTvBCEeRm6QCV8L6sMSAhXH4T0i/pYgvdr0OPQr9er9i7rng==" saltValue="r+lXI/uznkv8S+PZBeqf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7101B-C89B-4A32-9445-02D897DA70D4}">
  <sheetPr>
    <pageSetUpPr fitToPage="1"/>
  </sheetPr>
  <dimension ref="A1:WZM160"/>
  <sheetViews>
    <sheetView showGridLines="0" tabSelected="1" zoomScale="90" zoomScaleNormal="90" zoomScaleSheetLayoutView="55" workbookViewId="0">
      <selection activeCell="CD40" sqref="CD40"/>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611</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564</v>
      </c>
      <c r="BQ50" s="1305"/>
      <c r="BR50" s="1305"/>
      <c r="BS50" s="1305"/>
      <c r="BT50" s="1305"/>
      <c r="BU50" s="1305"/>
      <c r="BV50" s="1305"/>
      <c r="BW50" s="1305"/>
      <c r="BX50" s="1305" t="s">
        <v>565</v>
      </c>
      <c r="BY50" s="1305"/>
      <c r="BZ50" s="1305"/>
      <c r="CA50" s="1305"/>
      <c r="CB50" s="1305"/>
      <c r="CC50" s="1305"/>
      <c r="CD50" s="1305"/>
      <c r="CE50" s="1305"/>
      <c r="CF50" s="1305" t="s">
        <v>566</v>
      </c>
      <c r="CG50" s="1305"/>
      <c r="CH50" s="1305"/>
      <c r="CI50" s="1305"/>
      <c r="CJ50" s="1305"/>
      <c r="CK50" s="1305"/>
      <c r="CL50" s="1305"/>
      <c r="CM50" s="1305"/>
      <c r="CN50" s="1305" t="s">
        <v>567</v>
      </c>
      <c r="CO50" s="1305"/>
      <c r="CP50" s="1305"/>
      <c r="CQ50" s="1305"/>
      <c r="CR50" s="1305"/>
      <c r="CS50" s="1305"/>
      <c r="CT50" s="1305"/>
      <c r="CU50" s="1305"/>
      <c r="CV50" s="1305" t="s">
        <v>568</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612</v>
      </c>
      <c r="AO51" s="1309"/>
      <c r="AP51" s="1309"/>
      <c r="AQ51" s="1309"/>
      <c r="AR51" s="1309"/>
      <c r="AS51" s="1309"/>
      <c r="AT51" s="1309"/>
      <c r="AU51" s="1309"/>
      <c r="AV51" s="1309"/>
      <c r="AW51" s="1309"/>
      <c r="AX51" s="1309"/>
      <c r="AY51" s="1309"/>
      <c r="AZ51" s="1309"/>
      <c r="BA51" s="1309"/>
      <c r="BB51" s="1309" t="s">
        <v>613</v>
      </c>
      <c r="BC51" s="1309"/>
      <c r="BD51" s="1309"/>
      <c r="BE51" s="1309"/>
      <c r="BF51" s="1309"/>
      <c r="BG51" s="1309"/>
      <c r="BH51" s="1309"/>
      <c r="BI51" s="1309"/>
      <c r="BJ51" s="1309"/>
      <c r="BK51" s="1309"/>
      <c r="BL51" s="1309"/>
      <c r="BM51" s="1309"/>
      <c r="BN51" s="1309"/>
      <c r="BO51" s="1309"/>
      <c r="BP51" s="1310">
        <v>152.80000000000001</v>
      </c>
      <c r="BQ51" s="1310"/>
      <c r="BR51" s="1310"/>
      <c r="BS51" s="1310"/>
      <c r="BT51" s="1310"/>
      <c r="BU51" s="1310"/>
      <c r="BV51" s="1310"/>
      <c r="BW51" s="1310"/>
      <c r="BX51" s="1310">
        <v>169</v>
      </c>
      <c r="BY51" s="1310"/>
      <c r="BZ51" s="1310"/>
      <c r="CA51" s="1310"/>
      <c r="CB51" s="1310"/>
      <c r="CC51" s="1310"/>
      <c r="CD51" s="1310"/>
      <c r="CE51" s="1310"/>
      <c r="CF51" s="1310">
        <v>209.1</v>
      </c>
      <c r="CG51" s="1310"/>
      <c r="CH51" s="1310"/>
      <c r="CI51" s="1310"/>
      <c r="CJ51" s="1310"/>
      <c r="CK51" s="1310"/>
      <c r="CL51" s="1310"/>
      <c r="CM51" s="1310"/>
      <c r="CN51" s="1310">
        <v>221.1</v>
      </c>
      <c r="CO51" s="1310"/>
      <c r="CP51" s="1310"/>
      <c r="CQ51" s="1310"/>
      <c r="CR51" s="1310"/>
      <c r="CS51" s="1310"/>
      <c r="CT51" s="1310"/>
      <c r="CU51" s="1310"/>
      <c r="CV51" s="1311"/>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614</v>
      </c>
      <c r="BC53" s="1309"/>
      <c r="BD53" s="1309"/>
      <c r="BE53" s="1309"/>
      <c r="BF53" s="1309"/>
      <c r="BG53" s="1309"/>
      <c r="BH53" s="1309"/>
      <c r="BI53" s="1309"/>
      <c r="BJ53" s="1309"/>
      <c r="BK53" s="1309"/>
      <c r="BL53" s="1309"/>
      <c r="BM53" s="1309"/>
      <c r="BN53" s="1309"/>
      <c r="BO53" s="1309"/>
      <c r="BP53" s="1310">
        <v>57.1</v>
      </c>
      <c r="BQ53" s="1310"/>
      <c r="BR53" s="1310"/>
      <c r="BS53" s="1310"/>
      <c r="BT53" s="1310"/>
      <c r="BU53" s="1310"/>
      <c r="BV53" s="1310"/>
      <c r="BW53" s="1310"/>
      <c r="BX53" s="1310">
        <v>49.7</v>
      </c>
      <c r="BY53" s="1310"/>
      <c r="BZ53" s="1310"/>
      <c r="CA53" s="1310"/>
      <c r="CB53" s="1310"/>
      <c r="CC53" s="1310"/>
      <c r="CD53" s="1310"/>
      <c r="CE53" s="1310"/>
      <c r="CF53" s="1310">
        <v>58.8</v>
      </c>
      <c r="CG53" s="1310"/>
      <c r="CH53" s="1310"/>
      <c r="CI53" s="1310"/>
      <c r="CJ53" s="1310"/>
      <c r="CK53" s="1310"/>
      <c r="CL53" s="1310"/>
      <c r="CM53" s="1310"/>
      <c r="CN53" s="1310">
        <v>60.8</v>
      </c>
      <c r="CO53" s="1310"/>
      <c r="CP53" s="1310"/>
      <c r="CQ53" s="1310"/>
      <c r="CR53" s="1310"/>
      <c r="CS53" s="1310"/>
      <c r="CT53" s="1310"/>
      <c r="CU53" s="1310"/>
      <c r="CV53" s="1311"/>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615</v>
      </c>
      <c r="AO55" s="1305"/>
      <c r="AP55" s="1305"/>
      <c r="AQ55" s="1305"/>
      <c r="AR55" s="1305"/>
      <c r="AS55" s="1305"/>
      <c r="AT55" s="1305"/>
      <c r="AU55" s="1305"/>
      <c r="AV55" s="1305"/>
      <c r="AW55" s="1305"/>
      <c r="AX55" s="1305"/>
      <c r="AY55" s="1305"/>
      <c r="AZ55" s="1305"/>
      <c r="BA55" s="1305"/>
      <c r="BB55" s="1309" t="s">
        <v>613</v>
      </c>
      <c r="BC55" s="1309"/>
      <c r="BD55" s="1309"/>
      <c r="BE55" s="1309"/>
      <c r="BF55" s="1309"/>
      <c r="BG55" s="1309"/>
      <c r="BH55" s="1309"/>
      <c r="BI55" s="1309"/>
      <c r="BJ55" s="1309"/>
      <c r="BK55" s="1309"/>
      <c r="BL55" s="1309"/>
      <c r="BM55" s="1309"/>
      <c r="BN55" s="1309"/>
      <c r="BO55" s="1309"/>
      <c r="BP55" s="1310">
        <v>58.5</v>
      </c>
      <c r="BQ55" s="1310"/>
      <c r="BR55" s="1310"/>
      <c r="BS55" s="1310"/>
      <c r="BT55" s="1310"/>
      <c r="BU55" s="1310"/>
      <c r="BV55" s="1310"/>
      <c r="BW55" s="1310"/>
      <c r="BX55" s="1310">
        <v>54.6</v>
      </c>
      <c r="BY55" s="1310"/>
      <c r="BZ55" s="1310"/>
      <c r="CA55" s="1310"/>
      <c r="CB55" s="1310"/>
      <c r="CC55" s="1310"/>
      <c r="CD55" s="1310"/>
      <c r="CE55" s="1310"/>
      <c r="CF55" s="1310">
        <v>53.2</v>
      </c>
      <c r="CG55" s="1310"/>
      <c r="CH55" s="1310"/>
      <c r="CI55" s="1310"/>
      <c r="CJ55" s="1310"/>
      <c r="CK55" s="1310"/>
      <c r="CL55" s="1310"/>
      <c r="CM55" s="1310"/>
      <c r="CN55" s="1310">
        <v>47.9</v>
      </c>
      <c r="CO55" s="1310"/>
      <c r="CP55" s="1310"/>
      <c r="CQ55" s="1310"/>
      <c r="CR55" s="1310"/>
      <c r="CS55" s="1310"/>
      <c r="CT55" s="1310"/>
      <c r="CU55" s="1310"/>
      <c r="CV55" s="1311"/>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614</v>
      </c>
      <c r="BC57" s="1309"/>
      <c r="BD57" s="1309"/>
      <c r="BE57" s="1309"/>
      <c r="BF57" s="1309"/>
      <c r="BG57" s="1309"/>
      <c r="BH57" s="1309"/>
      <c r="BI57" s="1309"/>
      <c r="BJ57" s="1309"/>
      <c r="BK57" s="1309"/>
      <c r="BL57" s="1309"/>
      <c r="BM57" s="1309"/>
      <c r="BN57" s="1309"/>
      <c r="BO57" s="1309"/>
      <c r="BP57" s="1310">
        <v>52.9</v>
      </c>
      <c r="BQ57" s="1310"/>
      <c r="BR57" s="1310"/>
      <c r="BS57" s="1310"/>
      <c r="BT57" s="1310"/>
      <c r="BU57" s="1310"/>
      <c r="BV57" s="1310"/>
      <c r="BW57" s="1310"/>
      <c r="BX57" s="1310">
        <v>58.3</v>
      </c>
      <c r="BY57" s="1310"/>
      <c r="BZ57" s="1310"/>
      <c r="CA57" s="1310"/>
      <c r="CB57" s="1310"/>
      <c r="CC57" s="1310"/>
      <c r="CD57" s="1310"/>
      <c r="CE57" s="1310"/>
      <c r="CF57" s="1310">
        <v>59.6</v>
      </c>
      <c r="CG57" s="1310"/>
      <c r="CH57" s="1310"/>
      <c r="CI57" s="1310"/>
      <c r="CJ57" s="1310"/>
      <c r="CK57" s="1310"/>
      <c r="CL57" s="1310"/>
      <c r="CM57" s="1310"/>
      <c r="CN57" s="1310">
        <v>60.7</v>
      </c>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616</v>
      </c>
    </row>
    <row r="64" spans="1:109" x14ac:dyDescent="0.15">
      <c r="B64" s="1280"/>
      <c r="G64" s="1287"/>
      <c r="I64" s="1321"/>
      <c r="J64" s="1321"/>
      <c r="K64" s="1321"/>
      <c r="L64" s="1321"/>
      <c r="M64" s="1321"/>
      <c r="N64" s="1322"/>
      <c r="AM64" s="1287"/>
      <c r="AN64" s="1287" t="s">
        <v>609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611</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564</v>
      </c>
      <c r="BQ72" s="1305"/>
      <c r="BR72" s="1305"/>
      <c r="BS72" s="1305"/>
      <c r="BT72" s="1305"/>
      <c r="BU72" s="1305"/>
      <c r="BV72" s="1305"/>
      <c r="BW72" s="1305"/>
      <c r="BX72" s="1305" t="s">
        <v>565</v>
      </c>
      <c r="BY72" s="1305"/>
      <c r="BZ72" s="1305"/>
      <c r="CA72" s="1305"/>
      <c r="CB72" s="1305"/>
      <c r="CC72" s="1305"/>
      <c r="CD72" s="1305"/>
      <c r="CE72" s="1305"/>
      <c r="CF72" s="1305" t="s">
        <v>566</v>
      </c>
      <c r="CG72" s="1305"/>
      <c r="CH72" s="1305"/>
      <c r="CI72" s="1305"/>
      <c r="CJ72" s="1305"/>
      <c r="CK72" s="1305"/>
      <c r="CL72" s="1305"/>
      <c r="CM72" s="1305"/>
      <c r="CN72" s="1305" t="s">
        <v>567</v>
      </c>
      <c r="CO72" s="1305"/>
      <c r="CP72" s="1305"/>
      <c r="CQ72" s="1305"/>
      <c r="CR72" s="1305"/>
      <c r="CS72" s="1305"/>
      <c r="CT72" s="1305"/>
      <c r="CU72" s="1305"/>
      <c r="CV72" s="1305" t="s">
        <v>568</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612</v>
      </c>
      <c r="AO73" s="1309"/>
      <c r="AP73" s="1309"/>
      <c r="AQ73" s="1309"/>
      <c r="AR73" s="1309"/>
      <c r="AS73" s="1309"/>
      <c r="AT73" s="1309"/>
      <c r="AU73" s="1309"/>
      <c r="AV73" s="1309"/>
      <c r="AW73" s="1309"/>
      <c r="AX73" s="1309"/>
      <c r="AY73" s="1309"/>
      <c r="AZ73" s="1309"/>
      <c r="BA73" s="1309"/>
      <c r="BB73" s="1309" t="s">
        <v>613</v>
      </c>
      <c r="BC73" s="1309"/>
      <c r="BD73" s="1309"/>
      <c r="BE73" s="1309"/>
      <c r="BF73" s="1309"/>
      <c r="BG73" s="1309"/>
      <c r="BH73" s="1309"/>
      <c r="BI73" s="1309"/>
      <c r="BJ73" s="1309"/>
      <c r="BK73" s="1309"/>
      <c r="BL73" s="1309"/>
      <c r="BM73" s="1309"/>
      <c r="BN73" s="1309"/>
      <c r="BO73" s="1309"/>
      <c r="BP73" s="1310">
        <v>152.80000000000001</v>
      </c>
      <c r="BQ73" s="1310"/>
      <c r="BR73" s="1310"/>
      <c r="BS73" s="1310"/>
      <c r="BT73" s="1310"/>
      <c r="BU73" s="1310"/>
      <c r="BV73" s="1310"/>
      <c r="BW73" s="1310"/>
      <c r="BX73" s="1310">
        <v>169</v>
      </c>
      <c r="BY73" s="1310"/>
      <c r="BZ73" s="1310"/>
      <c r="CA73" s="1310"/>
      <c r="CB73" s="1310"/>
      <c r="CC73" s="1310"/>
      <c r="CD73" s="1310"/>
      <c r="CE73" s="1310"/>
      <c r="CF73" s="1310">
        <v>209.1</v>
      </c>
      <c r="CG73" s="1310"/>
      <c r="CH73" s="1310"/>
      <c r="CI73" s="1310"/>
      <c r="CJ73" s="1310"/>
      <c r="CK73" s="1310"/>
      <c r="CL73" s="1310"/>
      <c r="CM73" s="1310"/>
      <c r="CN73" s="1310">
        <v>221.1</v>
      </c>
      <c r="CO73" s="1310"/>
      <c r="CP73" s="1310"/>
      <c r="CQ73" s="1310"/>
      <c r="CR73" s="1310"/>
      <c r="CS73" s="1310"/>
      <c r="CT73" s="1310"/>
      <c r="CU73" s="1310"/>
      <c r="CV73" s="1310">
        <v>243</v>
      </c>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618</v>
      </c>
      <c r="BC75" s="1309"/>
      <c r="BD75" s="1309"/>
      <c r="BE75" s="1309"/>
      <c r="BF75" s="1309"/>
      <c r="BG75" s="1309"/>
      <c r="BH75" s="1309"/>
      <c r="BI75" s="1309"/>
      <c r="BJ75" s="1309"/>
      <c r="BK75" s="1309"/>
      <c r="BL75" s="1309"/>
      <c r="BM75" s="1309"/>
      <c r="BN75" s="1309"/>
      <c r="BO75" s="1309"/>
      <c r="BP75" s="1310">
        <v>16.100000000000001</v>
      </c>
      <c r="BQ75" s="1310"/>
      <c r="BR75" s="1310"/>
      <c r="BS75" s="1310"/>
      <c r="BT75" s="1310"/>
      <c r="BU75" s="1310"/>
      <c r="BV75" s="1310"/>
      <c r="BW75" s="1310"/>
      <c r="BX75" s="1310">
        <v>19</v>
      </c>
      <c r="BY75" s="1310"/>
      <c r="BZ75" s="1310"/>
      <c r="CA75" s="1310"/>
      <c r="CB75" s="1310"/>
      <c r="CC75" s="1310"/>
      <c r="CD75" s="1310"/>
      <c r="CE75" s="1310"/>
      <c r="CF75" s="1310">
        <v>20.3</v>
      </c>
      <c r="CG75" s="1310"/>
      <c r="CH75" s="1310"/>
      <c r="CI75" s="1310"/>
      <c r="CJ75" s="1310"/>
      <c r="CK75" s="1310"/>
      <c r="CL75" s="1310"/>
      <c r="CM75" s="1310"/>
      <c r="CN75" s="1310">
        <v>20.9</v>
      </c>
      <c r="CO75" s="1310"/>
      <c r="CP75" s="1310"/>
      <c r="CQ75" s="1310"/>
      <c r="CR75" s="1310"/>
      <c r="CS75" s="1310"/>
      <c r="CT75" s="1310"/>
      <c r="CU75" s="1310"/>
      <c r="CV75" s="1310">
        <v>20</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615</v>
      </c>
      <c r="AO77" s="1305"/>
      <c r="AP77" s="1305"/>
      <c r="AQ77" s="1305"/>
      <c r="AR77" s="1305"/>
      <c r="AS77" s="1305"/>
      <c r="AT77" s="1305"/>
      <c r="AU77" s="1305"/>
      <c r="AV77" s="1305"/>
      <c r="AW77" s="1305"/>
      <c r="AX77" s="1305"/>
      <c r="AY77" s="1305"/>
      <c r="AZ77" s="1305"/>
      <c r="BA77" s="1305"/>
      <c r="BB77" s="1309" t="s">
        <v>613</v>
      </c>
      <c r="BC77" s="1309"/>
      <c r="BD77" s="1309"/>
      <c r="BE77" s="1309"/>
      <c r="BF77" s="1309"/>
      <c r="BG77" s="1309"/>
      <c r="BH77" s="1309"/>
      <c r="BI77" s="1309"/>
      <c r="BJ77" s="1309"/>
      <c r="BK77" s="1309"/>
      <c r="BL77" s="1309"/>
      <c r="BM77" s="1309"/>
      <c r="BN77" s="1309"/>
      <c r="BO77" s="1309"/>
      <c r="BP77" s="1310">
        <v>58.5</v>
      </c>
      <c r="BQ77" s="1310"/>
      <c r="BR77" s="1310"/>
      <c r="BS77" s="1310"/>
      <c r="BT77" s="1310"/>
      <c r="BU77" s="1310"/>
      <c r="BV77" s="1310"/>
      <c r="BW77" s="1310"/>
      <c r="BX77" s="1310">
        <v>54.6</v>
      </c>
      <c r="BY77" s="1310"/>
      <c r="BZ77" s="1310"/>
      <c r="CA77" s="1310"/>
      <c r="CB77" s="1310"/>
      <c r="CC77" s="1310"/>
      <c r="CD77" s="1310"/>
      <c r="CE77" s="1310"/>
      <c r="CF77" s="1310">
        <v>53.2</v>
      </c>
      <c r="CG77" s="1310"/>
      <c r="CH77" s="1310"/>
      <c r="CI77" s="1310"/>
      <c r="CJ77" s="1310"/>
      <c r="CK77" s="1310"/>
      <c r="CL77" s="1310"/>
      <c r="CM77" s="1310"/>
      <c r="CN77" s="1310">
        <v>47.9</v>
      </c>
      <c r="CO77" s="1310"/>
      <c r="CP77" s="1310"/>
      <c r="CQ77" s="1310"/>
      <c r="CR77" s="1310"/>
      <c r="CS77" s="1310"/>
      <c r="CT77" s="1310"/>
      <c r="CU77" s="1310"/>
      <c r="CV77" s="1310">
        <v>49</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618</v>
      </c>
      <c r="BC79" s="1309"/>
      <c r="BD79" s="1309"/>
      <c r="BE79" s="1309"/>
      <c r="BF79" s="1309"/>
      <c r="BG79" s="1309"/>
      <c r="BH79" s="1309"/>
      <c r="BI79" s="1309"/>
      <c r="BJ79" s="1309"/>
      <c r="BK79" s="1309"/>
      <c r="BL79" s="1309"/>
      <c r="BM79" s="1309"/>
      <c r="BN79" s="1309"/>
      <c r="BO79" s="1309"/>
      <c r="BP79" s="1310">
        <v>10.7</v>
      </c>
      <c r="BQ79" s="1310"/>
      <c r="BR79" s="1310"/>
      <c r="BS79" s="1310"/>
      <c r="BT79" s="1310"/>
      <c r="BU79" s="1310"/>
      <c r="BV79" s="1310"/>
      <c r="BW79" s="1310"/>
      <c r="BX79" s="1310">
        <v>10</v>
      </c>
      <c r="BY79" s="1310"/>
      <c r="BZ79" s="1310"/>
      <c r="CA79" s="1310"/>
      <c r="CB79" s="1310"/>
      <c r="CC79" s="1310"/>
      <c r="CD79" s="1310"/>
      <c r="CE79" s="1310"/>
      <c r="CF79" s="1310">
        <v>9.8000000000000007</v>
      </c>
      <c r="CG79" s="1310"/>
      <c r="CH79" s="1310"/>
      <c r="CI79" s="1310"/>
      <c r="CJ79" s="1310"/>
      <c r="CK79" s="1310"/>
      <c r="CL79" s="1310"/>
      <c r="CM79" s="1310"/>
      <c r="CN79" s="1310">
        <v>9.6</v>
      </c>
      <c r="CO79" s="1310"/>
      <c r="CP79" s="1310"/>
      <c r="CQ79" s="1310"/>
      <c r="CR79" s="1310"/>
      <c r="CS79" s="1310"/>
      <c r="CT79" s="1310"/>
      <c r="CU79" s="1310"/>
      <c r="CV79" s="1310">
        <v>9.5</v>
      </c>
      <c r="CW79" s="1310"/>
      <c r="CX79" s="1310"/>
      <c r="CY79" s="1310"/>
      <c r="CZ79" s="1310"/>
      <c r="DA79" s="1310"/>
      <c r="DB79" s="1310"/>
      <c r="DC79" s="1310"/>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HGXlyDNfIGuuW2u3nlbp3tSHCc4K73cNugEbZRE89O5sInJoUjtuQ+UvcrfLT3+vCW/tjFXGFOEDci0BE4PHWw==" saltValue="wH1mAX1tuL2AnKp1HI1G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C7D23-946D-409C-B3E7-AF81D395A5D0}">
  <sheetPr>
    <pageSetUpPr fitToPage="1"/>
  </sheetPr>
  <dimension ref="A1:DR125"/>
  <sheetViews>
    <sheetView showGridLines="0" zoomScale="80" zoomScaleNormal="80" zoomScaleSheetLayoutView="70" workbookViewId="0">
      <selection activeCell="CD40" sqref="CD4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i5MxhEU2FZxHxr3hLkXuZeGfn1xnhXhmx90819pO72Ap3gQqGSnDreWTe0q+ZdHw1rGq4BVmS1+X6Tg278pS8Q==" saltValue="kXlZyGfmM6WT/P+vCl8QH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A72CC-5AB2-4139-9EDB-C9704B8E75D3}">
  <sheetPr>
    <pageSetUpPr fitToPage="1"/>
  </sheetPr>
  <dimension ref="A1:DR125"/>
  <sheetViews>
    <sheetView showGridLines="0" zoomScale="80" zoomScaleNormal="80" zoomScaleSheetLayoutView="55" workbookViewId="0">
      <selection activeCell="CD40" sqref="CD4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NdhqszVSll8FPdFHSL8GLadm1aRk9XRBe1OYHywfcUmcXcg5rAwUteY0sKR3/Lp7hMuwTFbDGCACRCcVMhD+xw==" saltValue="Tx0HyDwQJFyrrANb1K1hM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64345</v>
      </c>
      <c r="E3" s="162"/>
      <c r="F3" s="163">
        <v>85459</v>
      </c>
      <c r="G3" s="164"/>
      <c r="H3" s="165"/>
    </row>
    <row r="4" spans="1:8" x14ac:dyDescent="0.15">
      <c r="A4" s="166"/>
      <c r="B4" s="167"/>
      <c r="C4" s="168"/>
      <c r="D4" s="169">
        <v>32980</v>
      </c>
      <c r="E4" s="170"/>
      <c r="F4" s="171">
        <v>44378</v>
      </c>
      <c r="G4" s="172"/>
      <c r="H4" s="173"/>
    </row>
    <row r="5" spans="1:8" x14ac:dyDescent="0.15">
      <c r="A5" s="154" t="s">
        <v>556</v>
      </c>
      <c r="B5" s="159"/>
      <c r="C5" s="160"/>
      <c r="D5" s="161">
        <v>100166</v>
      </c>
      <c r="E5" s="162"/>
      <c r="F5" s="163">
        <v>83280</v>
      </c>
      <c r="G5" s="164"/>
      <c r="H5" s="165"/>
    </row>
    <row r="6" spans="1:8" x14ac:dyDescent="0.15">
      <c r="A6" s="166"/>
      <c r="B6" s="167"/>
      <c r="C6" s="168"/>
      <c r="D6" s="169">
        <v>52607</v>
      </c>
      <c r="E6" s="170"/>
      <c r="F6" s="171">
        <v>43123</v>
      </c>
      <c r="G6" s="172"/>
      <c r="H6" s="173"/>
    </row>
    <row r="7" spans="1:8" x14ac:dyDescent="0.15">
      <c r="A7" s="154" t="s">
        <v>557</v>
      </c>
      <c r="B7" s="159"/>
      <c r="C7" s="160"/>
      <c r="D7" s="161">
        <v>187952</v>
      </c>
      <c r="E7" s="162"/>
      <c r="F7" s="163">
        <v>88968</v>
      </c>
      <c r="G7" s="164"/>
      <c r="H7" s="165"/>
    </row>
    <row r="8" spans="1:8" x14ac:dyDescent="0.15">
      <c r="A8" s="166"/>
      <c r="B8" s="167"/>
      <c r="C8" s="168"/>
      <c r="D8" s="169">
        <v>61914</v>
      </c>
      <c r="E8" s="170"/>
      <c r="F8" s="171">
        <v>45482</v>
      </c>
      <c r="G8" s="172"/>
      <c r="H8" s="173"/>
    </row>
    <row r="9" spans="1:8" x14ac:dyDescent="0.15">
      <c r="A9" s="154" t="s">
        <v>558</v>
      </c>
      <c r="B9" s="159"/>
      <c r="C9" s="160"/>
      <c r="D9" s="161">
        <v>91453</v>
      </c>
      <c r="E9" s="162"/>
      <c r="F9" s="163">
        <v>85173</v>
      </c>
      <c r="G9" s="164"/>
      <c r="H9" s="165"/>
    </row>
    <row r="10" spans="1:8" x14ac:dyDescent="0.15">
      <c r="A10" s="166"/>
      <c r="B10" s="167"/>
      <c r="C10" s="168"/>
      <c r="D10" s="169">
        <v>46507</v>
      </c>
      <c r="E10" s="170"/>
      <c r="F10" s="171">
        <v>43913</v>
      </c>
      <c r="G10" s="172"/>
      <c r="H10" s="173"/>
    </row>
    <row r="11" spans="1:8" x14ac:dyDescent="0.15">
      <c r="A11" s="154" t="s">
        <v>559</v>
      </c>
      <c r="B11" s="159"/>
      <c r="C11" s="160"/>
      <c r="D11" s="161">
        <v>91754</v>
      </c>
      <c r="E11" s="162"/>
      <c r="F11" s="163">
        <v>94081</v>
      </c>
      <c r="G11" s="164"/>
      <c r="H11" s="165"/>
    </row>
    <row r="12" spans="1:8" x14ac:dyDescent="0.15">
      <c r="A12" s="166"/>
      <c r="B12" s="167"/>
      <c r="C12" s="174"/>
      <c r="D12" s="169">
        <v>28255</v>
      </c>
      <c r="E12" s="170"/>
      <c r="F12" s="171">
        <v>48949</v>
      </c>
      <c r="G12" s="172"/>
      <c r="H12" s="173"/>
    </row>
    <row r="13" spans="1:8" x14ac:dyDescent="0.15">
      <c r="A13" s="154"/>
      <c r="B13" s="159"/>
      <c r="C13" s="175"/>
      <c r="D13" s="176">
        <v>107134</v>
      </c>
      <c r="E13" s="177"/>
      <c r="F13" s="178">
        <v>87392</v>
      </c>
      <c r="G13" s="179"/>
      <c r="H13" s="165"/>
    </row>
    <row r="14" spans="1:8" x14ac:dyDescent="0.15">
      <c r="A14" s="166"/>
      <c r="B14" s="167"/>
      <c r="C14" s="168"/>
      <c r="D14" s="169">
        <v>44453</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1.51</v>
      </c>
      <c r="C19" s="180">
        <f>ROUND(VALUE(SUBSTITUTE(実質収支比率等に係る経年分析!G$48,"▲","-")),2)</f>
        <v>1.64</v>
      </c>
      <c r="D19" s="180">
        <f>ROUND(VALUE(SUBSTITUTE(実質収支比率等に係る経年分析!H$48,"▲","-")),2)</f>
        <v>0.62</v>
      </c>
      <c r="E19" s="180">
        <f>ROUND(VALUE(SUBSTITUTE(実質収支比率等に係る経年分析!I$48,"▲","-")),2)</f>
        <v>0.43</v>
      </c>
      <c r="F19" s="180">
        <f>ROUND(VALUE(SUBSTITUTE(実質収支比率等に係る経年分析!J$48,"▲","-")),2)</f>
        <v>1.1499999999999999</v>
      </c>
    </row>
    <row r="20" spans="1:11" x14ac:dyDescent="0.15">
      <c r="A20" s="180" t="s">
        <v>55</v>
      </c>
      <c r="B20" s="180">
        <f>ROUND(VALUE(SUBSTITUTE(実質収支比率等に係る経年分析!F$47,"▲","-")),2)</f>
        <v>8.26</v>
      </c>
      <c r="C20" s="180">
        <f>ROUND(VALUE(SUBSTITUTE(実質収支比率等に係る経年分析!G$47,"▲","-")),2)</f>
        <v>8.3699999999999992</v>
      </c>
      <c r="D20" s="180">
        <f>ROUND(VALUE(SUBSTITUTE(実質収支比率等に係る経年分析!H$47,"▲","-")),2)</f>
        <v>1.79</v>
      </c>
      <c r="E20" s="180">
        <f>ROUND(VALUE(SUBSTITUTE(実質収支比率等に係る経年分析!I$47,"▲","-")),2)</f>
        <v>1.79</v>
      </c>
      <c r="F20" s="180">
        <f>ROUND(VALUE(SUBSTITUTE(実質収支比率等に係る経年分析!J$47,"▲","-")),2)</f>
        <v>1.22</v>
      </c>
    </row>
    <row r="21" spans="1:11" x14ac:dyDescent="0.15">
      <c r="A21" s="180" t="s">
        <v>56</v>
      </c>
      <c r="B21" s="180">
        <f>IF(ISNUMBER(VALUE(SUBSTITUTE(実質収支比率等に係る経年分析!F$49,"▲","-"))),ROUND(VALUE(SUBSTITUTE(実質収支比率等に係る経年分析!F$49,"▲","-")),2),NA())</f>
        <v>2.42</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-7.89</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0.14000000000000001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介護予防支援事業特別会計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土地建物造成事業特別会計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2.2400000000000002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1.1299999999999999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0.57999999999999996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1.1399999999999999</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2.88</v>
      </c>
    </row>
    <row r="36" spans="1:16" x14ac:dyDescent="0.15">
      <c r="A36" s="181" t="str">
        <f>IF(連結実質赤字比率に係る赤字・黒字の構成分析!C$34="",NA(),連結実質赤字比率に係る赤字・黒字の構成分析!C$34)</f>
        <v>下水道事業特別会計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1188</v>
      </c>
      <c r="E42" s="182"/>
      <c r="F42" s="182"/>
      <c r="G42" s="182">
        <f>'実質公債費比率（分子）の構造'!L$52</f>
        <v>1134</v>
      </c>
      <c r="H42" s="182"/>
      <c r="I42" s="182"/>
      <c r="J42" s="182">
        <f>'実質公債費比率（分子）の構造'!M$52</f>
        <v>1078</v>
      </c>
      <c r="K42" s="182"/>
      <c r="L42" s="182"/>
      <c r="M42" s="182">
        <f>'実質公債費比率（分子）の構造'!N$52</f>
        <v>1055</v>
      </c>
      <c r="N42" s="182"/>
      <c r="O42" s="182"/>
      <c r="P42" s="182">
        <f>'実質公債費比率（分子）の構造'!O$52</f>
        <v>1068</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1</v>
      </c>
      <c r="I43" s="182"/>
      <c r="J43" s="182"/>
      <c r="K43" s="182">
        <f>'実質公債費比率（分子）の構造'!N$51</f>
        <v>1</v>
      </c>
      <c r="L43" s="182"/>
      <c r="M43" s="182"/>
      <c r="N43" s="182">
        <f>'実質公債費比率（分子）の構造'!O$51</f>
        <v>2</v>
      </c>
      <c r="O43" s="182"/>
      <c r="P43" s="182"/>
    </row>
    <row r="44" spans="1:16" x14ac:dyDescent="0.15">
      <c r="A44" s="182" t="s">
        <v>65</v>
      </c>
      <c r="B44" s="182">
        <f>'実質公債費比率（分子）の構造'!K$50</f>
        <v>33</v>
      </c>
      <c r="C44" s="182"/>
      <c r="D44" s="182"/>
      <c r="E44" s="182">
        <f>'実質公債費比率（分子）の構造'!L$50</f>
        <v>33</v>
      </c>
      <c r="F44" s="182"/>
      <c r="G44" s="182"/>
      <c r="H44" s="182">
        <f>'実質公債費比率（分子）の構造'!M$50</f>
        <v>32</v>
      </c>
      <c r="I44" s="182"/>
      <c r="J44" s="182"/>
      <c r="K44" s="182">
        <f>'実質公債費比率（分子）の構造'!N$50</f>
        <v>32</v>
      </c>
      <c r="L44" s="182"/>
      <c r="M44" s="182"/>
      <c r="N44" s="182">
        <f>'実質公債費比率（分子）の構造'!O$50</f>
        <v>19</v>
      </c>
      <c r="O44" s="182"/>
      <c r="P44" s="182"/>
    </row>
    <row r="45" spans="1:16" x14ac:dyDescent="0.15">
      <c r="A45" s="182" t="s">
        <v>66</v>
      </c>
      <c r="B45" s="182">
        <f>'実質公債費比率（分子）の構造'!K$49</f>
        <v>11</v>
      </c>
      <c r="C45" s="182"/>
      <c r="D45" s="182"/>
      <c r="E45" s="182">
        <f>'実質公債費比率（分子）の構造'!L$49</f>
        <v>20</v>
      </c>
      <c r="F45" s="182"/>
      <c r="G45" s="182"/>
      <c r="H45" s="182">
        <f>'実質公債費比率（分子）の構造'!M$49</f>
        <v>20</v>
      </c>
      <c r="I45" s="182"/>
      <c r="J45" s="182"/>
      <c r="K45" s="182">
        <f>'実質公債費比率（分子）の構造'!N$49</f>
        <v>21</v>
      </c>
      <c r="L45" s="182"/>
      <c r="M45" s="182"/>
      <c r="N45" s="182">
        <f>'実質公債費比率（分子）の構造'!O$49</f>
        <v>19</v>
      </c>
      <c r="O45" s="182"/>
      <c r="P45" s="182"/>
    </row>
    <row r="46" spans="1:16" x14ac:dyDescent="0.15">
      <c r="A46" s="182" t="s">
        <v>67</v>
      </c>
      <c r="B46" s="182">
        <f>'実質公債費比率（分子）の構造'!K$48</f>
        <v>415</v>
      </c>
      <c r="C46" s="182"/>
      <c r="D46" s="182"/>
      <c r="E46" s="182">
        <f>'実質公債費比率（分子）の構造'!L$48</f>
        <v>531</v>
      </c>
      <c r="F46" s="182"/>
      <c r="G46" s="182"/>
      <c r="H46" s="182">
        <f>'実質公債費比率（分子）の構造'!M$48</f>
        <v>573</v>
      </c>
      <c r="I46" s="182"/>
      <c r="J46" s="182"/>
      <c r="K46" s="182">
        <f>'実質公債費比率（分子）の構造'!N$48</f>
        <v>545</v>
      </c>
      <c r="L46" s="182"/>
      <c r="M46" s="182"/>
      <c r="N46" s="182">
        <f>'実質公債費比率（分子）の構造'!O$48</f>
        <v>559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1709</v>
      </c>
      <c r="C49" s="182"/>
      <c r="D49" s="182"/>
      <c r="E49" s="182">
        <f>'実質公債費比率（分子）の構造'!L$45</f>
        <v>1654</v>
      </c>
      <c r="F49" s="182"/>
      <c r="G49" s="182"/>
      <c r="H49" s="182">
        <f>'実質公債費比率（分子）の構造'!M$45</f>
        <v>1537</v>
      </c>
      <c r="I49" s="182"/>
      <c r="J49" s="182"/>
      <c r="K49" s="182">
        <f>'実質公債費比率（分子）の構造'!N$45</f>
        <v>1509</v>
      </c>
      <c r="L49" s="182"/>
      <c r="M49" s="182"/>
      <c r="N49" s="182">
        <f>'実質公債費比率（分子）の構造'!O$45</f>
        <v>1407</v>
      </c>
      <c r="O49" s="182"/>
      <c r="P49" s="182"/>
    </row>
    <row r="50" spans="1:16" x14ac:dyDescent="0.15">
      <c r="A50" s="182" t="s">
        <v>71</v>
      </c>
      <c r="B50" s="182" t="e">
        <f>NA()</f>
        <v>#N/A</v>
      </c>
      <c r="C50" s="182">
        <f>IF(ISNUMBER('実質公債費比率（分子）の構造'!K$53),'実質公債費比率（分子）の構造'!K$53,NA())</f>
        <v>980</v>
      </c>
      <c r="D50" s="182" t="e">
        <f>NA()</f>
        <v>#N/A</v>
      </c>
      <c r="E50" s="182" t="e">
        <f>NA()</f>
        <v>#N/A</v>
      </c>
      <c r="F50" s="182">
        <f>IF(ISNUMBER('実質公債費比率（分子）の構造'!L$53),'実質公債費比率（分子）の構造'!L$53,NA())</f>
        <v>1104</v>
      </c>
      <c r="G50" s="182" t="e">
        <f>NA()</f>
        <v>#N/A</v>
      </c>
      <c r="H50" s="182" t="e">
        <f>NA()</f>
        <v>#N/A</v>
      </c>
      <c r="I50" s="182">
        <f>IF(ISNUMBER('実質公債費比率（分子）の構造'!M$53),'実質公債費比率（分子）の構造'!M$53,NA())</f>
        <v>1085</v>
      </c>
      <c r="J50" s="182" t="e">
        <f>NA()</f>
        <v>#N/A</v>
      </c>
      <c r="K50" s="182" t="e">
        <f>NA()</f>
        <v>#N/A</v>
      </c>
      <c r="L50" s="182">
        <f>IF(ISNUMBER('実質公債費比率（分子）の構造'!N$53),'実質公債費比率（分子）の構造'!N$53,NA())</f>
        <v>1053</v>
      </c>
      <c r="M50" s="182" t="e">
        <f>NA()</f>
        <v>#N/A</v>
      </c>
      <c r="N50" s="182" t="e">
        <f>NA()</f>
        <v>#N/A</v>
      </c>
      <c r="O50" s="182">
        <f>IF(ISNUMBER('実質公債費比率（分子）の構造'!O$53),'実質公債費比率（分子）の構造'!O$53,NA())</f>
        <v>938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11787</v>
      </c>
      <c r="E56" s="181"/>
      <c r="F56" s="181"/>
      <c r="G56" s="181">
        <f>'将来負担比率（分子）の構造'!J$52</f>
        <v>11925</v>
      </c>
      <c r="H56" s="181"/>
      <c r="I56" s="181"/>
      <c r="J56" s="181">
        <f>'将来負担比率（分子）の構造'!K$52</f>
        <v>12953</v>
      </c>
      <c r="K56" s="181"/>
      <c r="L56" s="181"/>
      <c r="M56" s="181">
        <f>'将来負担比率（分子）の構造'!L$52</f>
        <v>13878</v>
      </c>
      <c r="N56" s="181"/>
      <c r="O56" s="181"/>
      <c r="P56" s="181">
        <f>'将来負担比率（分子）の構造'!M$52</f>
        <v>14441</v>
      </c>
    </row>
    <row r="57" spans="1:16" x14ac:dyDescent="0.15">
      <c r="A57" s="181" t="s">
        <v>42</v>
      </c>
      <c r="B57" s="181"/>
      <c r="C57" s="181"/>
      <c r="D57" s="181">
        <f>'将来負担比率（分子）の構造'!I$51</f>
        <v>1866</v>
      </c>
      <c r="E57" s="181"/>
      <c r="F57" s="181"/>
      <c r="G57" s="181">
        <f>'将来負担比率（分子）の構造'!J$51</f>
        <v>1678</v>
      </c>
      <c r="H57" s="181"/>
      <c r="I57" s="181"/>
      <c r="J57" s="181">
        <f>'将来負担比率（分子）の構造'!K$51</f>
        <v>1686</v>
      </c>
      <c r="K57" s="181"/>
      <c r="L57" s="181"/>
      <c r="M57" s="181">
        <f>'将来負担比率（分子）の構造'!L$51</f>
        <v>1744</v>
      </c>
      <c r="N57" s="181"/>
      <c r="O57" s="181"/>
      <c r="P57" s="181">
        <f>'将来負担比率（分子）の構造'!M$51</f>
        <v>1905</v>
      </c>
    </row>
    <row r="58" spans="1:16" x14ac:dyDescent="0.15">
      <c r="A58" s="181" t="s">
        <v>41</v>
      </c>
      <c r="B58" s="181"/>
      <c r="C58" s="181"/>
      <c r="D58" s="181">
        <f>'将来負担比率（分子）の構造'!I$50</f>
        <v>1677</v>
      </c>
      <c r="E58" s="181"/>
      <c r="F58" s="181"/>
      <c r="G58" s="181">
        <f>'将来負担比率（分子）の構造'!J$50</f>
        <v>1522</v>
      </c>
      <c r="H58" s="181"/>
      <c r="I58" s="181"/>
      <c r="J58" s="181">
        <f>'将来負担比率（分子）の構造'!K$50</f>
        <v>1132</v>
      </c>
      <c r="K58" s="181"/>
      <c r="L58" s="181"/>
      <c r="M58" s="181">
        <f>'将来負担比率（分子）の構造'!L$50</f>
        <v>613</v>
      </c>
      <c r="N58" s="181"/>
      <c r="O58" s="181"/>
      <c r="P58" s="181">
        <f>'将来負担比率（分子）の構造'!M$50</f>
        <v>629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1622</v>
      </c>
      <c r="C62" s="181"/>
      <c r="D62" s="181"/>
      <c r="E62" s="181">
        <f>'将来負担比率（分子）の構造'!J$45</f>
        <v>1562</v>
      </c>
      <c r="F62" s="181"/>
      <c r="G62" s="181"/>
      <c r="H62" s="181">
        <f>'将来負担比率（分子）の構造'!K$45</f>
        <v>1550</v>
      </c>
      <c r="I62" s="181"/>
      <c r="J62" s="181"/>
      <c r="K62" s="181">
        <f>'将来負担比率（分子）の構造'!L$45</f>
        <v>1467</v>
      </c>
      <c r="L62" s="181"/>
      <c r="M62" s="181"/>
      <c r="N62" s="181">
        <f>'将来負担比率（分子）の構造'!M$45</f>
        <v>1391</v>
      </c>
      <c r="O62" s="181"/>
      <c r="P62" s="181"/>
    </row>
    <row r="63" spans="1:16" x14ac:dyDescent="0.15">
      <c r="A63" s="181" t="s">
        <v>34</v>
      </c>
      <c r="B63" s="181">
        <f>'将来負担比率（分子）の構造'!I$44</f>
        <v>149</v>
      </c>
      <c r="C63" s="181"/>
      <c r="D63" s="181"/>
      <c r="E63" s="181">
        <f>'将来負担比率（分子）の構造'!J$44</f>
        <v>171</v>
      </c>
      <c r="F63" s="181"/>
      <c r="G63" s="181"/>
      <c r="H63" s="181">
        <f>'将来負担比率（分子）の構造'!K$44</f>
        <v>231</v>
      </c>
      <c r="I63" s="181"/>
      <c r="J63" s="181"/>
      <c r="K63" s="181">
        <f>'将来負担比率（分子）の構造'!L$44</f>
        <v>211</v>
      </c>
      <c r="L63" s="181"/>
      <c r="M63" s="181"/>
      <c r="N63" s="181">
        <f>'将来負担比率（分子）の構造'!M$44</f>
        <v>208</v>
      </c>
      <c r="O63" s="181"/>
      <c r="P63" s="181"/>
    </row>
    <row r="64" spans="1:16" x14ac:dyDescent="0.15">
      <c r="A64" s="181" t="s">
        <v>33</v>
      </c>
      <c r="B64" s="181">
        <f>'将来負担比率（分子）の構造'!I$43</f>
        <v>8254</v>
      </c>
      <c r="C64" s="181"/>
      <c r="D64" s="181"/>
      <c r="E64" s="181">
        <f>'将来負担比率（分子）の構造'!J$43</f>
        <v>9130</v>
      </c>
      <c r="F64" s="181"/>
      <c r="G64" s="181"/>
      <c r="H64" s="181">
        <f>'将来負担比率（分子）の構造'!K$43</f>
        <v>9797</v>
      </c>
      <c r="I64" s="181"/>
      <c r="J64" s="181"/>
      <c r="K64" s="181">
        <f>'将来負担比率（分子）の構造'!L$43</f>
        <v>10193</v>
      </c>
      <c r="L64" s="181"/>
      <c r="M64" s="181"/>
      <c r="N64" s="181">
        <f>'将来負担比率（分子）の構造'!M$43</f>
        <v>10261</v>
      </c>
      <c r="O64" s="181"/>
      <c r="P64" s="181"/>
    </row>
    <row r="65" spans="1:16" x14ac:dyDescent="0.15">
      <c r="A65" s="181" t="s">
        <v>32</v>
      </c>
      <c r="B65" s="181">
        <f>'将来負担比率（分子）の構造'!I$42</f>
        <v>726</v>
      </c>
      <c r="C65" s="181"/>
      <c r="D65" s="181"/>
      <c r="E65" s="181">
        <f>'将来負担比率（分子）の構造'!J$42</f>
        <v>522</v>
      </c>
      <c r="F65" s="181"/>
      <c r="G65" s="181"/>
      <c r="H65" s="181">
        <f>'将来負担比率（分子）の構造'!K$42</f>
        <v>480</v>
      </c>
      <c r="I65" s="181"/>
      <c r="J65" s="181"/>
      <c r="K65" s="181">
        <f>'将来負担比率（分子）の構造'!L$42</f>
        <v>438</v>
      </c>
      <c r="L65" s="181"/>
      <c r="M65" s="181"/>
      <c r="N65" s="181">
        <f>'将来負担比率（分子）の構造'!M$42</f>
        <v>410</v>
      </c>
      <c r="O65" s="181"/>
      <c r="P65" s="181"/>
    </row>
    <row r="66" spans="1:16" x14ac:dyDescent="0.15">
      <c r="A66" s="181" t="s">
        <v>31</v>
      </c>
      <c r="B66" s="181">
        <f>'将来負担比率（分子）の構造'!I$41</f>
        <v>12618</v>
      </c>
      <c r="C66" s="181"/>
      <c r="D66" s="181"/>
      <c r="E66" s="181">
        <f>'将来負担比率（分子）の構造'!J$41</f>
        <v>12588</v>
      </c>
      <c r="F66" s="181"/>
      <c r="G66" s="181"/>
      <c r="H66" s="181">
        <f>'将来負担比率（分子）の構造'!K$41</f>
        <v>14421</v>
      </c>
      <c r="I66" s="181"/>
      <c r="J66" s="181"/>
      <c r="K66" s="181">
        <f>'将来負担比率（分子）の構造'!L$41</f>
        <v>15281</v>
      </c>
      <c r="L66" s="181"/>
      <c r="M66" s="181"/>
      <c r="N66" s="181">
        <f>'将来負担比率（分子）の構造'!M$41</f>
        <v>17070</v>
      </c>
      <c r="O66" s="181"/>
      <c r="P66" s="181"/>
    </row>
    <row r="67" spans="1:16" x14ac:dyDescent="0.15">
      <c r="A67" s="181" t="s">
        <v>75</v>
      </c>
      <c r="B67" s="181" t="e">
        <f>NA()</f>
        <v>#N/A</v>
      </c>
      <c r="C67" s="181">
        <f>IF(ISNUMBER('将来負担比率（分子）の構造'!I$53), IF('将来負担比率（分子）の構造'!I$53 &lt; 0, 0, '将来負担比率（分子）の構造'!I$53), NA())</f>
        <v>8037</v>
      </c>
      <c r="D67" s="181" t="e">
        <f>NA()</f>
        <v>#N/A</v>
      </c>
      <c r="E67" s="181" t="e">
        <f>NA()</f>
        <v>#N/A</v>
      </c>
      <c r="F67" s="181">
        <f>IF(ISNUMBER('将来負担比率（分子）の構造'!J$53), IF('将来負担比率（分子）の構造'!J$53 &lt; 0, 0, '将来負担比率（分子）の構造'!J$53), NA())</f>
        <v>8849</v>
      </c>
      <c r="G67" s="181" t="e">
        <f>NA()</f>
        <v>#N/A</v>
      </c>
      <c r="H67" s="181" t="e">
        <f>NA()</f>
        <v>#N/A</v>
      </c>
      <c r="I67" s="181">
        <f>IF(ISNUMBER('将来負担比率（分子）の構造'!K$53), IF('将来負担比率（分子）の構造'!K$53 &lt; 0, 0, '将来負担比率（分子）の構造'!K$53), NA())</f>
        <v>10708</v>
      </c>
      <c r="J67" s="181" t="e">
        <f>NA()</f>
        <v>#N/A</v>
      </c>
      <c r="K67" s="181" t="e">
        <f>NA()</f>
        <v>#N/A</v>
      </c>
      <c r="L67" s="181">
        <f>IF(ISNUMBER('将来負担比率（分子）の構造'!L$53), IF('将来負担比率（分子）の構造'!L$53 &lt; 0, 0, '将来負担比率（分子）の構造'!L$53), NA())</f>
        <v>11356</v>
      </c>
      <c r="M67" s="181" t="e">
        <f>NA()</f>
        <v>#N/A</v>
      </c>
      <c r="N67" s="181" t="e">
        <f>NA()</f>
        <v>#N/A</v>
      </c>
      <c r="O67" s="181">
        <f>IF(ISNUMBER('将来負担比率（分子）の構造'!M$53), IF('将来負担比率（分子）の構造'!M$53 &lt; 0, 0, '将来負担比率（分子）の構造'!M$53), NA())</f>
        <v>12366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108</v>
      </c>
      <c r="C72" s="185">
        <f>基金残高に係る経年分析!G55</f>
        <v>108</v>
      </c>
      <c r="D72" s="185">
        <f>基金残高に係る経年分析!H55</f>
        <v>73</v>
      </c>
    </row>
    <row r="73" spans="1:16" x14ac:dyDescent="0.15">
      <c r="A73" s="184" t="s">
        <v>78</v>
      </c>
      <c r="B73" s="185">
        <f>基金残高に係る経年分析!F56</f>
        <v>230</v>
      </c>
      <c r="C73" s="185">
        <f>基金残高に係る経年分析!G56</f>
        <v>30</v>
      </c>
      <c r="D73" s="185">
        <f>基金残高に係る経年分析!H56</f>
        <v>30</v>
      </c>
    </row>
    <row r="74" spans="1:16" x14ac:dyDescent="0.15">
      <c r="A74" s="184" t="s">
        <v>79</v>
      </c>
      <c r="B74" s="185">
        <f>基金残高に係る経年分析!F57</f>
        <v>669</v>
      </c>
      <c r="C74" s="185">
        <f>基金残高に係る経年分析!G57</f>
        <v>239</v>
      </c>
      <c r="D74" s="185">
        <f>基金残高に係る経年分析!H57</f>
        <v>241</v>
      </c>
    </row>
  </sheetData>
  <sheetProtection algorithmName="SHA-512" hashValue="1MtEdSL77E3jjGg/TpQwXozaqyEROOP33/AL+5TAWZ+HWrABIdKeS2jdF8H5nZfdGWyVuR7H85Wkdv2n91JGVA==" saltValue="3DRefqE/uHcz4SE8Tnq4r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2547790</v>
      </c>
      <c r="S5" s="635"/>
      <c r="T5" s="635"/>
      <c r="U5" s="635"/>
      <c r="V5" s="635"/>
      <c r="W5" s="635"/>
      <c r="X5" s="635"/>
      <c r="Y5" s="636"/>
      <c r="Z5" s="637">
        <v>18</v>
      </c>
      <c r="AA5" s="637"/>
      <c r="AB5" s="637"/>
      <c r="AC5" s="637"/>
      <c r="AD5" s="638">
        <v>2476205</v>
      </c>
      <c r="AE5" s="638"/>
      <c r="AF5" s="638"/>
      <c r="AG5" s="638"/>
      <c r="AH5" s="638"/>
      <c r="AI5" s="638"/>
      <c r="AJ5" s="638"/>
      <c r="AK5" s="638"/>
      <c r="AL5" s="639">
        <v>40.9</v>
      </c>
      <c r="AM5" s="640"/>
      <c r="AN5" s="640"/>
      <c r="AO5" s="641"/>
      <c r="AP5" s="631" t="s">
        <v>224</v>
      </c>
      <c r="AQ5" s="632"/>
      <c r="AR5" s="632"/>
      <c r="AS5" s="632"/>
      <c r="AT5" s="632"/>
      <c r="AU5" s="632"/>
      <c r="AV5" s="632"/>
      <c r="AW5" s="632"/>
      <c r="AX5" s="632"/>
      <c r="AY5" s="632"/>
      <c r="AZ5" s="632"/>
      <c r="BA5" s="632"/>
      <c r="BB5" s="632"/>
      <c r="BC5" s="632"/>
      <c r="BD5" s="632"/>
      <c r="BE5" s="632"/>
      <c r="BF5" s="633"/>
      <c r="BG5" s="645">
        <v>2431492</v>
      </c>
      <c r="BH5" s="646"/>
      <c r="BI5" s="646"/>
      <c r="BJ5" s="646"/>
      <c r="BK5" s="646"/>
      <c r="BL5" s="646"/>
      <c r="BM5" s="646"/>
      <c r="BN5" s="647"/>
      <c r="BO5" s="648">
        <v>95.4</v>
      </c>
      <c r="BP5" s="648"/>
      <c r="BQ5" s="648"/>
      <c r="BR5" s="648"/>
      <c r="BS5" s="649">
        <v>127974</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76923</v>
      </c>
      <c r="S6" s="646"/>
      <c r="T6" s="646"/>
      <c r="U6" s="646"/>
      <c r="V6" s="646"/>
      <c r="W6" s="646"/>
      <c r="X6" s="646"/>
      <c r="Y6" s="647"/>
      <c r="Z6" s="648">
        <v>0.5</v>
      </c>
      <c r="AA6" s="648"/>
      <c r="AB6" s="648"/>
      <c r="AC6" s="648"/>
      <c r="AD6" s="649">
        <v>76923</v>
      </c>
      <c r="AE6" s="649"/>
      <c r="AF6" s="649"/>
      <c r="AG6" s="649"/>
      <c r="AH6" s="649"/>
      <c r="AI6" s="649"/>
      <c r="AJ6" s="649"/>
      <c r="AK6" s="649"/>
      <c r="AL6" s="650">
        <v>1.3</v>
      </c>
      <c r="AM6" s="651"/>
      <c r="AN6" s="651"/>
      <c r="AO6" s="652"/>
      <c r="AP6" s="642" t="s">
        <v>229</v>
      </c>
      <c r="AQ6" s="643"/>
      <c r="AR6" s="643"/>
      <c r="AS6" s="643"/>
      <c r="AT6" s="643"/>
      <c r="AU6" s="643"/>
      <c r="AV6" s="643"/>
      <c r="AW6" s="643"/>
      <c r="AX6" s="643"/>
      <c r="AY6" s="643"/>
      <c r="AZ6" s="643"/>
      <c r="BA6" s="643"/>
      <c r="BB6" s="643"/>
      <c r="BC6" s="643"/>
      <c r="BD6" s="643"/>
      <c r="BE6" s="643"/>
      <c r="BF6" s="644"/>
      <c r="BG6" s="645">
        <v>2431492</v>
      </c>
      <c r="BH6" s="646"/>
      <c r="BI6" s="646"/>
      <c r="BJ6" s="646"/>
      <c r="BK6" s="646"/>
      <c r="BL6" s="646"/>
      <c r="BM6" s="646"/>
      <c r="BN6" s="647"/>
      <c r="BO6" s="648">
        <v>95.4</v>
      </c>
      <c r="BP6" s="648"/>
      <c r="BQ6" s="648"/>
      <c r="BR6" s="648"/>
      <c r="BS6" s="649">
        <v>127974</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132076</v>
      </c>
      <c r="CS6" s="646"/>
      <c r="CT6" s="646"/>
      <c r="CU6" s="646"/>
      <c r="CV6" s="646"/>
      <c r="CW6" s="646"/>
      <c r="CX6" s="646"/>
      <c r="CY6" s="647"/>
      <c r="CZ6" s="639">
        <v>0.9</v>
      </c>
      <c r="DA6" s="640"/>
      <c r="DB6" s="640"/>
      <c r="DC6" s="659"/>
      <c r="DD6" s="654" t="s">
        <v>231</v>
      </c>
      <c r="DE6" s="646"/>
      <c r="DF6" s="646"/>
      <c r="DG6" s="646"/>
      <c r="DH6" s="646"/>
      <c r="DI6" s="646"/>
      <c r="DJ6" s="646"/>
      <c r="DK6" s="646"/>
      <c r="DL6" s="646"/>
      <c r="DM6" s="646"/>
      <c r="DN6" s="646"/>
      <c r="DO6" s="646"/>
      <c r="DP6" s="647"/>
      <c r="DQ6" s="654">
        <v>132076</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1611</v>
      </c>
      <c r="S7" s="646"/>
      <c r="T7" s="646"/>
      <c r="U7" s="646"/>
      <c r="V7" s="646"/>
      <c r="W7" s="646"/>
      <c r="X7" s="646"/>
      <c r="Y7" s="647"/>
      <c r="Z7" s="648">
        <v>0</v>
      </c>
      <c r="AA7" s="648"/>
      <c r="AB7" s="648"/>
      <c r="AC7" s="648"/>
      <c r="AD7" s="649">
        <v>1611</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904192</v>
      </c>
      <c r="BH7" s="646"/>
      <c r="BI7" s="646"/>
      <c r="BJ7" s="646"/>
      <c r="BK7" s="646"/>
      <c r="BL7" s="646"/>
      <c r="BM7" s="646"/>
      <c r="BN7" s="647"/>
      <c r="BO7" s="648">
        <v>35.5</v>
      </c>
      <c r="BP7" s="648"/>
      <c r="BQ7" s="648"/>
      <c r="BR7" s="648"/>
      <c r="BS7" s="649">
        <v>37161</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1717722</v>
      </c>
      <c r="CS7" s="646"/>
      <c r="CT7" s="646"/>
      <c r="CU7" s="646"/>
      <c r="CV7" s="646"/>
      <c r="CW7" s="646"/>
      <c r="CX7" s="646"/>
      <c r="CY7" s="647"/>
      <c r="CZ7" s="648">
        <v>12.2</v>
      </c>
      <c r="DA7" s="648"/>
      <c r="DB7" s="648"/>
      <c r="DC7" s="648"/>
      <c r="DD7" s="654">
        <v>172813</v>
      </c>
      <c r="DE7" s="646"/>
      <c r="DF7" s="646"/>
      <c r="DG7" s="646"/>
      <c r="DH7" s="646"/>
      <c r="DI7" s="646"/>
      <c r="DJ7" s="646"/>
      <c r="DK7" s="646"/>
      <c r="DL7" s="646"/>
      <c r="DM7" s="646"/>
      <c r="DN7" s="646"/>
      <c r="DO7" s="646"/>
      <c r="DP7" s="647"/>
      <c r="DQ7" s="654">
        <v>1217134</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13029</v>
      </c>
      <c r="S8" s="646"/>
      <c r="T8" s="646"/>
      <c r="U8" s="646"/>
      <c r="V8" s="646"/>
      <c r="W8" s="646"/>
      <c r="X8" s="646"/>
      <c r="Y8" s="647"/>
      <c r="Z8" s="648">
        <v>0.1</v>
      </c>
      <c r="AA8" s="648"/>
      <c r="AB8" s="648"/>
      <c r="AC8" s="648"/>
      <c r="AD8" s="649">
        <v>13029</v>
      </c>
      <c r="AE8" s="649"/>
      <c r="AF8" s="649"/>
      <c r="AG8" s="649"/>
      <c r="AH8" s="649"/>
      <c r="AI8" s="649"/>
      <c r="AJ8" s="649"/>
      <c r="AK8" s="649"/>
      <c r="AL8" s="650">
        <v>0.2</v>
      </c>
      <c r="AM8" s="651"/>
      <c r="AN8" s="651"/>
      <c r="AO8" s="652"/>
      <c r="AP8" s="642" t="s">
        <v>236</v>
      </c>
      <c r="AQ8" s="643"/>
      <c r="AR8" s="643"/>
      <c r="AS8" s="643"/>
      <c r="AT8" s="643"/>
      <c r="AU8" s="643"/>
      <c r="AV8" s="643"/>
      <c r="AW8" s="643"/>
      <c r="AX8" s="643"/>
      <c r="AY8" s="643"/>
      <c r="AZ8" s="643"/>
      <c r="BA8" s="643"/>
      <c r="BB8" s="643"/>
      <c r="BC8" s="643"/>
      <c r="BD8" s="643"/>
      <c r="BE8" s="643"/>
      <c r="BF8" s="644"/>
      <c r="BG8" s="645">
        <v>31624</v>
      </c>
      <c r="BH8" s="646"/>
      <c r="BI8" s="646"/>
      <c r="BJ8" s="646"/>
      <c r="BK8" s="646"/>
      <c r="BL8" s="646"/>
      <c r="BM8" s="646"/>
      <c r="BN8" s="647"/>
      <c r="BO8" s="648">
        <v>1.2</v>
      </c>
      <c r="BP8" s="648"/>
      <c r="BQ8" s="648"/>
      <c r="BR8" s="648"/>
      <c r="BS8" s="654" t="s">
        <v>231</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3248814</v>
      </c>
      <c r="CS8" s="646"/>
      <c r="CT8" s="646"/>
      <c r="CU8" s="646"/>
      <c r="CV8" s="646"/>
      <c r="CW8" s="646"/>
      <c r="CX8" s="646"/>
      <c r="CY8" s="647"/>
      <c r="CZ8" s="648">
        <v>23.1</v>
      </c>
      <c r="DA8" s="648"/>
      <c r="DB8" s="648"/>
      <c r="DC8" s="648"/>
      <c r="DD8" s="654">
        <v>37434</v>
      </c>
      <c r="DE8" s="646"/>
      <c r="DF8" s="646"/>
      <c r="DG8" s="646"/>
      <c r="DH8" s="646"/>
      <c r="DI8" s="646"/>
      <c r="DJ8" s="646"/>
      <c r="DK8" s="646"/>
      <c r="DL8" s="646"/>
      <c r="DM8" s="646"/>
      <c r="DN8" s="646"/>
      <c r="DO8" s="646"/>
      <c r="DP8" s="647"/>
      <c r="DQ8" s="654">
        <v>1683245</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7113</v>
      </c>
      <c r="S9" s="646"/>
      <c r="T9" s="646"/>
      <c r="U9" s="646"/>
      <c r="V9" s="646"/>
      <c r="W9" s="646"/>
      <c r="X9" s="646"/>
      <c r="Y9" s="647"/>
      <c r="Z9" s="648">
        <v>0.1</v>
      </c>
      <c r="AA9" s="648"/>
      <c r="AB9" s="648"/>
      <c r="AC9" s="648"/>
      <c r="AD9" s="649">
        <v>7113</v>
      </c>
      <c r="AE9" s="649"/>
      <c r="AF9" s="649"/>
      <c r="AG9" s="649"/>
      <c r="AH9" s="649"/>
      <c r="AI9" s="649"/>
      <c r="AJ9" s="649"/>
      <c r="AK9" s="649"/>
      <c r="AL9" s="650">
        <v>0.1</v>
      </c>
      <c r="AM9" s="651"/>
      <c r="AN9" s="651"/>
      <c r="AO9" s="652"/>
      <c r="AP9" s="642" t="s">
        <v>239</v>
      </c>
      <c r="AQ9" s="643"/>
      <c r="AR9" s="643"/>
      <c r="AS9" s="643"/>
      <c r="AT9" s="643"/>
      <c r="AU9" s="643"/>
      <c r="AV9" s="643"/>
      <c r="AW9" s="643"/>
      <c r="AX9" s="643"/>
      <c r="AY9" s="643"/>
      <c r="AZ9" s="643"/>
      <c r="BA9" s="643"/>
      <c r="BB9" s="643"/>
      <c r="BC9" s="643"/>
      <c r="BD9" s="643"/>
      <c r="BE9" s="643"/>
      <c r="BF9" s="644"/>
      <c r="BG9" s="645">
        <v>668532</v>
      </c>
      <c r="BH9" s="646"/>
      <c r="BI9" s="646"/>
      <c r="BJ9" s="646"/>
      <c r="BK9" s="646"/>
      <c r="BL9" s="646"/>
      <c r="BM9" s="646"/>
      <c r="BN9" s="647"/>
      <c r="BO9" s="648">
        <v>26.2</v>
      </c>
      <c r="BP9" s="648"/>
      <c r="BQ9" s="648"/>
      <c r="BR9" s="648"/>
      <c r="BS9" s="654" t="s">
        <v>231</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2790848</v>
      </c>
      <c r="CS9" s="646"/>
      <c r="CT9" s="646"/>
      <c r="CU9" s="646"/>
      <c r="CV9" s="646"/>
      <c r="CW9" s="646"/>
      <c r="CX9" s="646"/>
      <c r="CY9" s="647"/>
      <c r="CZ9" s="648">
        <v>19.899999999999999</v>
      </c>
      <c r="DA9" s="648"/>
      <c r="DB9" s="648"/>
      <c r="DC9" s="648"/>
      <c r="DD9" s="654">
        <v>191605</v>
      </c>
      <c r="DE9" s="646"/>
      <c r="DF9" s="646"/>
      <c r="DG9" s="646"/>
      <c r="DH9" s="646"/>
      <c r="DI9" s="646"/>
      <c r="DJ9" s="646"/>
      <c r="DK9" s="646"/>
      <c r="DL9" s="646"/>
      <c r="DM9" s="646"/>
      <c r="DN9" s="646"/>
      <c r="DO9" s="646"/>
      <c r="DP9" s="647"/>
      <c r="DQ9" s="654">
        <v>654463</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231</v>
      </c>
      <c r="S10" s="646"/>
      <c r="T10" s="646"/>
      <c r="U10" s="646"/>
      <c r="V10" s="646"/>
      <c r="W10" s="646"/>
      <c r="X10" s="646"/>
      <c r="Y10" s="647"/>
      <c r="Z10" s="648" t="s">
        <v>231</v>
      </c>
      <c r="AA10" s="648"/>
      <c r="AB10" s="648"/>
      <c r="AC10" s="648"/>
      <c r="AD10" s="649" t="s">
        <v>231</v>
      </c>
      <c r="AE10" s="649"/>
      <c r="AF10" s="649"/>
      <c r="AG10" s="649"/>
      <c r="AH10" s="649"/>
      <c r="AI10" s="649"/>
      <c r="AJ10" s="649"/>
      <c r="AK10" s="649"/>
      <c r="AL10" s="650" t="s">
        <v>231</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111740</v>
      </c>
      <c r="BH10" s="646"/>
      <c r="BI10" s="646"/>
      <c r="BJ10" s="646"/>
      <c r="BK10" s="646"/>
      <c r="BL10" s="646"/>
      <c r="BM10" s="646"/>
      <c r="BN10" s="647"/>
      <c r="BO10" s="648">
        <v>4.4000000000000004</v>
      </c>
      <c r="BP10" s="648"/>
      <c r="BQ10" s="648"/>
      <c r="BR10" s="648"/>
      <c r="BS10" s="654">
        <v>18854</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22322</v>
      </c>
      <c r="CS10" s="646"/>
      <c r="CT10" s="646"/>
      <c r="CU10" s="646"/>
      <c r="CV10" s="646"/>
      <c r="CW10" s="646"/>
      <c r="CX10" s="646"/>
      <c r="CY10" s="647"/>
      <c r="CZ10" s="648">
        <v>0.2</v>
      </c>
      <c r="DA10" s="648"/>
      <c r="DB10" s="648"/>
      <c r="DC10" s="648"/>
      <c r="DD10" s="654" t="s">
        <v>231</v>
      </c>
      <c r="DE10" s="646"/>
      <c r="DF10" s="646"/>
      <c r="DG10" s="646"/>
      <c r="DH10" s="646"/>
      <c r="DI10" s="646"/>
      <c r="DJ10" s="646"/>
      <c r="DK10" s="646"/>
      <c r="DL10" s="646"/>
      <c r="DM10" s="646"/>
      <c r="DN10" s="646"/>
      <c r="DO10" s="646"/>
      <c r="DP10" s="647"/>
      <c r="DQ10" s="654">
        <v>21052</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329955</v>
      </c>
      <c r="S11" s="646"/>
      <c r="T11" s="646"/>
      <c r="U11" s="646"/>
      <c r="V11" s="646"/>
      <c r="W11" s="646"/>
      <c r="X11" s="646"/>
      <c r="Y11" s="647"/>
      <c r="Z11" s="650">
        <v>2.2999999999999998</v>
      </c>
      <c r="AA11" s="651"/>
      <c r="AB11" s="651"/>
      <c r="AC11" s="663"/>
      <c r="AD11" s="654">
        <v>329955</v>
      </c>
      <c r="AE11" s="646"/>
      <c r="AF11" s="646"/>
      <c r="AG11" s="646"/>
      <c r="AH11" s="646"/>
      <c r="AI11" s="646"/>
      <c r="AJ11" s="646"/>
      <c r="AK11" s="647"/>
      <c r="AL11" s="650">
        <v>5.4</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92296</v>
      </c>
      <c r="BH11" s="646"/>
      <c r="BI11" s="646"/>
      <c r="BJ11" s="646"/>
      <c r="BK11" s="646"/>
      <c r="BL11" s="646"/>
      <c r="BM11" s="646"/>
      <c r="BN11" s="647"/>
      <c r="BO11" s="648">
        <v>3.6</v>
      </c>
      <c r="BP11" s="648"/>
      <c r="BQ11" s="648"/>
      <c r="BR11" s="648"/>
      <c r="BS11" s="654">
        <v>18307</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421847</v>
      </c>
      <c r="CS11" s="646"/>
      <c r="CT11" s="646"/>
      <c r="CU11" s="646"/>
      <c r="CV11" s="646"/>
      <c r="CW11" s="646"/>
      <c r="CX11" s="646"/>
      <c r="CY11" s="647"/>
      <c r="CZ11" s="648">
        <v>3</v>
      </c>
      <c r="DA11" s="648"/>
      <c r="DB11" s="648"/>
      <c r="DC11" s="648"/>
      <c r="DD11" s="654">
        <v>177660</v>
      </c>
      <c r="DE11" s="646"/>
      <c r="DF11" s="646"/>
      <c r="DG11" s="646"/>
      <c r="DH11" s="646"/>
      <c r="DI11" s="646"/>
      <c r="DJ11" s="646"/>
      <c r="DK11" s="646"/>
      <c r="DL11" s="646"/>
      <c r="DM11" s="646"/>
      <c r="DN11" s="646"/>
      <c r="DO11" s="646"/>
      <c r="DP11" s="647"/>
      <c r="DQ11" s="654">
        <v>169737</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v>6652</v>
      </c>
      <c r="S12" s="646"/>
      <c r="T12" s="646"/>
      <c r="U12" s="646"/>
      <c r="V12" s="646"/>
      <c r="W12" s="646"/>
      <c r="X12" s="646"/>
      <c r="Y12" s="647"/>
      <c r="Z12" s="648">
        <v>0</v>
      </c>
      <c r="AA12" s="648"/>
      <c r="AB12" s="648"/>
      <c r="AC12" s="648"/>
      <c r="AD12" s="649">
        <v>6652</v>
      </c>
      <c r="AE12" s="649"/>
      <c r="AF12" s="649"/>
      <c r="AG12" s="649"/>
      <c r="AH12" s="649"/>
      <c r="AI12" s="649"/>
      <c r="AJ12" s="649"/>
      <c r="AK12" s="649"/>
      <c r="AL12" s="650">
        <v>0.1</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1368299</v>
      </c>
      <c r="BH12" s="646"/>
      <c r="BI12" s="646"/>
      <c r="BJ12" s="646"/>
      <c r="BK12" s="646"/>
      <c r="BL12" s="646"/>
      <c r="BM12" s="646"/>
      <c r="BN12" s="647"/>
      <c r="BO12" s="648">
        <v>53.7</v>
      </c>
      <c r="BP12" s="648"/>
      <c r="BQ12" s="648"/>
      <c r="BR12" s="648"/>
      <c r="BS12" s="654">
        <v>90813</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190508</v>
      </c>
      <c r="CS12" s="646"/>
      <c r="CT12" s="646"/>
      <c r="CU12" s="646"/>
      <c r="CV12" s="646"/>
      <c r="CW12" s="646"/>
      <c r="CX12" s="646"/>
      <c r="CY12" s="647"/>
      <c r="CZ12" s="648">
        <v>1.4</v>
      </c>
      <c r="DA12" s="648"/>
      <c r="DB12" s="648"/>
      <c r="DC12" s="648"/>
      <c r="DD12" s="654">
        <v>591</v>
      </c>
      <c r="DE12" s="646"/>
      <c r="DF12" s="646"/>
      <c r="DG12" s="646"/>
      <c r="DH12" s="646"/>
      <c r="DI12" s="646"/>
      <c r="DJ12" s="646"/>
      <c r="DK12" s="646"/>
      <c r="DL12" s="646"/>
      <c r="DM12" s="646"/>
      <c r="DN12" s="646"/>
      <c r="DO12" s="646"/>
      <c r="DP12" s="647"/>
      <c r="DQ12" s="654">
        <v>129830</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231</v>
      </c>
      <c r="S13" s="646"/>
      <c r="T13" s="646"/>
      <c r="U13" s="646"/>
      <c r="V13" s="646"/>
      <c r="W13" s="646"/>
      <c r="X13" s="646"/>
      <c r="Y13" s="647"/>
      <c r="Z13" s="648" t="s">
        <v>231</v>
      </c>
      <c r="AA13" s="648"/>
      <c r="AB13" s="648"/>
      <c r="AC13" s="648"/>
      <c r="AD13" s="649" t="s">
        <v>231</v>
      </c>
      <c r="AE13" s="649"/>
      <c r="AF13" s="649"/>
      <c r="AG13" s="649"/>
      <c r="AH13" s="649"/>
      <c r="AI13" s="649"/>
      <c r="AJ13" s="649"/>
      <c r="AK13" s="649"/>
      <c r="AL13" s="650" t="s">
        <v>231</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1361077</v>
      </c>
      <c r="BH13" s="646"/>
      <c r="BI13" s="646"/>
      <c r="BJ13" s="646"/>
      <c r="BK13" s="646"/>
      <c r="BL13" s="646"/>
      <c r="BM13" s="646"/>
      <c r="BN13" s="647"/>
      <c r="BO13" s="648">
        <v>53.4</v>
      </c>
      <c r="BP13" s="648"/>
      <c r="BQ13" s="648"/>
      <c r="BR13" s="648"/>
      <c r="BS13" s="654">
        <v>90813</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1547168</v>
      </c>
      <c r="CS13" s="646"/>
      <c r="CT13" s="646"/>
      <c r="CU13" s="646"/>
      <c r="CV13" s="646"/>
      <c r="CW13" s="646"/>
      <c r="CX13" s="646"/>
      <c r="CY13" s="647"/>
      <c r="CZ13" s="648">
        <v>11</v>
      </c>
      <c r="DA13" s="648"/>
      <c r="DB13" s="648"/>
      <c r="DC13" s="648"/>
      <c r="DD13" s="654">
        <v>779958</v>
      </c>
      <c r="DE13" s="646"/>
      <c r="DF13" s="646"/>
      <c r="DG13" s="646"/>
      <c r="DH13" s="646"/>
      <c r="DI13" s="646"/>
      <c r="DJ13" s="646"/>
      <c r="DK13" s="646"/>
      <c r="DL13" s="646"/>
      <c r="DM13" s="646"/>
      <c r="DN13" s="646"/>
      <c r="DO13" s="646"/>
      <c r="DP13" s="647"/>
      <c r="DQ13" s="654">
        <v>732945</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17612</v>
      </c>
      <c r="S14" s="646"/>
      <c r="T14" s="646"/>
      <c r="U14" s="646"/>
      <c r="V14" s="646"/>
      <c r="W14" s="646"/>
      <c r="X14" s="646"/>
      <c r="Y14" s="647"/>
      <c r="Z14" s="648">
        <v>0.1</v>
      </c>
      <c r="AA14" s="648"/>
      <c r="AB14" s="648"/>
      <c r="AC14" s="648"/>
      <c r="AD14" s="649">
        <v>17612</v>
      </c>
      <c r="AE14" s="649"/>
      <c r="AF14" s="649"/>
      <c r="AG14" s="649"/>
      <c r="AH14" s="649"/>
      <c r="AI14" s="649"/>
      <c r="AJ14" s="649"/>
      <c r="AK14" s="649"/>
      <c r="AL14" s="650">
        <v>0.3</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60729</v>
      </c>
      <c r="BH14" s="646"/>
      <c r="BI14" s="646"/>
      <c r="BJ14" s="646"/>
      <c r="BK14" s="646"/>
      <c r="BL14" s="646"/>
      <c r="BM14" s="646"/>
      <c r="BN14" s="647"/>
      <c r="BO14" s="648">
        <v>2.4</v>
      </c>
      <c r="BP14" s="648"/>
      <c r="BQ14" s="648"/>
      <c r="BR14" s="648"/>
      <c r="BS14" s="654" t="s">
        <v>231</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427063</v>
      </c>
      <c r="CS14" s="646"/>
      <c r="CT14" s="646"/>
      <c r="CU14" s="646"/>
      <c r="CV14" s="646"/>
      <c r="CW14" s="646"/>
      <c r="CX14" s="646"/>
      <c r="CY14" s="647"/>
      <c r="CZ14" s="648">
        <v>3</v>
      </c>
      <c r="DA14" s="648"/>
      <c r="DB14" s="648"/>
      <c r="DC14" s="648"/>
      <c r="DD14" s="654">
        <v>7636</v>
      </c>
      <c r="DE14" s="646"/>
      <c r="DF14" s="646"/>
      <c r="DG14" s="646"/>
      <c r="DH14" s="646"/>
      <c r="DI14" s="646"/>
      <c r="DJ14" s="646"/>
      <c r="DK14" s="646"/>
      <c r="DL14" s="646"/>
      <c r="DM14" s="646"/>
      <c r="DN14" s="646"/>
      <c r="DO14" s="646"/>
      <c r="DP14" s="647"/>
      <c r="DQ14" s="654">
        <v>409630</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231</v>
      </c>
      <c r="S15" s="646"/>
      <c r="T15" s="646"/>
      <c r="U15" s="646"/>
      <c r="V15" s="646"/>
      <c r="W15" s="646"/>
      <c r="X15" s="646"/>
      <c r="Y15" s="647"/>
      <c r="Z15" s="648" t="s">
        <v>231</v>
      </c>
      <c r="AA15" s="648"/>
      <c r="AB15" s="648"/>
      <c r="AC15" s="648"/>
      <c r="AD15" s="649" t="s">
        <v>231</v>
      </c>
      <c r="AE15" s="649"/>
      <c r="AF15" s="649"/>
      <c r="AG15" s="649"/>
      <c r="AH15" s="649"/>
      <c r="AI15" s="649"/>
      <c r="AJ15" s="649"/>
      <c r="AK15" s="649"/>
      <c r="AL15" s="650" t="s">
        <v>231</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98272</v>
      </c>
      <c r="BH15" s="646"/>
      <c r="BI15" s="646"/>
      <c r="BJ15" s="646"/>
      <c r="BK15" s="646"/>
      <c r="BL15" s="646"/>
      <c r="BM15" s="646"/>
      <c r="BN15" s="647"/>
      <c r="BO15" s="648">
        <v>3.9</v>
      </c>
      <c r="BP15" s="648"/>
      <c r="BQ15" s="648"/>
      <c r="BR15" s="648"/>
      <c r="BS15" s="654" t="s">
        <v>231</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1151139</v>
      </c>
      <c r="CS15" s="646"/>
      <c r="CT15" s="646"/>
      <c r="CU15" s="646"/>
      <c r="CV15" s="646"/>
      <c r="CW15" s="646"/>
      <c r="CX15" s="646"/>
      <c r="CY15" s="647"/>
      <c r="CZ15" s="648">
        <v>8.1999999999999993</v>
      </c>
      <c r="DA15" s="648"/>
      <c r="DB15" s="648"/>
      <c r="DC15" s="648"/>
      <c r="DD15" s="654">
        <v>259381</v>
      </c>
      <c r="DE15" s="646"/>
      <c r="DF15" s="646"/>
      <c r="DG15" s="646"/>
      <c r="DH15" s="646"/>
      <c r="DI15" s="646"/>
      <c r="DJ15" s="646"/>
      <c r="DK15" s="646"/>
      <c r="DL15" s="646"/>
      <c r="DM15" s="646"/>
      <c r="DN15" s="646"/>
      <c r="DO15" s="646"/>
      <c r="DP15" s="647"/>
      <c r="DQ15" s="654">
        <v>757120</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4369</v>
      </c>
      <c r="S16" s="646"/>
      <c r="T16" s="646"/>
      <c r="U16" s="646"/>
      <c r="V16" s="646"/>
      <c r="W16" s="646"/>
      <c r="X16" s="646"/>
      <c r="Y16" s="647"/>
      <c r="Z16" s="648">
        <v>0</v>
      </c>
      <c r="AA16" s="648"/>
      <c r="AB16" s="648"/>
      <c r="AC16" s="648"/>
      <c r="AD16" s="649">
        <v>4369</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231</v>
      </c>
      <c r="BH16" s="646"/>
      <c r="BI16" s="646"/>
      <c r="BJ16" s="646"/>
      <c r="BK16" s="646"/>
      <c r="BL16" s="646"/>
      <c r="BM16" s="646"/>
      <c r="BN16" s="647"/>
      <c r="BO16" s="648" t="s">
        <v>231</v>
      </c>
      <c r="BP16" s="648"/>
      <c r="BQ16" s="648"/>
      <c r="BR16" s="648"/>
      <c r="BS16" s="654" t="s">
        <v>231</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990604</v>
      </c>
      <c r="CS16" s="646"/>
      <c r="CT16" s="646"/>
      <c r="CU16" s="646"/>
      <c r="CV16" s="646"/>
      <c r="CW16" s="646"/>
      <c r="CX16" s="646"/>
      <c r="CY16" s="647"/>
      <c r="CZ16" s="648">
        <v>7.1</v>
      </c>
      <c r="DA16" s="648"/>
      <c r="DB16" s="648"/>
      <c r="DC16" s="648"/>
      <c r="DD16" s="654" t="s">
        <v>231</v>
      </c>
      <c r="DE16" s="646"/>
      <c r="DF16" s="646"/>
      <c r="DG16" s="646"/>
      <c r="DH16" s="646"/>
      <c r="DI16" s="646"/>
      <c r="DJ16" s="646"/>
      <c r="DK16" s="646"/>
      <c r="DL16" s="646"/>
      <c r="DM16" s="646"/>
      <c r="DN16" s="646"/>
      <c r="DO16" s="646"/>
      <c r="DP16" s="647"/>
      <c r="DQ16" s="654">
        <v>34540</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24676</v>
      </c>
      <c r="S17" s="646"/>
      <c r="T17" s="646"/>
      <c r="U17" s="646"/>
      <c r="V17" s="646"/>
      <c r="W17" s="646"/>
      <c r="X17" s="646"/>
      <c r="Y17" s="647"/>
      <c r="Z17" s="648">
        <v>0.2</v>
      </c>
      <c r="AA17" s="648"/>
      <c r="AB17" s="648"/>
      <c r="AC17" s="648"/>
      <c r="AD17" s="649">
        <v>24676</v>
      </c>
      <c r="AE17" s="649"/>
      <c r="AF17" s="649"/>
      <c r="AG17" s="649"/>
      <c r="AH17" s="649"/>
      <c r="AI17" s="649"/>
      <c r="AJ17" s="649"/>
      <c r="AK17" s="649"/>
      <c r="AL17" s="650">
        <v>0.4</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231</v>
      </c>
      <c r="BH17" s="646"/>
      <c r="BI17" s="646"/>
      <c r="BJ17" s="646"/>
      <c r="BK17" s="646"/>
      <c r="BL17" s="646"/>
      <c r="BM17" s="646"/>
      <c r="BN17" s="647"/>
      <c r="BO17" s="648" t="s">
        <v>231</v>
      </c>
      <c r="BP17" s="648"/>
      <c r="BQ17" s="648"/>
      <c r="BR17" s="648"/>
      <c r="BS17" s="654" t="s">
        <v>231</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1409512</v>
      </c>
      <c r="CS17" s="646"/>
      <c r="CT17" s="646"/>
      <c r="CU17" s="646"/>
      <c r="CV17" s="646"/>
      <c r="CW17" s="646"/>
      <c r="CX17" s="646"/>
      <c r="CY17" s="647"/>
      <c r="CZ17" s="648">
        <v>10</v>
      </c>
      <c r="DA17" s="648"/>
      <c r="DB17" s="648"/>
      <c r="DC17" s="648"/>
      <c r="DD17" s="654" t="s">
        <v>231</v>
      </c>
      <c r="DE17" s="646"/>
      <c r="DF17" s="646"/>
      <c r="DG17" s="646"/>
      <c r="DH17" s="646"/>
      <c r="DI17" s="646"/>
      <c r="DJ17" s="646"/>
      <c r="DK17" s="646"/>
      <c r="DL17" s="646"/>
      <c r="DM17" s="646"/>
      <c r="DN17" s="646"/>
      <c r="DO17" s="646"/>
      <c r="DP17" s="647"/>
      <c r="DQ17" s="654">
        <v>1345428</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5426</v>
      </c>
      <c r="S18" s="646"/>
      <c r="T18" s="646"/>
      <c r="U18" s="646"/>
      <c r="V18" s="646"/>
      <c r="W18" s="646"/>
      <c r="X18" s="646"/>
      <c r="Y18" s="647"/>
      <c r="Z18" s="648">
        <v>0</v>
      </c>
      <c r="AA18" s="648"/>
      <c r="AB18" s="648"/>
      <c r="AC18" s="648"/>
      <c r="AD18" s="649">
        <v>5426</v>
      </c>
      <c r="AE18" s="649"/>
      <c r="AF18" s="649"/>
      <c r="AG18" s="649"/>
      <c r="AH18" s="649"/>
      <c r="AI18" s="649"/>
      <c r="AJ18" s="649"/>
      <c r="AK18" s="649"/>
      <c r="AL18" s="650">
        <v>0.1</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231</v>
      </c>
      <c r="BH18" s="646"/>
      <c r="BI18" s="646"/>
      <c r="BJ18" s="646"/>
      <c r="BK18" s="646"/>
      <c r="BL18" s="646"/>
      <c r="BM18" s="646"/>
      <c r="BN18" s="647"/>
      <c r="BO18" s="648" t="s">
        <v>231</v>
      </c>
      <c r="BP18" s="648"/>
      <c r="BQ18" s="648"/>
      <c r="BR18" s="648"/>
      <c r="BS18" s="654" t="s">
        <v>231</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231</v>
      </c>
      <c r="CS18" s="646"/>
      <c r="CT18" s="646"/>
      <c r="CU18" s="646"/>
      <c r="CV18" s="646"/>
      <c r="CW18" s="646"/>
      <c r="CX18" s="646"/>
      <c r="CY18" s="647"/>
      <c r="CZ18" s="648" t="s">
        <v>231</v>
      </c>
      <c r="DA18" s="648"/>
      <c r="DB18" s="648"/>
      <c r="DC18" s="648"/>
      <c r="DD18" s="654" t="s">
        <v>231</v>
      </c>
      <c r="DE18" s="646"/>
      <c r="DF18" s="646"/>
      <c r="DG18" s="646"/>
      <c r="DH18" s="646"/>
      <c r="DI18" s="646"/>
      <c r="DJ18" s="646"/>
      <c r="DK18" s="646"/>
      <c r="DL18" s="646"/>
      <c r="DM18" s="646"/>
      <c r="DN18" s="646"/>
      <c r="DO18" s="646"/>
      <c r="DP18" s="647"/>
      <c r="DQ18" s="654" t="s">
        <v>231</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2414</v>
      </c>
      <c r="S19" s="646"/>
      <c r="T19" s="646"/>
      <c r="U19" s="646"/>
      <c r="V19" s="646"/>
      <c r="W19" s="646"/>
      <c r="X19" s="646"/>
      <c r="Y19" s="647"/>
      <c r="Z19" s="648">
        <v>0</v>
      </c>
      <c r="AA19" s="648"/>
      <c r="AB19" s="648"/>
      <c r="AC19" s="648"/>
      <c r="AD19" s="649">
        <v>2414</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v>116298</v>
      </c>
      <c r="BH19" s="646"/>
      <c r="BI19" s="646"/>
      <c r="BJ19" s="646"/>
      <c r="BK19" s="646"/>
      <c r="BL19" s="646"/>
      <c r="BM19" s="646"/>
      <c r="BN19" s="647"/>
      <c r="BO19" s="648">
        <v>4.5999999999999996</v>
      </c>
      <c r="BP19" s="648"/>
      <c r="BQ19" s="648"/>
      <c r="BR19" s="648"/>
      <c r="BS19" s="654" t="s">
        <v>231</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231</v>
      </c>
      <c r="CS19" s="646"/>
      <c r="CT19" s="646"/>
      <c r="CU19" s="646"/>
      <c r="CV19" s="646"/>
      <c r="CW19" s="646"/>
      <c r="CX19" s="646"/>
      <c r="CY19" s="647"/>
      <c r="CZ19" s="648" t="s">
        <v>231</v>
      </c>
      <c r="DA19" s="648"/>
      <c r="DB19" s="648"/>
      <c r="DC19" s="648"/>
      <c r="DD19" s="654" t="s">
        <v>231</v>
      </c>
      <c r="DE19" s="646"/>
      <c r="DF19" s="646"/>
      <c r="DG19" s="646"/>
      <c r="DH19" s="646"/>
      <c r="DI19" s="646"/>
      <c r="DJ19" s="646"/>
      <c r="DK19" s="646"/>
      <c r="DL19" s="646"/>
      <c r="DM19" s="646"/>
      <c r="DN19" s="646"/>
      <c r="DO19" s="646"/>
      <c r="DP19" s="647"/>
      <c r="DQ19" s="654" t="s">
        <v>231</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725</v>
      </c>
      <c r="S20" s="646"/>
      <c r="T20" s="646"/>
      <c r="U20" s="646"/>
      <c r="V20" s="646"/>
      <c r="W20" s="646"/>
      <c r="X20" s="646"/>
      <c r="Y20" s="647"/>
      <c r="Z20" s="648">
        <v>0</v>
      </c>
      <c r="AA20" s="648"/>
      <c r="AB20" s="648"/>
      <c r="AC20" s="648"/>
      <c r="AD20" s="649">
        <v>725</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v>116298</v>
      </c>
      <c r="BH20" s="646"/>
      <c r="BI20" s="646"/>
      <c r="BJ20" s="646"/>
      <c r="BK20" s="646"/>
      <c r="BL20" s="646"/>
      <c r="BM20" s="646"/>
      <c r="BN20" s="647"/>
      <c r="BO20" s="648">
        <v>4.5999999999999996</v>
      </c>
      <c r="BP20" s="648"/>
      <c r="BQ20" s="648"/>
      <c r="BR20" s="648"/>
      <c r="BS20" s="654" t="s">
        <v>231</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14049623</v>
      </c>
      <c r="CS20" s="646"/>
      <c r="CT20" s="646"/>
      <c r="CU20" s="646"/>
      <c r="CV20" s="646"/>
      <c r="CW20" s="646"/>
      <c r="CX20" s="646"/>
      <c r="CY20" s="647"/>
      <c r="CZ20" s="648">
        <v>100</v>
      </c>
      <c r="DA20" s="648"/>
      <c r="DB20" s="648"/>
      <c r="DC20" s="648"/>
      <c r="DD20" s="654">
        <v>1627078</v>
      </c>
      <c r="DE20" s="646"/>
      <c r="DF20" s="646"/>
      <c r="DG20" s="646"/>
      <c r="DH20" s="646"/>
      <c r="DI20" s="646"/>
      <c r="DJ20" s="646"/>
      <c r="DK20" s="646"/>
      <c r="DL20" s="646"/>
      <c r="DM20" s="646"/>
      <c r="DN20" s="646"/>
      <c r="DO20" s="646"/>
      <c r="DP20" s="647"/>
      <c r="DQ20" s="654">
        <v>7287200</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16111</v>
      </c>
      <c r="S21" s="646"/>
      <c r="T21" s="646"/>
      <c r="U21" s="646"/>
      <c r="V21" s="646"/>
      <c r="W21" s="646"/>
      <c r="X21" s="646"/>
      <c r="Y21" s="647"/>
      <c r="Z21" s="648">
        <v>0.1</v>
      </c>
      <c r="AA21" s="648"/>
      <c r="AB21" s="648"/>
      <c r="AC21" s="648"/>
      <c r="AD21" s="649">
        <v>16111</v>
      </c>
      <c r="AE21" s="649"/>
      <c r="AF21" s="649"/>
      <c r="AG21" s="649"/>
      <c r="AH21" s="649"/>
      <c r="AI21" s="649"/>
      <c r="AJ21" s="649"/>
      <c r="AK21" s="649"/>
      <c r="AL21" s="650">
        <v>0.3</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v>44713</v>
      </c>
      <c r="BH21" s="646"/>
      <c r="BI21" s="646"/>
      <c r="BJ21" s="646"/>
      <c r="BK21" s="646"/>
      <c r="BL21" s="646"/>
      <c r="BM21" s="646"/>
      <c r="BN21" s="647"/>
      <c r="BO21" s="648">
        <v>1.8</v>
      </c>
      <c r="BP21" s="648"/>
      <c r="BQ21" s="648"/>
      <c r="BR21" s="648"/>
      <c r="BS21" s="654" t="s">
        <v>231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3830312</v>
      </c>
      <c r="S22" s="646"/>
      <c r="T22" s="646"/>
      <c r="U22" s="646"/>
      <c r="V22" s="646"/>
      <c r="W22" s="646"/>
      <c r="X22" s="646"/>
      <c r="Y22" s="647"/>
      <c r="Z22" s="648">
        <v>27.1</v>
      </c>
      <c r="AA22" s="648"/>
      <c r="AB22" s="648"/>
      <c r="AC22" s="648"/>
      <c r="AD22" s="649">
        <v>3035561</v>
      </c>
      <c r="AE22" s="649"/>
      <c r="AF22" s="649"/>
      <c r="AG22" s="649"/>
      <c r="AH22" s="649"/>
      <c r="AI22" s="649"/>
      <c r="AJ22" s="649"/>
      <c r="AK22" s="649"/>
      <c r="AL22" s="650">
        <v>50.1</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231</v>
      </c>
      <c r="BH22" s="646"/>
      <c r="BI22" s="646"/>
      <c r="BJ22" s="646"/>
      <c r="BK22" s="646"/>
      <c r="BL22" s="646"/>
      <c r="BM22" s="646"/>
      <c r="BN22" s="647"/>
      <c r="BO22" s="648" t="s">
        <v>231</v>
      </c>
      <c r="BP22" s="648"/>
      <c r="BQ22" s="648"/>
      <c r="BR22" s="648"/>
      <c r="BS22" s="654" t="s">
        <v>231</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3035561</v>
      </c>
      <c r="S23" s="646"/>
      <c r="T23" s="646"/>
      <c r="U23" s="646"/>
      <c r="V23" s="646"/>
      <c r="W23" s="646"/>
      <c r="X23" s="646"/>
      <c r="Y23" s="647"/>
      <c r="Z23" s="648">
        <v>21.5</v>
      </c>
      <c r="AA23" s="648"/>
      <c r="AB23" s="648"/>
      <c r="AC23" s="648"/>
      <c r="AD23" s="649">
        <v>3035561</v>
      </c>
      <c r="AE23" s="649"/>
      <c r="AF23" s="649"/>
      <c r="AG23" s="649"/>
      <c r="AH23" s="649"/>
      <c r="AI23" s="649"/>
      <c r="AJ23" s="649"/>
      <c r="AK23" s="649"/>
      <c r="AL23" s="650">
        <v>50.1</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v>71585</v>
      </c>
      <c r="BH23" s="646"/>
      <c r="BI23" s="646"/>
      <c r="BJ23" s="646"/>
      <c r="BK23" s="646"/>
      <c r="BL23" s="646"/>
      <c r="BM23" s="646"/>
      <c r="BN23" s="647"/>
      <c r="BO23" s="648">
        <v>2.8</v>
      </c>
      <c r="BP23" s="648"/>
      <c r="BQ23" s="648"/>
      <c r="BR23" s="648"/>
      <c r="BS23" s="654" t="s">
        <v>231</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794751</v>
      </c>
      <c r="S24" s="646"/>
      <c r="T24" s="646"/>
      <c r="U24" s="646"/>
      <c r="V24" s="646"/>
      <c r="W24" s="646"/>
      <c r="X24" s="646"/>
      <c r="Y24" s="647"/>
      <c r="Z24" s="648">
        <v>5.6</v>
      </c>
      <c r="AA24" s="648"/>
      <c r="AB24" s="648"/>
      <c r="AC24" s="648"/>
      <c r="AD24" s="649" t="s">
        <v>231</v>
      </c>
      <c r="AE24" s="649"/>
      <c r="AF24" s="649"/>
      <c r="AG24" s="649"/>
      <c r="AH24" s="649"/>
      <c r="AI24" s="649"/>
      <c r="AJ24" s="649"/>
      <c r="AK24" s="649"/>
      <c r="AL24" s="650" t="s">
        <v>231</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231</v>
      </c>
      <c r="BH24" s="646"/>
      <c r="BI24" s="646"/>
      <c r="BJ24" s="646"/>
      <c r="BK24" s="646"/>
      <c r="BL24" s="646"/>
      <c r="BM24" s="646"/>
      <c r="BN24" s="647"/>
      <c r="BO24" s="648" t="s">
        <v>231</v>
      </c>
      <c r="BP24" s="648"/>
      <c r="BQ24" s="648"/>
      <c r="BR24" s="648"/>
      <c r="BS24" s="654" t="s">
        <v>231</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5136060</v>
      </c>
      <c r="CS24" s="635"/>
      <c r="CT24" s="635"/>
      <c r="CU24" s="635"/>
      <c r="CV24" s="635"/>
      <c r="CW24" s="635"/>
      <c r="CX24" s="635"/>
      <c r="CY24" s="636"/>
      <c r="CZ24" s="639">
        <v>36.6</v>
      </c>
      <c r="DA24" s="640"/>
      <c r="DB24" s="640"/>
      <c r="DC24" s="659"/>
      <c r="DD24" s="684">
        <v>3695584</v>
      </c>
      <c r="DE24" s="635"/>
      <c r="DF24" s="635"/>
      <c r="DG24" s="635"/>
      <c r="DH24" s="635"/>
      <c r="DI24" s="635"/>
      <c r="DJ24" s="635"/>
      <c r="DK24" s="636"/>
      <c r="DL24" s="684">
        <v>3640330</v>
      </c>
      <c r="DM24" s="635"/>
      <c r="DN24" s="635"/>
      <c r="DO24" s="635"/>
      <c r="DP24" s="635"/>
      <c r="DQ24" s="635"/>
      <c r="DR24" s="635"/>
      <c r="DS24" s="635"/>
      <c r="DT24" s="635"/>
      <c r="DU24" s="635"/>
      <c r="DV24" s="636"/>
      <c r="DW24" s="639">
        <v>57.7</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t="s">
        <v>231</v>
      </c>
      <c r="S25" s="646"/>
      <c r="T25" s="646"/>
      <c r="U25" s="646"/>
      <c r="V25" s="646"/>
      <c r="W25" s="646"/>
      <c r="X25" s="646"/>
      <c r="Y25" s="647"/>
      <c r="Z25" s="648" t="s">
        <v>231</v>
      </c>
      <c r="AA25" s="648"/>
      <c r="AB25" s="648"/>
      <c r="AC25" s="648"/>
      <c r="AD25" s="649" t="s">
        <v>231</v>
      </c>
      <c r="AE25" s="649"/>
      <c r="AF25" s="649"/>
      <c r="AG25" s="649"/>
      <c r="AH25" s="649"/>
      <c r="AI25" s="649"/>
      <c r="AJ25" s="649"/>
      <c r="AK25" s="649"/>
      <c r="AL25" s="650" t="s">
        <v>231</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231</v>
      </c>
      <c r="BH25" s="646"/>
      <c r="BI25" s="646"/>
      <c r="BJ25" s="646"/>
      <c r="BK25" s="646"/>
      <c r="BL25" s="646"/>
      <c r="BM25" s="646"/>
      <c r="BN25" s="647"/>
      <c r="BO25" s="648" t="s">
        <v>231</v>
      </c>
      <c r="BP25" s="648"/>
      <c r="BQ25" s="648"/>
      <c r="BR25" s="648"/>
      <c r="BS25" s="654" t="s">
        <v>231</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1914174</v>
      </c>
      <c r="CS25" s="681"/>
      <c r="CT25" s="681"/>
      <c r="CU25" s="681"/>
      <c r="CV25" s="681"/>
      <c r="CW25" s="681"/>
      <c r="CX25" s="681"/>
      <c r="CY25" s="682"/>
      <c r="CZ25" s="650">
        <v>13.6</v>
      </c>
      <c r="DA25" s="679"/>
      <c r="DB25" s="679"/>
      <c r="DC25" s="683"/>
      <c r="DD25" s="654">
        <v>1774974</v>
      </c>
      <c r="DE25" s="681"/>
      <c r="DF25" s="681"/>
      <c r="DG25" s="681"/>
      <c r="DH25" s="681"/>
      <c r="DI25" s="681"/>
      <c r="DJ25" s="681"/>
      <c r="DK25" s="682"/>
      <c r="DL25" s="654">
        <v>1731899</v>
      </c>
      <c r="DM25" s="681"/>
      <c r="DN25" s="681"/>
      <c r="DO25" s="681"/>
      <c r="DP25" s="681"/>
      <c r="DQ25" s="681"/>
      <c r="DR25" s="681"/>
      <c r="DS25" s="681"/>
      <c r="DT25" s="681"/>
      <c r="DU25" s="681"/>
      <c r="DV25" s="682"/>
      <c r="DW25" s="650">
        <v>27.5</v>
      </c>
      <c r="DX25" s="679"/>
      <c r="DY25" s="679"/>
      <c r="DZ25" s="679"/>
      <c r="EA25" s="679"/>
      <c r="EB25" s="679"/>
      <c r="EC25" s="680"/>
    </row>
    <row r="26" spans="2:133" ht="11.25" customHeight="1" x14ac:dyDescent="0.15">
      <c r="B26" s="642" t="s">
        <v>292</v>
      </c>
      <c r="C26" s="643"/>
      <c r="D26" s="643"/>
      <c r="E26" s="643"/>
      <c r="F26" s="643"/>
      <c r="G26" s="643"/>
      <c r="H26" s="643"/>
      <c r="I26" s="643"/>
      <c r="J26" s="643"/>
      <c r="K26" s="643"/>
      <c r="L26" s="643"/>
      <c r="M26" s="643"/>
      <c r="N26" s="643"/>
      <c r="O26" s="643"/>
      <c r="P26" s="643"/>
      <c r="Q26" s="644"/>
      <c r="R26" s="645">
        <v>6860042</v>
      </c>
      <c r="S26" s="646"/>
      <c r="T26" s="646"/>
      <c r="U26" s="646"/>
      <c r="V26" s="646"/>
      <c r="W26" s="646"/>
      <c r="X26" s="646"/>
      <c r="Y26" s="647"/>
      <c r="Z26" s="648">
        <v>48.6</v>
      </c>
      <c r="AA26" s="648"/>
      <c r="AB26" s="648"/>
      <c r="AC26" s="648"/>
      <c r="AD26" s="649">
        <v>5993706</v>
      </c>
      <c r="AE26" s="649"/>
      <c r="AF26" s="649"/>
      <c r="AG26" s="649"/>
      <c r="AH26" s="649"/>
      <c r="AI26" s="649"/>
      <c r="AJ26" s="649"/>
      <c r="AK26" s="649"/>
      <c r="AL26" s="650">
        <v>98.9</v>
      </c>
      <c r="AM26" s="651"/>
      <c r="AN26" s="651"/>
      <c r="AO26" s="652"/>
      <c r="AP26" s="664" t="s">
        <v>293</v>
      </c>
      <c r="AQ26" s="694"/>
      <c r="AR26" s="694"/>
      <c r="AS26" s="694"/>
      <c r="AT26" s="694"/>
      <c r="AU26" s="694"/>
      <c r="AV26" s="694"/>
      <c r="AW26" s="694"/>
      <c r="AX26" s="694"/>
      <c r="AY26" s="694"/>
      <c r="AZ26" s="694"/>
      <c r="BA26" s="694"/>
      <c r="BB26" s="694"/>
      <c r="BC26" s="694"/>
      <c r="BD26" s="694"/>
      <c r="BE26" s="694"/>
      <c r="BF26" s="666"/>
      <c r="BG26" s="645" t="s">
        <v>231</v>
      </c>
      <c r="BH26" s="646"/>
      <c r="BI26" s="646"/>
      <c r="BJ26" s="646"/>
      <c r="BK26" s="646"/>
      <c r="BL26" s="646"/>
      <c r="BM26" s="646"/>
      <c r="BN26" s="647"/>
      <c r="BO26" s="648" t="s">
        <v>231</v>
      </c>
      <c r="BP26" s="648"/>
      <c r="BQ26" s="648"/>
      <c r="BR26" s="648"/>
      <c r="BS26" s="654" t="s">
        <v>231</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1106008</v>
      </c>
      <c r="CS26" s="646"/>
      <c r="CT26" s="646"/>
      <c r="CU26" s="646"/>
      <c r="CV26" s="646"/>
      <c r="CW26" s="646"/>
      <c r="CX26" s="646"/>
      <c r="CY26" s="647"/>
      <c r="CZ26" s="650">
        <v>7.9</v>
      </c>
      <c r="DA26" s="679"/>
      <c r="DB26" s="679"/>
      <c r="DC26" s="683"/>
      <c r="DD26" s="654">
        <v>1034333</v>
      </c>
      <c r="DE26" s="646"/>
      <c r="DF26" s="646"/>
      <c r="DG26" s="646"/>
      <c r="DH26" s="646"/>
      <c r="DI26" s="646"/>
      <c r="DJ26" s="646"/>
      <c r="DK26" s="647"/>
      <c r="DL26" s="654" t="s">
        <v>231</v>
      </c>
      <c r="DM26" s="646"/>
      <c r="DN26" s="646"/>
      <c r="DO26" s="646"/>
      <c r="DP26" s="646"/>
      <c r="DQ26" s="646"/>
      <c r="DR26" s="646"/>
      <c r="DS26" s="646"/>
      <c r="DT26" s="646"/>
      <c r="DU26" s="646"/>
      <c r="DV26" s="647"/>
      <c r="DW26" s="650" t="s">
        <v>231</v>
      </c>
      <c r="DX26" s="679"/>
      <c r="DY26" s="679"/>
      <c r="DZ26" s="679"/>
      <c r="EA26" s="679"/>
      <c r="EB26" s="679"/>
      <c r="EC26" s="680"/>
    </row>
    <row r="27" spans="2:133" ht="11.25" customHeight="1" x14ac:dyDescent="0.15">
      <c r="B27" s="642" t="s">
        <v>295</v>
      </c>
      <c r="C27" s="643"/>
      <c r="D27" s="643"/>
      <c r="E27" s="643"/>
      <c r="F27" s="643"/>
      <c r="G27" s="643"/>
      <c r="H27" s="643"/>
      <c r="I27" s="643"/>
      <c r="J27" s="643"/>
      <c r="K27" s="643"/>
      <c r="L27" s="643"/>
      <c r="M27" s="643"/>
      <c r="N27" s="643"/>
      <c r="O27" s="643"/>
      <c r="P27" s="643"/>
      <c r="Q27" s="644"/>
      <c r="R27" s="645">
        <v>1958</v>
      </c>
      <c r="S27" s="646"/>
      <c r="T27" s="646"/>
      <c r="U27" s="646"/>
      <c r="V27" s="646"/>
      <c r="W27" s="646"/>
      <c r="X27" s="646"/>
      <c r="Y27" s="647"/>
      <c r="Z27" s="648">
        <v>0</v>
      </c>
      <c r="AA27" s="648"/>
      <c r="AB27" s="648"/>
      <c r="AC27" s="648"/>
      <c r="AD27" s="649">
        <v>1958</v>
      </c>
      <c r="AE27" s="649"/>
      <c r="AF27" s="649"/>
      <c r="AG27" s="649"/>
      <c r="AH27" s="649"/>
      <c r="AI27" s="649"/>
      <c r="AJ27" s="649"/>
      <c r="AK27" s="649"/>
      <c r="AL27" s="650">
        <v>0</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2547790</v>
      </c>
      <c r="BH27" s="646"/>
      <c r="BI27" s="646"/>
      <c r="BJ27" s="646"/>
      <c r="BK27" s="646"/>
      <c r="BL27" s="646"/>
      <c r="BM27" s="646"/>
      <c r="BN27" s="647"/>
      <c r="BO27" s="648">
        <v>100</v>
      </c>
      <c r="BP27" s="648"/>
      <c r="BQ27" s="648"/>
      <c r="BR27" s="648"/>
      <c r="BS27" s="654">
        <v>127974</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1812374</v>
      </c>
      <c r="CS27" s="681"/>
      <c r="CT27" s="681"/>
      <c r="CU27" s="681"/>
      <c r="CV27" s="681"/>
      <c r="CW27" s="681"/>
      <c r="CX27" s="681"/>
      <c r="CY27" s="682"/>
      <c r="CZ27" s="650">
        <v>12.9</v>
      </c>
      <c r="DA27" s="679"/>
      <c r="DB27" s="679"/>
      <c r="DC27" s="683"/>
      <c r="DD27" s="654">
        <v>575182</v>
      </c>
      <c r="DE27" s="681"/>
      <c r="DF27" s="681"/>
      <c r="DG27" s="681"/>
      <c r="DH27" s="681"/>
      <c r="DI27" s="681"/>
      <c r="DJ27" s="681"/>
      <c r="DK27" s="682"/>
      <c r="DL27" s="654">
        <v>563003</v>
      </c>
      <c r="DM27" s="681"/>
      <c r="DN27" s="681"/>
      <c r="DO27" s="681"/>
      <c r="DP27" s="681"/>
      <c r="DQ27" s="681"/>
      <c r="DR27" s="681"/>
      <c r="DS27" s="681"/>
      <c r="DT27" s="681"/>
      <c r="DU27" s="681"/>
      <c r="DV27" s="682"/>
      <c r="DW27" s="650">
        <v>8.9</v>
      </c>
      <c r="DX27" s="679"/>
      <c r="DY27" s="679"/>
      <c r="DZ27" s="679"/>
      <c r="EA27" s="679"/>
      <c r="EB27" s="679"/>
      <c r="EC27" s="680"/>
    </row>
    <row r="28" spans="2:133" ht="11.25" customHeight="1" x14ac:dyDescent="0.15">
      <c r="B28" s="642" t="s">
        <v>298</v>
      </c>
      <c r="C28" s="643"/>
      <c r="D28" s="643"/>
      <c r="E28" s="643"/>
      <c r="F28" s="643"/>
      <c r="G28" s="643"/>
      <c r="H28" s="643"/>
      <c r="I28" s="643"/>
      <c r="J28" s="643"/>
      <c r="K28" s="643"/>
      <c r="L28" s="643"/>
      <c r="M28" s="643"/>
      <c r="N28" s="643"/>
      <c r="O28" s="643"/>
      <c r="P28" s="643"/>
      <c r="Q28" s="644"/>
      <c r="R28" s="645">
        <v>239885</v>
      </c>
      <c r="S28" s="646"/>
      <c r="T28" s="646"/>
      <c r="U28" s="646"/>
      <c r="V28" s="646"/>
      <c r="W28" s="646"/>
      <c r="X28" s="646"/>
      <c r="Y28" s="647"/>
      <c r="Z28" s="648">
        <v>1.7</v>
      </c>
      <c r="AA28" s="648"/>
      <c r="AB28" s="648"/>
      <c r="AC28" s="648"/>
      <c r="AD28" s="649" t="s">
        <v>231</v>
      </c>
      <c r="AE28" s="649"/>
      <c r="AF28" s="649"/>
      <c r="AG28" s="649"/>
      <c r="AH28" s="649"/>
      <c r="AI28" s="649"/>
      <c r="AJ28" s="649"/>
      <c r="AK28" s="649"/>
      <c r="AL28" s="650" t="s">
        <v>231</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1409512</v>
      </c>
      <c r="CS28" s="646"/>
      <c r="CT28" s="646"/>
      <c r="CU28" s="646"/>
      <c r="CV28" s="646"/>
      <c r="CW28" s="646"/>
      <c r="CX28" s="646"/>
      <c r="CY28" s="647"/>
      <c r="CZ28" s="650">
        <v>10</v>
      </c>
      <c r="DA28" s="679"/>
      <c r="DB28" s="679"/>
      <c r="DC28" s="683"/>
      <c r="DD28" s="654">
        <v>1345428</v>
      </c>
      <c r="DE28" s="646"/>
      <c r="DF28" s="646"/>
      <c r="DG28" s="646"/>
      <c r="DH28" s="646"/>
      <c r="DI28" s="646"/>
      <c r="DJ28" s="646"/>
      <c r="DK28" s="647"/>
      <c r="DL28" s="654">
        <v>1345428</v>
      </c>
      <c r="DM28" s="646"/>
      <c r="DN28" s="646"/>
      <c r="DO28" s="646"/>
      <c r="DP28" s="646"/>
      <c r="DQ28" s="646"/>
      <c r="DR28" s="646"/>
      <c r="DS28" s="646"/>
      <c r="DT28" s="646"/>
      <c r="DU28" s="646"/>
      <c r="DV28" s="647"/>
      <c r="DW28" s="650">
        <v>21.3</v>
      </c>
      <c r="DX28" s="679"/>
      <c r="DY28" s="679"/>
      <c r="DZ28" s="679"/>
      <c r="EA28" s="679"/>
      <c r="EB28" s="679"/>
      <c r="EC28" s="680"/>
    </row>
    <row r="29" spans="2:133" ht="11.25" customHeight="1" x14ac:dyDescent="0.15">
      <c r="B29" s="642" t="s">
        <v>300</v>
      </c>
      <c r="C29" s="643"/>
      <c r="D29" s="643"/>
      <c r="E29" s="643"/>
      <c r="F29" s="643"/>
      <c r="G29" s="643"/>
      <c r="H29" s="643"/>
      <c r="I29" s="643"/>
      <c r="J29" s="643"/>
      <c r="K29" s="643"/>
      <c r="L29" s="643"/>
      <c r="M29" s="643"/>
      <c r="N29" s="643"/>
      <c r="O29" s="643"/>
      <c r="P29" s="643"/>
      <c r="Q29" s="644"/>
      <c r="R29" s="645">
        <v>145207</v>
      </c>
      <c r="S29" s="646"/>
      <c r="T29" s="646"/>
      <c r="U29" s="646"/>
      <c r="V29" s="646"/>
      <c r="W29" s="646"/>
      <c r="X29" s="646"/>
      <c r="Y29" s="647"/>
      <c r="Z29" s="648">
        <v>1</v>
      </c>
      <c r="AA29" s="648"/>
      <c r="AB29" s="648"/>
      <c r="AC29" s="648"/>
      <c r="AD29" s="649">
        <v>47948</v>
      </c>
      <c r="AE29" s="649"/>
      <c r="AF29" s="649"/>
      <c r="AG29" s="649"/>
      <c r="AH29" s="649"/>
      <c r="AI29" s="649"/>
      <c r="AJ29" s="649"/>
      <c r="AK29" s="649"/>
      <c r="AL29" s="650">
        <v>0.8</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301</v>
      </c>
      <c r="CE29" s="686"/>
      <c r="CF29" s="660" t="s">
        <v>302</v>
      </c>
      <c r="CG29" s="661"/>
      <c r="CH29" s="661"/>
      <c r="CI29" s="661"/>
      <c r="CJ29" s="661"/>
      <c r="CK29" s="661"/>
      <c r="CL29" s="661"/>
      <c r="CM29" s="661"/>
      <c r="CN29" s="661"/>
      <c r="CO29" s="661"/>
      <c r="CP29" s="661"/>
      <c r="CQ29" s="662"/>
      <c r="CR29" s="645">
        <v>1407206</v>
      </c>
      <c r="CS29" s="681"/>
      <c r="CT29" s="681"/>
      <c r="CU29" s="681"/>
      <c r="CV29" s="681"/>
      <c r="CW29" s="681"/>
      <c r="CX29" s="681"/>
      <c r="CY29" s="682"/>
      <c r="CZ29" s="650">
        <v>10</v>
      </c>
      <c r="DA29" s="679"/>
      <c r="DB29" s="679"/>
      <c r="DC29" s="683"/>
      <c r="DD29" s="654">
        <v>1343122</v>
      </c>
      <c r="DE29" s="681"/>
      <c r="DF29" s="681"/>
      <c r="DG29" s="681"/>
      <c r="DH29" s="681"/>
      <c r="DI29" s="681"/>
      <c r="DJ29" s="681"/>
      <c r="DK29" s="682"/>
      <c r="DL29" s="654">
        <v>1343122</v>
      </c>
      <c r="DM29" s="681"/>
      <c r="DN29" s="681"/>
      <c r="DO29" s="681"/>
      <c r="DP29" s="681"/>
      <c r="DQ29" s="681"/>
      <c r="DR29" s="681"/>
      <c r="DS29" s="681"/>
      <c r="DT29" s="681"/>
      <c r="DU29" s="681"/>
      <c r="DV29" s="682"/>
      <c r="DW29" s="650">
        <v>21.3</v>
      </c>
      <c r="DX29" s="679"/>
      <c r="DY29" s="679"/>
      <c r="DZ29" s="679"/>
      <c r="EA29" s="679"/>
      <c r="EB29" s="679"/>
      <c r="EC29" s="680"/>
    </row>
    <row r="30" spans="2:133" ht="11.25" customHeight="1" x14ac:dyDescent="0.15">
      <c r="B30" s="642" t="s">
        <v>303</v>
      </c>
      <c r="C30" s="643"/>
      <c r="D30" s="643"/>
      <c r="E30" s="643"/>
      <c r="F30" s="643"/>
      <c r="G30" s="643"/>
      <c r="H30" s="643"/>
      <c r="I30" s="643"/>
      <c r="J30" s="643"/>
      <c r="K30" s="643"/>
      <c r="L30" s="643"/>
      <c r="M30" s="643"/>
      <c r="N30" s="643"/>
      <c r="O30" s="643"/>
      <c r="P30" s="643"/>
      <c r="Q30" s="644"/>
      <c r="R30" s="645">
        <v>144675</v>
      </c>
      <c r="S30" s="646"/>
      <c r="T30" s="646"/>
      <c r="U30" s="646"/>
      <c r="V30" s="646"/>
      <c r="W30" s="646"/>
      <c r="X30" s="646"/>
      <c r="Y30" s="647"/>
      <c r="Z30" s="648">
        <v>1</v>
      </c>
      <c r="AA30" s="648"/>
      <c r="AB30" s="648"/>
      <c r="AC30" s="648"/>
      <c r="AD30" s="649" t="s">
        <v>231</v>
      </c>
      <c r="AE30" s="649"/>
      <c r="AF30" s="649"/>
      <c r="AG30" s="649"/>
      <c r="AH30" s="649"/>
      <c r="AI30" s="649"/>
      <c r="AJ30" s="649"/>
      <c r="AK30" s="649"/>
      <c r="AL30" s="650" t="s">
        <v>231</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98"/>
      <c r="BI30" s="698"/>
      <c r="BJ30" s="698"/>
      <c r="BK30" s="698"/>
      <c r="BL30" s="698"/>
      <c r="BM30" s="698"/>
      <c r="BN30" s="698"/>
      <c r="BO30" s="698"/>
      <c r="BP30" s="698"/>
      <c r="BQ30" s="699"/>
      <c r="BR30" s="624" t="s">
        <v>305</v>
      </c>
      <c r="BS30" s="698"/>
      <c r="BT30" s="698"/>
      <c r="BU30" s="698"/>
      <c r="BV30" s="698"/>
      <c r="BW30" s="698"/>
      <c r="BX30" s="698"/>
      <c r="BY30" s="698"/>
      <c r="BZ30" s="698"/>
      <c r="CA30" s="698"/>
      <c r="CB30" s="699"/>
      <c r="CD30" s="687"/>
      <c r="CE30" s="688"/>
      <c r="CF30" s="660" t="s">
        <v>306</v>
      </c>
      <c r="CG30" s="661"/>
      <c r="CH30" s="661"/>
      <c r="CI30" s="661"/>
      <c r="CJ30" s="661"/>
      <c r="CK30" s="661"/>
      <c r="CL30" s="661"/>
      <c r="CM30" s="661"/>
      <c r="CN30" s="661"/>
      <c r="CO30" s="661"/>
      <c r="CP30" s="661"/>
      <c r="CQ30" s="662"/>
      <c r="CR30" s="645">
        <v>1317873</v>
      </c>
      <c r="CS30" s="646"/>
      <c r="CT30" s="646"/>
      <c r="CU30" s="646"/>
      <c r="CV30" s="646"/>
      <c r="CW30" s="646"/>
      <c r="CX30" s="646"/>
      <c r="CY30" s="647"/>
      <c r="CZ30" s="650">
        <v>9.4</v>
      </c>
      <c r="DA30" s="679"/>
      <c r="DB30" s="679"/>
      <c r="DC30" s="683"/>
      <c r="DD30" s="654">
        <v>1254112</v>
      </c>
      <c r="DE30" s="646"/>
      <c r="DF30" s="646"/>
      <c r="DG30" s="646"/>
      <c r="DH30" s="646"/>
      <c r="DI30" s="646"/>
      <c r="DJ30" s="646"/>
      <c r="DK30" s="647"/>
      <c r="DL30" s="654">
        <v>1254112</v>
      </c>
      <c r="DM30" s="646"/>
      <c r="DN30" s="646"/>
      <c r="DO30" s="646"/>
      <c r="DP30" s="646"/>
      <c r="DQ30" s="646"/>
      <c r="DR30" s="646"/>
      <c r="DS30" s="646"/>
      <c r="DT30" s="646"/>
      <c r="DU30" s="646"/>
      <c r="DV30" s="647"/>
      <c r="DW30" s="650">
        <v>19.899999999999999</v>
      </c>
      <c r="DX30" s="679"/>
      <c r="DY30" s="679"/>
      <c r="DZ30" s="679"/>
      <c r="EA30" s="679"/>
      <c r="EB30" s="679"/>
      <c r="EC30" s="680"/>
    </row>
    <row r="31" spans="2:133" ht="11.25" customHeight="1" x14ac:dyDescent="0.15">
      <c r="B31" s="642" t="s">
        <v>307</v>
      </c>
      <c r="C31" s="643"/>
      <c r="D31" s="643"/>
      <c r="E31" s="643"/>
      <c r="F31" s="643"/>
      <c r="G31" s="643"/>
      <c r="H31" s="643"/>
      <c r="I31" s="643"/>
      <c r="J31" s="643"/>
      <c r="K31" s="643"/>
      <c r="L31" s="643"/>
      <c r="M31" s="643"/>
      <c r="N31" s="643"/>
      <c r="O31" s="643"/>
      <c r="P31" s="643"/>
      <c r="Q31" s="644"/>
      <c r="R31" s="645">
        <v>1871027</v>
      </c>
      <c r="S31" s="646"/>
      <c r="T31" s="646"/>
      <c r="U31" s="646"/>
      <c r="V31" s="646"/>
      <c r="W31" s="646"/>
      <c r="X31" s="646"/>
      <c r="Y31" s="647"/>
      <c r="Z31" s="648">
        <v>13.2</v>
      </c>
      <c r="AA31" s="648"/>
      <c r="AB31" s="648"/>
      <c r="AC31" s="648"/>
      <c r="AD31" s="649" t="s">
        <v>231</v>
      </c>
      <c r="AE31" s="649"/>
      <c r="AF31" s="649"/>
      <c r="AG31" s="649"/>
      <c r="AH31" s="649"/>
      <c r="AI31" s="649"/>
      <c r="AJ31" s="649"/>
      <c r="AK31" s="649"/>
      <c r="AL31" s="650" t="s">
        <v>231</v>
      </c>
      <c r="AM31" s="651"/>
      <c r="AN31" s="651"/>
      <c r="AO31" s="652"/>
      <c r="AP31" s="702" t="s">
        <v>308</v>
      </c>
      <c r="AQ31" s="703"/>
      <c r="AR31" s="703"/>
      <c r="AS31" s="703"/>
      <c r="AT31" s="708" t="s">
        <v>309</v>
      </c>
      <c r="AU31" s="231"/>
      <c r="AV31" s="231"/>
      <c r="AW31" s="231"/>
      <c r="AX31" s="631" t="s">
        <v>185</v>
      </c>
      <c r="AY31" s="632"/>
      <c r="AZ31" s="632"/>
      <c r="BA31" s="632"/>
      <c r="BB31" s="632"/>
      <c r="BC31" s="632"/>
      <c r="BD31" s="632"/>
      <c r="BE31" s="632"/>
      <c r="BF31" s="633"/>
      <c r="BG31" s="713">
        <v>99.1</v>
      </c>
      <c r="BH31" s="700"/>
      <c r="BI31" s="700"/>
      <c r="BJ31" s="700"/>
      <c r="BK31" s="700"/>
      <c r="BL31" s="700"/>
      <c r="BM31" s="640">
        <v>97.1</v>
      </c>
      <c r="BN31" s="700"/>
      <c r="BO31" s="700"/>
      <c r="BP31" s="700"/>
      <c r="BQ31" s="701"/>
      <c r="BR31" s="713">
        <v>99.3</v>
      </c>
      <c r="BS31" s="700"/>
      <c r="BT31" s="700"/>
      <c r="BU31" s="700"/>
      <c r="BV31" s="700"/>
      <c r="BW31" s="700"/>
      <c r="BX31" s="640">
        <v>97.3</v>
      </c>
      <c r="BY31" s="700"/>
      <c r="BZ31" s="700"/>
      <c r="CA31" s="700"/>
      <c r="CB31" s="701"/>
      <c r="CD31" s="687"/>
      <c r="CE31" s="688"/>
      <c r="CF31" s="660" t="s">
        <v>310</v>
      </c>
      <c r="CG31" s="661"/>
      <c r="CH31" s="661"/>
      <c r="CI31" s="661"/>
      <c r="CJ31" s="661"/>
      <c r="CK31" s="661"/>
      <c r="CL31" s="661"/>
      <c r="CM31" s="661"/>
      <c r="CN31" s="661"/>
      <c r="CO31" s="661"/>
      <c r="CP31" s="661"/>
      <c r="CQ31" s="662"/>
      <c r="CR31" s="645">
        <v>89333</v>
      </c>
      <c r="CS31" s="681"/>
      <c r="CT31" s="681"/>
      <c r="CU31" s="681"/>
      <c r="CV31" s="681"/>
      <c r="CW31" s="681"/>
      <c r="CX31" s="681"/>
      <c r="CY31" s="682"/>
      <c r="CZ31" s="650">
        <v>0.6</v>
      </c>
      <c r="DA31" s="679"/>
      <c r="DB31" s="679"/>
      <c r="DC31" s="683"/>
      <c r="DD31" s="654">
        <v>89010</v>
      </c>
      <c r="DE31" s="681"/>
      <c r="DF31" s="681"/>
      <c r="DG31" s="681"/>
      <c r="DH31" s="681"/>
      <c r="DI31" s="681"/>
      <c r="DJ31" s="681"/>
      <c r="DK31" s="682"/>
      <c r="DL31" s="654">
        <v>89010</v>
      </c>
      <c r="DM31" s="681"/>
      <c r="DN31" s="681"/>
      <c r="DO31" s="681"/>
      <c r="DP31" s="681"/>
      <c r="DQ31" s="681"/>
      <c r="DR31" s="681"/>
      <c r="DS31" s="681"/>
      <c r="DT31" s="681"/>
      <c r="DU31" s="681"/>
      <c r="DV31" s="682"/>
      <c r="DW31" s="650">
        <v>1.4</v>
      </c>
      <c r="DX31" s="679"/>
      <c r="DY31" s="679"/>
      <c r="DZ31" s="679"/>
      <c r="EA31" s="679"/>
      <c r="EB31" s="679"/>
      <c r="EC31" s="680"/>
    </row>
    <row r="32" spans="2:133" ht="11.25" customHeight="1" x14ac:dyDescent="0.15">
      <c r="B32" s="691" t="s">
        <v>311</v>
      </c>
      <c r="C32" s="692"/>
      <c r="D32" s="692"/>
      <c r="E32" s="692"/>
      <c r="F32" s="692"/>
      <c r="G32" s="692"/>
      <c r="H32" s="692"/>
      <c r="I32" s="692"/>
      <c r="J32" s="692"/>
      <c r="K32" s="692"/>
      <c r="L32" s="692"/>
      <c r="M32" s="692"/>
      <c r="N32" s="692"/>
      <c r="O32" s="692"/>
      <c r="P32" s="692"/>
      <c r="Q32" s="693"/>
      <c r="R32" s="645" t="s">
        <v>231</v>
      </c>
      <c r="S32" s="646"/>
      <c r="T32" s="646"/>
      <c r="U32" s="646"/>
      <c r="V32" s="646"/>
      <c r="W32" s="646"/>
      <c r="X32" s="646"/>
      <c r="Y32" s="647"/>
      <c r="Z32" s="648" t="s">
        <v>231</v>
      </c>
      <c r="AA32" s="648"/>
      <c r="AB32" s="648"/>
      <c r="AC32" s="648"/>
      <c r="AD32" s="649" t="s">
        <v>231</v>
      </c>
      <c r="AE32" s="649"/>
      <c r="AF32" s="649"/>
      <c r="AG32" s="649"/>
      <c r="AH32" s="649"/>
      <c r="AI32" s="649"/>
      <c r="AJ32" s="649"/>
      <c r="AK32" s="649"/>
      <c r="AL32" s="650" t="s">
        <v>231</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4">
        <v>98.9</v>
      </c>
      <c r="BH32" s="681"/>
      <c r="BI32" s="681"/>
      <c r="BJ32" s="681"/>
      <c r="BK32" s="681"/>
      <c r="BL32" s="681"/>
      <c r="BM32" s="651">
        <v>97</v>
      </c>
      <c r="BN32" s="711"/>
      <c r="BO32" s="711"/>
      <c r="BP32" s="711"/>
      <c r="BQ32" s="712"/>
      <c r="BR32" s="714">
        <v>99.3</v>
      </c>
      <c r="BS32" s="681"/>
      <c r="BT32" s="681"/>
      <c r="BU32" s="681"/>
      <c r="BV32" s="681"/>
      <c r="BW32" s="681"/>
      <c r="BX32" s="651">
        <v>97.3</v>
      </c>
      <c r="BY32" s="711"/>
      <c r="BZ32" s="711"/>
      <c r="CA32" s="711"/>
      <c r="CB32" s="712"/>
      <c r="CD32" s="689"/>
      <c r="CE32" s="690"/>
      <c r="CF32" s="660" t="s">
        <v>314</v>
      </c>
      <c r="CG32" s="661"/>
      <c r="CH32" s="661"/>
      <c r="CI32" s="661"/>
      <c r="CJ32" s="661"/>
      <c r="CK32" s="661"/>
      <c r="CL32" s="661"/>
      <c r="CM32" s="661"/>
      <c r="CN32" s="661"/>
      <c r="CO32" s="661"/>
      <c r="CP32" s="661"/>
      <c r="CQ32" s="662"/>
      <c r="CR32" s="645">
        <v>2306</v>
      </c>
      <c r="CS32" s="646"/>
      <c r="CT32" s="646"/>
      <c r="CU32" s="646"/>
      <c r="CV32" s="646"/>
      <c r="CW32" s="646"/>
      <c r="CX32" s="646"/>
      <c r="CY32" s="647"/>
      <c r="CZ32" s="650">
        <v>0</v>
      </c>
      <c r="DA32" s="679"/>
      <c r="DB32" s="679"/>
      <c r="DC32" s="683"/>
      <c r="DD32" s="654">
        <v>2306</v>
      </c>
      <c r="DE32" s="646"/>
      <c r="DF32" s="646"/>
      <c r="DG32" s="646"/>
      <c r="DH32" s="646"/>
      <c r="DI32" s="646"/>
      <c r="DJ32" s="646"/>
      <c r="DK32" s="647"/>
      <c r="DL32" s="654">
        <v>2306</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315</v>
      </c>
      <c r="C33" s="643"/>
      <c r="D33" s="643"/>
      <c r="E33" s="643"/>
      <c r="F33" s="643"/>
      <c r="G33" s="643"/>
      <c r="H33" s="643"/>
      <c r="I33" s="643"/>
      <c r="J33" s="643"/>
      <c r="K33" s="643"/>
      <c r="L33" s="643"/>
      <c r="M33" s="643"/>
      <c r="N33" s="643"/>
      <c r="O33" s="643"/>
      <c r="P33" s="643"/>
      <c r="Q33" s="644"/>
      <c r="R33" s="645">
        <v>1218567</v>
      </c>
      <c r="S33" s="646"/>
      <c r="T33" s="646"/>
      <c r="U33" s="646"/>
      <c r="V33" s="646"/>
      <c r="W33" s="646"/>
      <c r="X33" s="646"/>
      <c r="Y33" s="647"/>
      <c r="Z33" s="648">
        <v>8.6</v>
      </c>
      <c r="AA33" s="648"/>
      <c r="AB33" s="648"/>
      <c r="AC33" s="648"/>
      <c r="AD33" s="649" t="s">
        <v>231</v>
      </c>
      <c r="AE33" s="649"/>
      <c r="AF33" s="649"/>
      <c r="AG33" s="649"/>
      <c r="AH33" s="649"/>
      <c r="AI33" s="649"/>
      <c r="AJ33" s="649"/>
      <c r="AK33" s="649"/>
      <c r="AL33" s="650" t="s">
        <v>231</v>
      </c>
      <c r="AM33" s="651"/>
      <c r="AN33" s="651"/>
      <c r="AO33" s="652"/>
      <c r="AP33" s="706"/>
      <c r="AQ33" s="707"/>
      <c r="AR33" s="707"/>
      <c r="AS33" s="707"/>
      <c r="AT33" s="710"/>
      <c r="AU33" s="232"/>
      <c r="AV33" s="232"/>
      <c r="AW33" s="232"/>
      <c r="AX33" s="695" t="s">
        <v>316</v>
      </c>
      <c r="AY33" s="696"/>
      <c r="AZ33" s="696"/>
      <c r="BA33" s="696"/>
      <c r="BB33" s="696"/>
      <c r="BC33" s="696"/>
      <c r="BD33" s="696"/>
      <c r="BE33" s="696"/>
      <c r="BF33" s="697"/>
      <c r="BG33" s="715">
        <v>99.2</v>
      </c>
      <c r="BH33" s="716"/>
      <c r="BI33" s="716"/>
      <c r="BJ33" s="716"/>
      <c r="BK33" s="716"/>
      <c r="BL33" s="716"/>
      <c r="BM33" s="717">
        <v>97.2</v>
      </c>
      <c r="BN33" s="716"/>
      <c r="BO33" s="716"/>
      <c r="BP33" s="716"/>
      <c r="BQ33" s="718"/>
      <c r="BR33" s="715">
        <v>99.3</v>
      </c>
      <c r="BS33" s="716"/>
      <c r="BT33" s="716"/>
      <c r="BU33" s="716"/>
      <c r="BV33" s="716"/>
      <c r="BW33" s="716"/>
      <c r="BX33" s="717">
        <v>97.3</v>
      </c>
      <c r="BY33" s="716"/>
      <c r="BZ33" s="716"/>
      <c r="CA33" s="716"/>
      <c r="CB33" s="718"/>
      <c r="CD33" s="660" t="s">
        <v>317</v>
      </c>
      <c r="CE33" s="661"/>
      <c r="CF33" s="661"/>
      <c r="CG33" s="661"/>
      <c r="CH33" s="661"/>
      <c r="CI33" s="661"/>
      <c r="CJ33" s="661"/>
      <c r="CK33" s="661"/>
      <c r="CL33" s="661"/>
      <c r="CM33" s="661"/>
      <c r="CN33" s="661"/>
      <c r="CO33" s="661"/>
      <c r="CP33" s="661"/>
      <c r="CQ33" s="662"/>
      <c r="CR33" s="645">
        <v>6295881</v>
      </c>
      <c r="CS33" s="681"/>
      <c r="CT33" s="681"/>
      <c r="CU33" s="681"/>
      <c r="CV33" s="681"/>
      <c r="CW33" s="681"/>
      <c r="CX33" s="681"/>
      <c r="CY33" s="682"/>
      <c r="CZ33" s="650">
        <v>44.8</v>
      </c>
      <c r="DA33" s="679"/>
      <c r="DB33" s="679"/>
      <c r="DC33" s="683"/>
      <c r="DD33" s="654">
        <v>3447118</v>
      </c>
      <c r="DE33" s="681"/>
      <c r="DF33" s="681"/>
      <c r="DG33" s="681"/>
      <c r="DH33" s="681"/>
      <c r="DI33" s="681"/>
      <c r="DJ33" s="681"/>
      <c r="DK33" s="682"/>
      <c r="DL33" s="654">
        <v>2585107</v>
      </c>
      <c r="DM33" s="681"/>
      <c r="DN33" s="681"/>
      <c r="DO33" s="681"/>
      <c r="DP33" s="681"/>
      <c r="DQ33" s="681"/>
      <c r="DR33" s="681"/>
      <c r="DS33" s="681"/>
      <c r="DT33" s="681"/>
      <c r="DU33" s="681"/>
      <c r="DV33" s="682"/>
      <c r="DW33" s="650">
        <v>41</v>
      </c>
      <c r="DX33" s="679"/>
      <c r="DY33" s="679"/>
      <c r="DZ33" s="679"/>
      <c r="EA33" s="679"/>
      <c r="EB33" s="679"/>
      <c r="EC33" s="680"/>
    </row>
    <row r="34" spans="2:133" ht="11.25" customHeight="1" x14ac:dyDescent="0.15">
      <c r="B34" s="642" t="s">
        <v>318</v>
      </c>
      <c r="C34" s="643"/>
      <c r="D34" s="643"/>
      <c r="E34" s="643"/>
      <c r="F34" s="643"/>
      <c r="G34" s="643"/>
      <c r="H34" s="643"/>
      <c r="I34" s="643"/>
      <c r="J34" s="643"/>
      <c r="K34" s="643"/>
      <c r="L34" s="643"/>
      <c r="M34" s="643"/>
      <c r="N34" s="643"/>
      <c r="O34" s="643"/>
      <c r="P34" s="643"/>
      <c r="Q34" s="644"/>
      <c r="R34" s="645">
        <v>52064</v>
      </c>
      <c r="S34" s="646"/>
      <c r="T34" s="646"/>
      <c r="U34" s="646"/>
      <c r="V34" s="646"/>
      <c r="W34" s="646"/>
      <c r="X34" s="646"/>
      <c r="Y34" s="647"/>
      <c r="Z34" s="648">
        <v>0.4</v>
      </c>
      <c r="AA34" s="648"/>
      <c r="AB34" s="648"/>
      <c r="AC34" s="648"/>
      <c r="AD34" s="649">
        <v>17084</v>
      </c>
      <c r="AE34" s="649"/>
      <c r="AF34" s="649"/>
      <c r="AG34" s="649"/>
      <c r="AH34" s="649"/>
      <c r="AI34" s="649"/>
      <c r="AJ34" s="649"/>
      <c r="AK34" s="649"/>
      <c r="AL34" s="650">
        <v>0.3</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1894834</v>
      </c>
      <c r="CS34" s="646"/>
      <c r="CT34" s="646"/>
      <c r="CU34" s="646"/>
      <c r="CV34" s="646"/>
      <c r="CW34" s="646"/>
      <c r="CX34" s="646"/>
      <c r="CY34" s="647"/>
      <c r="CZ34" s="650">
        <v>13.5</v>
      </c>
      <c r="DA34" s="679"/>
      <c r="DB34" s="679"/>
      <c r="DC34" s="683"/>
      <c r="DD34" s="654">
        <v>1196597</v>
      </c>
      <c r="DE34" s="646"/>
      <c r="DF34" s="646"/>
      <c r="DG34" s="646"/>
      <c r="DH34" s="646"/>
      <c r="DI34" s="646"/>
      <c r="DJ34" s="646"/>
      <c r="DK34" s="647"/>
      <c r="DL34" s="654">
        <v>733417</v>
      </c>
      <c r="DM34" s="646"/>
      <c r="DN34" s="646"/>
      <c r="DO34" s="646"/>
      <c r="DP34" s="646"/>
      <c r="DQ34" s="646"/>
      <c r="DR34" s="646"/>
      <c r="DS34" s="646"/>
      <c r="DT34" s="646"/>
      <c r="DU34" s="646"/>
      <c r="DV34" s="647"/>
      <c r="DW34" s="650">
        <v>11.6</v>
      </c>
      <c r="DX34" s="679"/>
      <c r="DY34" s="679"/>
      <c r="DZ34" s="679"/>
      <c r="EA34" s="679"/>
      <c r="EB34" s="679"/>
      <c r="EC34" s="680"/>
    </row>
    <row r="35" spans="2:133" ht="11.25" customHeight="1" x14ac:dyDescent="0.15">
      <c r="B35" s="642" t="s">
        <v>320</v>
      </c>
      <c r="C35" s="643"/>
      <c r="D35" s="643"/>
      <c r="E35" s="643"/>
      <c r="F35" s="643"/>
      <c r="G35" s="643"/>
      <c r="H35" s="643"/>
      <c r="I35" s="643"/>
      <c r="J35" s="643"/>
      <c r="K35" s="643"/>
      <c r="L35" s="643"/>
      <c r="M35" s="643"/>
      <c r="N35" s="643"/>
      <c r="O35" s="643"/>
      <c r="P35" s="643"/>
      <c r="Q35" s="644"/>
      <c r="R35" s="645">
        <v>86308</v>
      </c>
      <c r="S35" s="646"/>
      <c r="T35" s="646"/>
      <c r="U35" s="646"/>
      <c r="V35" s="646"/>
      <c r="W35" s="646"/>
      <c r="X35" s="646"/>
      <c r="Y35" s="647"/>
      <c r="Z35" s="648">
        <v>0.6</v>
      </c>
      <c r="AA35" s="648"/>
      <c r="AB35" s="648"/>
      <c r="AC35" s="648"/>
      <c r="AD35" s="649" t="s">
        <v>231</v>
      </c>
      <c r="AE35" s="649"/>
      <c r="AF35" s="649"/>
      <c r="AG35" s="649"/>
      <c r="AH35" s="649"/>
      <c r="AI35" s="649"/>
      <c r="AJ35" s="649"/>
      <c r="AK35" s="649"/>
      <c r="AL35" s="650" t="s">
        <v>231</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5343</v>
      </c>
      <c r="CS35" s="681"/>
      <c r="CT35" s="681"/>
      <c r="CU35" s="681"/>
      <c r="CV35" s="681"/>
      <c r="CW35" s="681"/>
      <c r="CX35" s="681"/>
      <c r="CY35" s="682"/>
      <c r="CZ35" s="650">
        <v>0</v>
      </c>
      <c r="DA35" s="679"/>
      <c r="DB35" s="679"/>
      <c r="DC35" s="683"/>
      <c r="DD35" s="654">
        <v>4334</v>
      </c>
      <c r="DE35" s="681"/>
      <c r="DF35" s="681"/>
      <c r="DG35" s="681"/>
      <c r="DH35" s="681"/>
      <c r="DI35" s="681"/>
      <c r="DJ35" s="681"/>
      <c r="DK35" s="682"/>
      <c r="DL35" s="654">
        <v>4334</v>
      </c>
      <c r="DM35" s="681"/>
      <c r="DN35" s="681"/>
      <c r="DO35" s="681"/>
      <c r="DP35" s="681"/>
      <c r="DQ35" s="681"/>
      <c r="DR35" s="681"/>
      <c r="DS35" s="681"/>
      <c r="DT35" s="681"/>
      <c r="DU35" s="681"/>
      <c r="DV35" s="682"/>
      <c r="DW35" s="650">
        <v>0.1</v>
      </c>
      <c r="DX35" s="679"/>
      <c r="DY35" s="679"/>
      <c r="DZ35" s="679"/>
      <c r="EA35" s="679"/>
      <c r="EB35" s="679"/>
      <c r="EC35" s="680"/>
    </row>
    <row r="36" spans="2:133" ht="11.25" customHeight="1" x14ac:dyDescent="0.15">
      <c r="B36" s="642" t="s">
        <v>324</v>
      </c>
      <c r="C36" s="643"/>
      <c r="D36" s="643"/>
      <c r="E36" s="643"/>
      <c r="F36" s="643"/>
      <c r="G36" s="643"/>
      <c r="H36" s="643"/>
      <c r="I36" s="643"/>
      <c r="J36" s="643"/>
      <c r="K36" s="643"/>
      <c r="L36" s="643"/>
      <c r="M36" s="643"/>
      <c r="N36" s="643"/>
      <c r="O36" s="643"/>
      <c r="P36" s="643"/>
      <c r="Q36" s="644"/>
      <c r="R36" s="645">
        <v>161548</v>
      </c>
      <c r="S36" s="646"/>
      <c r="T36" s="646"/>
      <c r="U36" s="646"/>
      <c r="V36" s="646"/>
      <c r="W36" s="646"/>
      <c r="X36" s="646"/>
      <c r="Y36" s="647"/>
      <c r="Z36" s="648">
        <v>1.1000000000000001</v>
      </c>
      <c r="AA36" s="648"/>
      <c r="AB36" s="648"/>
      <c r="AC36" s="648"/>
      <c r="AD36" s="649" t="s">
        <v>231</v>
      </c>
      <c r="AE36" s="649"/>
      <c r="AF36" s="649"/>
      <c r="AG36" s="649"/>
      <c r="AH36" s="649"/>
      <c r="AI36" s="649"/>
      <c r="AJ36" s="649"/>
      <c r="AK36" s="649"/>
      <c r="AL36" s="650" t="s">
        <v>231</v>
      </c>
      <c r="AM36" s="651"/>
      <c r="AN36" s="651"/>
      <c r="AO36" s="652"/>
      <c r="AP36" s="235"/>
      <c r="AQ36" s="719" t="s">
        <v>325</v>
      </c>
      <c r="AR36" s="720"/>
      <c r="AS36" s="720"/>
      <c r="AT36" s="720"/>
      <c r="AU36" s="720"/>
      <c r="AV36" s="720"/>
      <c r="AW36" s="720"/>
      <c r="AX36" s="720"/>
      <c r="AY36" s="721"/>
      <c r="AZ36" s="634">
        <v>1633054</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17555</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2701213</v>
      </c>
      <c r="CS36" s="646"/>
      <c r="CT36" s="646"/>
      <c r="CU36" s="646"/>
      <c r="CV36" s="646"/>
      <c r="CW36" s="646"/>
      <c r="CX36" s="646"/>
      <c r="CY36" s="647"/>
      <c r="CZ36" s="650">
        <v>19.2</v>
      </c>
      <c r="DA36" s="679"/>
      <c r="DB36" s="679"/>
      <c r="DC36" s="683"/>
      <c r="DD36" s="654">
        <v>818835</v>
      </c>
      <c r="DE36" s="646"/>
      <c r="DF36" s="646"/>
      <c r="DG36" s="646"/>
      <c r="DH36" s="646"/>
      <c r="DI36" s="646"/>
      <c r="DJ36" s="646"/>
      <c r="DK36" s="647"/>
      <c r="DL36" s="654">
        <v>591256</v>
      </c>
      <c r="DM36" s="646"/>
      <c r="DN36" s="646"/>
      <c r="DO36" s="646"/>
      <c r="DP36" s="646"/>
      <c r="DQ36" s="646"/>
      <c r="DR36" s="646"/>
      <c r="DS36" s="646"/>
      <c r="DT36" s="646"/>
      <c r="DU36" s="646"/>
      <c r="DV36" s="647"/>
      <c r="DW36" s="650">
        <v>9.4</v>
      </c>
      <c r="DX36" s="679"/>
      <c r="DY36" s="679"/>
      <c r="DZ36" s="679"/>
      <c r="EA36" s="679"/>
      <c r="EB36" s="679"/>
      <c r="EC36" s="680"/>
    </row>
    <row r="37" spans="2:133" ht="11.25" customHeight="1" x14ac:dyDescent="0.15">
      <c r="B37" s="642" t="s">
        <v>328</v>
      </c>
      <c r="C37" s="643"/>
      <c r="D37" s="643"/>
      <c r="E37" s="643"/>
      <c r="F37" s="643"/>
      <c r="G37" s="643"/>
      <c r="H37" s="643"/>
      <c r="I37" s="643"/>
      <c r="J37" s="643"/>
      <c r="K37" s="643"/>
      <c r="L37" s="643"/>
      <c r="M37" s="643"/>
      <c r="N37" s="643"/>
      <c r="O37" s="643"/>
      <c r="P37" s="643"/>
      <c r="Q37" s="644"/>
      <c r="R37" s="645">
        <v>79772</v>
      </c>
      <c r="S37" s="646"/>
      <c r="T37" s="646"/>
      <c r="U37" s="646"/>
      <c r="V37" s="646"/>
      <c r="W37" s="646"/>
      <c r="X37" s="646"/>
      <c r="Y37" s="647"/>
      <c r="Z37" s="648">
        <v>0.6</v>
      </c>
      <c r="AA37" s="648"/>
      <c r="AB37" s="648"/>
      <c r="AC37" s="648"/>
      <c r="AD37" s="649" t="s">
        <v>231</v>
      </c>
      <c r="AE37" s="649"/>
      <c r="AF37" s="649"/>
      <c r="AG37" s="649"/>
      <c r="AH37" s="649"/>
      <c r="AI37" s="649"/>
      <c r="AJ37" s="649"/>
      <c r="AK37" s="649"/>
      <c r="AL37" s="650" t="s">
        <v>231</v>
      </c>
      <c r="AM37" s="651"/>
      <c r="AN37" s="651"/>
      <c r="AO37" s="652"/>
      <c r="AQ37" s="723" t="s">
        <v>329</v>
      </c>
      <c r="AR37" s="724"/>
      <c r="AS37" s="724"/>
      <c r="AT37" s="724"/>
      <c r="AU37" s="724"/>
      <c r="AV37" s="724"/>
      <c r="AW37" s="724"/>
      <c r="AX37" s="724"/>
      <c r="AY37" s="725"/>
      <c r="AZ37" s="645">
        <v>560701</v>
      </c>
      <c r="BA37" s="646"/>
      <c r="BB37" s="646"/>
      <c r="BC37" s="646"/>
      <c r="BD37" s="681"/>
      <c r="BE37" s="681"/>
      <c r="BF37" s="712"/>
      <c r="BG37" s="660" t="s">
        <v>330</v>
      </c>
      <c r="BH37" s="661"/>
      <c r="BI37" s="661"/>
      <c r="BJ37" s="661"/>
      <c r="BK37" s="661"/>
      <c r="BL37" s="661"/>
      <c r="BM37" s="661"/>
      <c r="BN37" s="661"/>
      <c r="BO37" s="661"/>
      <c r="BP37" s="661"/>
      <c r="BQ37" s="661"/>
      <c r="BR37" s="661"/>
      <c r="BS37" s="661"/>
      <c r="BT37" s="661"/>
      <c r="BU37" s="662"/>
      <c r="BV37" s="645">
        <v>17555</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2007352</v>
      </c>
      <c r="CS37" s="681"/>
      <c r="CT37" s="681"/>
      <c r="CU37" s="681"/>
      <c r="CV37" s="681"/>
      <c r="CW37" s="681"/>
      <c r="CX37" s="681"/>
      <c r="CY37" s="682"/>
      <c r="CZ37" s="650">
        <v>14.3</v>
      </c>
      <c r="DA37" s="679"/>
      <c r="DB37" s="679"/>
      <c r="DC37" s="683"/>
      <c r="DD37" s="654">
        <v>438152</v>
      </c>
      <c r="DE37" s="681"/>
      <c r="DF37" s="681"/>
      <c r="DG37" s="681"/>
      <c r="DH37" s="681"/>
      <c r="DI37" s="681"/>
      <c r="DJ37" s="681"/>
      <c r="DK37" s="682"/>
      <c r="DL37" s="654">
        <v>408887</v>
      </c>
      <c r="DM37" s="681"/>
      <c r="DN37" s="681"/>
      <c r="DO37" s="681"/>
      <c r="DP37" s="681"/>
      <c r="DQ37" s="681"/>
      <c r="DR37" s="681"/>
      <c r="DS37" s="681"/>
      <c r="DT37" s="681"/>
      <c r="DU37" s="681"/>
      <c r="DV37" s="682"/>
      <c r="DW37" s="650">
        <v>6.5</v>
      </c>
      <c r="DX37" s="679"/>
      <c r="DY37" s="679"/>
      <c r="DZ37" s="679"/>
      <c r="EA37" s="679"/>
      <c r="EB37" s="679"/>
      <c r="EC37" s="680"/>
    </row>
    <row r="38" spans="2:133" ht="11.25" customHeight="1" x14ac:dyDescent="0.15">
      <c r="B38" s="642" t="s">
        <v>332</v>
      </c>
      <c r="C38" s="643"/>
      <c r="D38" s="643"/>
      <c r="E38" s="643"/>
      <c r="F38" s="643"/>
      <c r="G38" s="643"/>
      <c r="H38" s="643"/>
      <c r="I38" s="643"/>
      <c r="J38" s="643"/>
      <c r="K38" s="643"/>
      <c r="L38" s="643"/>
      <c r="M38" s="643"/>
      <c r="N38" s="643"/>
      <c r="O38" s="643"/>
      <c r="P38" s="643"/>
      <c r="Q38" s="644"/>
      <c r="R38" s="645">
        <v>160913</v>
      </c>
      <c r="S38" s="646"/>
      <c r="T38" s="646"/>
      <c r="U38" s="646"/>
      <c r="V38" s="646"/>
      <c r="W38" s="646"/>
      <c r="X38" s="646"/>
      <c r="Y38" s="647"/>
      <c r="Z38" s="648">
        <v>1.1000000000000001</v>
      </c>
      <c r="AA38" s="648"/>
      <c r="AB38" s="648"/>
      <c r="AC38" s="648"/>
      <c r="AD38" s="649">
        <v>20</v>
      </c>
      <c r="AE38" s="649"/>
      <c r="AF38" s="649"/>
      <c r="AG38" s="649"/>
      <c r="AH38" s="649"/>
      <c r="AI38" s="649"/>
      <c r="AJ38" s="649"/>
      <c r="AK38" s="649"/>
      <c r="AL38" s="650">
        <v>0</v>
      </c>
      <c r="AM38" s="651"/>
      <c r="AN38" s="651"/>
      <c r="AO38" s="652"/>
      <c r="AQ38" s="723" t="s">
        <v>333</v>
      </c>
      <c r="AR38" s="724"/>
      <c r="AS38" s="724"/>
      <c r="AT38" s="724"/>
      <c r="AU38" s="724"/>
      <c r="AV38" s="724"/>
      <c r="AW38" s="724"/>
      <c r="AX38" s="724"/>
      <c r="AY38" s="725"/>
      <c r="AZ38" s="645">
        <v>64956</v>
      </c>
      <c r="BA38" s="646"/>
      <c r="BB38" s="646"/>
      <c r="BC38" s="646"/>
      <c r="BD38" s="681"/>
      <c r="BE38" s="681"/>
      <c r="BF38" s="712"/>
      <c r="BG38" s="660" t="s">
        <v>334</v>
      </c>
      <c r="BH38" s="661"/>
      <c r="BI38" s="661"/>
      <c r="BJ38" s="661"/>
      <c r="BK38" s="661"/>
      <c r="BL38" s="661"/>
      <c r="BM38" s="661"/>
      <c r="BN38" s="661"/>
      <c r="BO38" s="661"/>
      <c r="BP38" s="661"/>
      <c r="BQ38" s="661"/>
      <c r="BR38" s="661"/>
      <c r="BS38" s="661"/>
      <c r="BT38" s="661"/>
      <c r="BU38" s="662"/>
      <c r="BV38" s="645">
        <v>2945</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1568098</v>
      </c>
      <c r="CS38" s="646"/>
      <c r="CT38" s="646"/>
      <c r="CU38" s="646"/>
      <c r="CV38" s="646"/>
      <c r="CW38" s="646"/>
      <c r="CX38" s="646"/>
      <c r="CY38" s="647"/>
      <c r="CZ38" s="650">
        <v>11.2</v>
      </c>
      <c r="DA38" s="679"/>
      <c r="DB38" s="679"/>
      <c r="DC38" s="683"/>
      <c r="DD38" s="654">
        <v>1393429</v>
      </c>
      <c r="DE38" s="646"/>
      <c r="DF38" s="646"/>
      <c r="DG38" s="646"/>
      <c r="DH38" s="646"/>
      <c r="DI38" s="646"/>
      <c r="DJ38" s="646"/>
      <c r="DK38" s="647"/>
      <c r="DL38" s="654">
        <v>1255846</v>
      </c>
      <c r="DM38" s="646"/>
      <c r="DN38" s="646"/>
      <c r="DO38" s="646"/>
      <c r="DP38" s="646"/>
      <c r="DQ38" s="646"/>
      <c r="DR38" s="646"/>
      <c r="DS38" s="646"/>
      <c r="DT38" s="646"/>
      <c r="DU38" s="646"/>
      <c r="DV38" s="647"/>
      <c r="DW38" s="650">
        <v>19.899999999999999</v>
      </c>
      <c r="DX38" s="679"/>
      <c r="DY38" s="679"/>
      <c r="DZ38" s="679"/>
      <c r="EA38" s="679"/>
      <c r="EB38" s="679"/>
      <c r="EC38" s="680"/>
    </row>
    <row r="39" spans="2:133" ht="11.25" customHeight="1" x14ac:dyDescent="0.15">
      <c r="B39" s="642" t="s">
        <v>336</v>
      </c>
      <c r="C39" s="643"/>
      <c r="D39" s="643"/>
      <c r="E39" s="643"/>
      <c r="F39" s="643"/>
      <c r="G39" s="643"/>
      <c r="H39" s="643"/>
      <c r="I39" s="643"/>
      <c r="J39" s="643"/>
      <c r="K39" s="643"/>
      <c r="L39" s="643"/>
      <c r="M39" s="643"/>
      <c r="N39" s="643"/>
      <c r="O39" s="643"/>
      <c r="P39" s="643"/>
      <c r="Q39" s="644"/>
      <c r="R39" s="645">
        <v>3106338</v>
      </c>
      <c r="S39" s="646"/>
      <c r="T39" s="646"/>
      <c r="U39" s="646"/>
      <c r="V39" s="646"/>
      <c r="W39" s="646"/>
      <c r="X39" s="646"/>
      <c r="Y39" s="647"/>
      <c r="Z39" s="648">
        <v>22</v>
      </c>
      <c r="AA39" s="648"/>
      <c r="AB39" s="648"/>
      <c r="AC39" s="648"/>
      <c r="AD39" s="649" t="s">
        <v>231</v>
      </c>
      <c r="AE39" s="649"/>
      <c r="AF39" s="649"/>
      <c r="AG39" s="649"/>
      <c r="AH39" s="649"/>
      <c r="AI39" s="649"/>
      <c r="AJ39" s="649"/>
      <c r="AK39" s="649"/>
      <c r="AL39" s="650" t="s">
        <v>231</v>
      </c>
      <c r="AM39" s="651"/>
      <c r="AN39" s="651"/>
      <c r="AO39" s="652"/>
      <c r="AQ39" s="723" t="s">
        <v>337</v>
      </c>
      <c r="AR39" s="724"/>
      <c r="AS39" s="724"/>
      <c r="AT39" s="724"/>
      <c r="AU39" s="724"/>
      <c r="AV39" s="724"/>
      <c r="AW39" s="724"/>
      <c r="AX39" s="724"/>
      <c r="AY39" s="725"/>
      <c r="AZ39" s="645" t="s">
        <v>231</v>
      </c>
      <c r="BA39" s="646"/>
      <c r="BB39" s="646"/>
      <c r="BC39" s="646"/>
      <c r="BD39" s="681"/>
      <c r="BE39" s="681"/>
      <c r="BF39" s="712"/>
      <c r="BG39" s="660" t="s">
        <v>338</v>
      </c>
      <c r="BH39" s="661"/>
      <c r="BI39" s="661"/>
      <c r="BJ39" s="661"/>
      <c r="BK39" s="661"/>
      <c r="BL39" s="661"/>
      <c r="BM39" s="661"/>
      <c r="BN39" s="661"/>
      <c r="BO39" s="661"/>
      <c r="BP39" s="661"/>
      <c r="BQ39" s="661"/>
      <c r="BR39" s="661"/>
      <c r="BS39" s="661"/>
      <c r="BT39" s="661"/>
      <c r="BU39" s="662"/>
      <c r="BV39" s="645">
        <v>4610</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114608</v>
      </c>
      <c r="CS39" s="681"/>
      <c r="CT39" s="681"/>
      <c r="CU39" s="681"/>
      <c r="CV39" s="681"/>
      <c r="CW39" s="681"/>
      <c r="CX39" s="681"/>
      <c r="CY39" s="682"/>
      <c r="CZ39" s="650">
        <v>0.8</v>
      </c>
      <c r="DA39" s="679"/>
      <c r="DB39" s="679"/>
      <c r="DC39" s="683"/>
      <c r="DD39" s="654">
        <v>30277</v>
      </c>
      <c r="DE39" s="681"/>
      <c r="DF39" s="681"/>
      <c r="DG39" s="681"/>
      <c r="DH39" s="681"/>
      <c r="DI39" s="681"/>
      <c r="DJ39" s="681"/>
      <c r="DK39" s="682"/>
      <c r="DL39" s="654" t="s">
        <v>231</v>
      </c>
      <c r="DM39" s="681"/>
      <c r="DN39" s="681"/>
      <c r="DO39" s="681"/>
      <c r="DP39" s="681"/>
      <c r="DQ39" s="681"/>
      <c r="DR39" s="681"/>
      <c r="DS39" s="681"/>
      <c r="DT39" s="681"/>
      <c r="DU39" s="681"/>
      <c r="DV39" s="682"/>
      <c r="DW39" s="650" t="s">
        <v>231</v>
      </c>
      <c r="DX39" s="679"/>
      <c r="DY39" s="679"/>
      <c r="DZ39" s="679"/>
      <c r="EA39" s="679"/>
      <c r="EB39" s="679"/>
      <c r="EC39" s="680"/>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231</v>
      </c>
      <c r="S40" s="646"/>
      <c r="T40" s="646"/>
      <c r="U40" s="646"/>
      <c r="V40" s="646"/>
      <c r="W40" s="646"/>
      <c r="X40" s="646"/>
      <c r="Y40" s="647"/>
      <c r="Z40" s="648" t="s">
        <v>231</v>
      </c>
      <c r="AA40" s="648"/>
      <c r="AB40" s="648"/>
      <c r="AC40" s="648"/>
      <c r="AD40" s="649" t="s">
        <v>231</v>
      </c>
      <c r="AE40" s="649"/>
      <c r="AF40" s="649"/>
      <c r="AG40" s="649"/>
      <c r="AH40" s="649"/>
      <c r="AI40" s="649"/>
      <c r="AJ40" s="649"/>
      <c r="AK40" s="649"/>
      <c r="AL40" s="650" t="s">
        <v>231</v>
      </c>
      <c r="AM40" s="651"/>
      <c r="AN40" s="651"/>
      <c r="AO40" s="652"/>
      <c r="AQ40" s="723" t="s">
        <v>341</v>
      </c>
      <c r="AR40" s="724"/>
      <c r="AS40" s="724"/>
      <c r="AT40" s="724"/>
      <c r="AU40" s="724"/>
      <c r="AV40" s="724"/>
      <c r="AW40" s="724"/>
      <c r="AX40" s="724"/>
      <c r="AY40" s="725"/>
      <c r="AZ40" s="645" t="s">
        <v>231</v>
      </c>
      <c r="BA40" s="646"/>
      <c r="BB40" s="646"/>
      <c r="BC40" s="646"/>
      <c r="BD40" s="681"/>
      <c r="BE40" s="681"/>
      <c r="BF40" s="712"/>
      <c r="BG40" s="726" t="s">
        <v>342</v>
      </c>
      <c r="BH40" s="727"/>
      <c r="BI40" s="727"/>
      <c r="BJ40" s="727"/>
      <c r="BK40" s="727"/>
      <c r="BL40" s="236"/>
      <c r="BM40" s="661" t="s">
        <v>343</v>
      </c>
      <c r="BN40" s="661"/>
      <c r="BO40" s="661"/>
      <c r="BP40" s="661"/>
      <c r="BQ40" s="661"/>
      <c r="BR40" s="661"/>
      <c r="BS40" s="661"/>
      <c r="BT40" s="661"/>
      <c r="BU40" s="662"/>
      <c r="BV40" s="645">
        <v>88</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11785</v>
      </c>
      <c r="CS40" s="646"/>
      <c r="CT40" s="646"/>
      <c r="CU40" s="646"/>
      <c r="CV40" s="646"/>
      <c r="CW40" s="646"/>
      <c r="CX40" s="646"/>
      <c r="CY40" s="647"/>
      <c r="CZ40" s="650">
        <v>0.1</v>
      </c>
      <c r="DA40" s="679"/>
      <c r="DB40" s="679"/>
      <c r="DC40" s="683"/>
      <c r="DD40" s="654">
        <v>3646</v>
      </c>
      <c r="DE40" s="646"/>
      <c r="DF40" s="646"/>
      <c r="DG40" s="646"/>
      <c r="DH40" s="646"/>
      <c r="DI40" s="646"/>
      <c r="DJ40" s="646"/>
      <c r="DK40" s="647"/>
      <c r="DL40" s="654">
        <v>254</v>
      </c>
      <c r="DM40" s="646"/>
      <c r="DN40" s="646"/>
      <c r="DO40" s="646"/>
      <c r="DP40" s="646"/>
      <c r="DQ40" s="646"/>
      <c r="DR40" s="646"/>
      <c r="DS40" s="646"/>
      <c r="DT40" s="646"/>
      <c r="DU40" s="646"/>
      <c r="DV40" s="647"/>
      <c r="DW40" s="650">
        <v>0</v>
      </c>
      <c r="DX40" s="679"/>
      <c r="DY40" s="679"/>
      <c r="DZ40" s="679"/>
      <c r="EA40" s="679"/>
      <c r="EB40" s="679"/>
      <c r="EC40" s="680"/>
    </row>
    <row r="41" spans="2:133" ht="11.25" customHeight="1" x14ac:dyDescent="0.15">
      <c r="B41" s="642" t="s">
        <v>345</v>
      </c>
      <c r="C41" s="643"/>
      <c r="D41" s="643"/>
      <c r="E41" s="643"/>
      <c r="F41" s="643"/>
      <c r="G41" s="643"/>
      <c r="H41" s="643"/>
      <c r="I41" s="643"/>
      <c r="J41" s="643"/>
      <c r="K41" s="643"/>
      <c r="L41" s="643"/>
      <c r="M41" s="643"/>
      <c r="N41" s="643"/>
      <c r="O41" s="643"/>
      <c r="P41" s="643"/>
      <c r="Q41" s="644"/>
      <c r="R41" s="645">
        <v>243038</v>
      </c>
      <c r="S41" s="646"/>
      <c r="T41" s="646"/>
      <c r="U41" s="646"/>
      <c r="V41" s="646"/>
      <c r="W41" s="646"/>
      <c r="X41" s="646"/>
      <c r="Y41" s="647"/>
      <c r="Z41" s="648">
        <v>1.7</v>
      </c>
      <c r="AA41" s="648"/>
      <c r="AB41" s="648"/>
      <c r="AC41" s="648"/>
      <c r="AD41" s="649" t="s">
        <v>231</v>
      </c>
      <c r="AE41" s="649"/>
      <c r="AF41" s="649"/>
      <c r="AG41" s="649"/>
      <c r="AH41" s="649"/>
      <c r="AI41" s="649"/>
      <c r="AJ41" s="649"/>
      <c r="AK41" s="649"/>
      <c r="AL41" s="650" t="s">
        <v>231</v>
      </c>
      <c r="AM41" s="651"/>
      <c r="AN41" s="651"/>
      <c r="AO41" s="652"/>
      <c r="AQ41" s="723" t="s">
        <v>346</v>
      </c>
      <c r="AR41" s="724"/>
      <c r="AS41" s="724"/>
      <c r="AT41" s="724"/>
      <c r="AU41" s="724"/>
      <c r="AV41" s="724"/>
      <c r="AW41" s="724"/>
      <c r="AX41" s="724"/>
      <c r="AY41" s="725"/>
      <c r="AZ41" s="645">
        <v>186108</v>
      </c>
      <c r="BA41" s="646"/>
      <c r="BB41" s="646"/>
      <c r="BC41" s="646"/>
      <c r="BD41" s="681"/>
      <c r="BE41" s="681"/>
      <c r="BF41" s="712"/>
      <c r="BG41" s="726"/>
      <c r="BH41" s="727"/>
      <c r="BI41" s="727"/>
      <c r="BJ41" s="727"/>
      <c r="BK41" s="727"/>
      <c r="BL41" s="236"/>
      <c r="BM41" s="661" t="s">
        <v>347</v>
      </c>
      <c r="BN41" s="661"/>
      <c r="BO41" s="661"/>
      <c r="BP41" s="661"/>
      <c r="BQ41" s="661"/>
      <c r="BR41" s="661"/>
      <c r="BS41" s="661"/>
      <c r="BT41" s="661"/>
      <c r="BU41" s="662"/>
      <c r="BV41" s="645" t="s">
        <v>231</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231</v>
      </c>
      <c r="CS41" s="681"/>
      <c r="CT41" s="681"/>
      <c r="CU41" s="681"/>
      <c r="CV41" s="681"/>
      <c r="CW41" s="681"/>
      <c r="CX41" s="681"/>
      <c r="CY41" s="682"/>
      <c r="CZ41" s="650" t="s">
        <v>231</v>
      </c>
      <c r="DA41" s="679"/>
      <c r="DB41" s="679"/>
      <c r="DC41" s="683"/>
      <c r="DD41" s="654" t="s">
        <v>231</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349</v>
      </c>
      <c r="C42" s="696"/>
      <c r="D42" s="696"/>
      <c r="E42" s="696"/>
      <c r="F42" s="696"/>
      <c r="G42" s="696"/>
      <c r="H42" s="696"/>
      <c r="I42" s="696"/>
      <c r="J42" s="696"/>
      <c r="K42" s="696"/>
      <c r="L42" s="696"/>
      <c r="M42" s="696"/>
      <c r="N42" s="696"/>
      <c r="O42" s="696"/>
      <c r="P42" s="696"/>
      <c r="Q42" s="697"/>
      <c r="R42" s="730">
        <v>14128304</v>
      </c>
      <c r="S42" s="731"/>
      <c r="T42" s="731"/>
      <c r="U42" s="731"/>
      <c r="V42" s="731"/>
      <c r="W42" s="731"/>
      <c r="X42" s="731"/>
      <c r="Y42" s="739"/>
      <c r="Z42" s="740">
        <v>100</v>
      </c>
      <c r="AA42" s="740"/>
      <c r="AB42" s="740"/>
      <c r="AC42" s="740"/>
      <c r="AD42" s="741">
        <v>6060716</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821289</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337</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2617682</v>
      </c>
      <c r="CS42" s="646"/>
      <c r="CT42" s="646"/>
      <c r="CU42" s="646"/>
      <c r="CV42" s="646"/>
      <c r="CW42" s="646"/>
      <c r="CX42" s="646"/>
      <c r="CY42" s="647"/>
      <c r="CZ42" s="650">
        <v>18.600000000000001</v>
      </c>
      <c r="DA42" s="651"/>
      <c r="DB42" s="651"/>
      <c r="DC42" s="663"/>
      <c r="DD42" s="654">
        <v>144498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81255</v>
      </c>
      <c r="CS43" s="681"/>
      <c r="CT43" s="681"/>
      <c r="CU43" s="681"/>
      <c r="CV43" s="681"/>
      <c r="CW43" s="681"/>
      <c r="CX43" s="681"/>
      <c r="CY43" s="682"/>
      <c r="CZ43" s="650">
        <v>0.6</v>
      </c>
      <c r="DA43" s="679"/>
      <c r="DB43" s="679"/>
      <c r="DC43" s="683"/>
      <c r="DD43" s="654">
        <v>81255</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354</v>
      </c>
      <c r="CG44" s="643"/>
      <c r="CH44" s="643"/>
      <c r="CI44" s="643"/>
      <c r="CJ44" s="643"/>
      <c r="CK44" s="643"/>
      <c r="CL44" s="643"/>
      <c r="CM44" s="643"/>
      <c r="CN44" s="643"/>
      <c r="CO44" s="643"/>
      <c r="CP44" s="643"/>
      <c r="CQ44" s="644"/>
      <c r="CR44" s="645">
        <v>1627078</v>
      </c>
      <c r="CS44" s="646"/>
      <c r="CT44" s="646"/>
      <c r="CU44" s="646"/>
      <c r="CV44" s="646"/>
      <c r="CW44" s="646"/>
      <c r="CX44" s="646"/>
      <c r="CY44" s="647"/>
      <c r="CZ44" s="650">
        <v>11.6</v>
      </c>
      <c r="DA44" s="651"/>
      <c r="DB44" s="651"/>
      <c r="DC44" s="663"/>
      <c r="DD44" s="654">
        <v>109958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1118631</v>
      </c>
      <c r="CS45" s="681"/>
      <c r="CT45" s="681"/>
      <c r="CU45" s="681"/>
      <c r="CV45" s="681"/>
      <c r="CW45" s="681"/>
      <c r="CX45" s="681"/>
      <c r="CY45" s="682"/>
      <c r="CZ45" s="650">
        <v>8</v>
      </c>
      <c r="DA45" s="679"/>
      <c r="DB45" s="679"/>
      <c r="DC45" s="683"/>
      <c r="DD45" s="654">
        <v>47452</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501047</v>
      </c>
      <c r="CS46" s="646"/>
      <c r="CT46" s="646"/>
      <c r="CU46" s="646"/>
      <c r="CV46" s="646"/>
      <c r="CW46" s="646"/>
      <c r="CX46" s="646"/>
      <c r="CY46" s="647"/>
      <c r="CZ46" s="650">
        <v>3.6</v>
      </c>
      <c r="DA46" s="651"/>
      <c r="DB46" s="651"/>
      <c r="DC46" s="663"/>
      <c r="DD46" s="654">
        <v>61946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990604</v>
      </c>
      <c r="CS47" s="681"/>
      <c r="CT47" s="681"/>
      <c r="CU47" s="681"/>
      <c r="CV47" s="681"/>
      <c r="CW47" s="681"/>
      <c r="CX47" s="681"/>
      <c r="CY47" s="682"/>
      <c r="CZ47" s="650">
        <v>7.1</v>
      </c>
      <c r="DA47" s="679"/>
      <c r="DB47" s="679"/>
      <c r="DC47" s="683"/>
      <c r="DD47" s="654">
        <v>34540</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231</v>
      </c>
      <c r="CS48" s="646"/>
      <c r="CT48" s="646"/>
      <c r="CU48" s="646"/>
      <c r="CV48" s="646"/>
      <c r="CW48" s="646"/>
      <c r="CX48" s="646"/>
      <c r="CY48" s="647"/>
      <c r="CZ48" s="650" t="s">
        <v>362</v>
      </c>
      <c r="DA48" s="651"/>
      <c r="DB48" s="651"/>
      <c r="DC48" s="663"/>
      <c r="DD48" s="654" t="s">
        <v>231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363</v>
      </c>
      <c r="CE49" s="696"/>
      <c r="CF49" s="696"/>
      <c r="CG49" s="696"/>
      <c r="CH49" s="696"/>
      <c r="CI49" s="696"/>
      <c r="CJ49" s="696"/>
      <c r="CK49" s="696"/>
      <c r="CL49" s="696"/>
      <c r="CM49" s="696"/>
      <c r="CN49" s="696"/>
      <c r="CO49" s="696"/>
      <c r="CP49" s="696"/>
      <c r="CQ49" s="697"/>
      <c r="CR49" s="730">
        <v>14049623</v>
      </c>
      <c r="CS49" s="716"/>
      <c r="CT49" s="716"/>
      <c r="CU49" s="716"/>
      <c r="CV49" s="716"/>
      <c r="CW49" s="716"/>
      <c r="CX49" s="716"/>
      <c r="CY49" s="747"/>
      <c r="CZ49" s="742">
        <v>100</v>
      </c>
      <c r="DA49" s="748"/>
      <c r="DB49" s="748"/>
      <c r="DC49" s="749"/>
      <c r="DD49" s="750">
        <v>7287200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BEFSEr3+Wa4tN+OFmyQ32I4D4kHy2eE+m20aD3oTEfTPM1Kl2Lr07NpKV85pzUupwG0vsF552w78c9LKLvoa2Q==" saltValue="duKu4nWRKRtEgPbCtjvqK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386</v>
      </c>
      <c r="C7" s="778"/>
      <c r="D7" s="778"/>
      <c r="E7" s="778"/>
      <c r="F7" s="778"/>
      <c r="G7" s="778"/>
      <c r="H7" s="778"/>
      <c r="I7" s="778"/>
      <c r="J7" s="778"/>
      <c r="K7" s="778"/>
      <c r="L7" s="778"/>
      <c r="M7" s="778"/>
      <c r="N7" s="778"/>
      <c r="O7" s="778"/>
      <c r="P7" s="779"/>
      <c r="Q7" s="780">
        <v>14117</v>
      </c>
      <c r="R7" s="781"/>
      <c r="S7" s="781"/>
      <c r="T7" s="781"/>
      <c r="U7" s="781"/>
      <c r="V7" s="781">
        <v>14039</v>
      </c>
      <c r="W7" s="781"/>
      <c r="X7" s="781"/>
      <c r="Y7" s="781"/>
      <c r="Z7" s="781"/>
      <c r="AA7" s="781">
        <v>78</v>
      </c>
      <c r="AB7" s="781"/>
      <c r="AC7" s="781"/>
      <c r="AD7" s="781"/>
      <c r="AE7" s="782"/>
      <c r="AF7" s="783">
        <v>69</v>
      </c>
      <c r="AG7" s="784"/>
      <c r="AH7" s="784"/>
      <c r="AI7" s="784"/>
      <c r="AJ7" s="785"/>
      <c r="AK7" s="820">
        <v>150</v>
      </c>
      <c r="AL7" s="821"/>
      <c r="AM7" s="821"/>
      <c r="AN7" s="821"/>
      <c r="AO7" s="821"/>
      <c r="AP7" s="821">
        <v>17056</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590</v>
      </c>
      <c r="BS7" s="824" t="s">
        <v>588</v>
      </c>
      <c r="BT7" s="825"/>
      <c r="BU7" s="825"/>
      <c r="BV7" s="825"/>
      <c r="BW7" s="825"/>
      <c r="BX7" s="825"/>
      <c r="BY7" s="825"/>
      <c r="BZ7" s="825"/>
      <c r="CA7" s="825"/>
      <c r="CB7" s="825"/>
      <c r="CC7" s="825"/>
      <c r="CD7" s="825"/>
      <c r="CE7" s="825"/>
      <c r="CF7" s="825"/>
      <c r="CG7" s="826"/>
      <c r="CH7" s="817">
        <v>0</v>
      </c>
      <c r="CI7" s="818"/>
      <c r="CJ7" s="818"/>
      <c r="CK7" s="818"/>
      <c r="CL7" s="819"/>
      <c r="CM7" s="817">
        <v>30</v>
      </c>
      <c r="CN7" s="818"/>
      <c r="CO7" s="818"/>
      <c r="CP7" s="818"/>
      <c r="CQ7" s="819"/>
      <c r="CR7" s="817">
        <v>1</v>
      </c>
      <c r="CS7" s="818"/>
      <c r="CT7" s="818"/>
      <c r="CU7" s="818"/>
      <c r="CV7" s="819"/>
      <c r="CW7" s="817" t="s">
        <v>523</v>
      </c>
      <c r="CX7" s="818"/>
      <c r="CY7" s="818"/>
      <c r="CZ7" s="818"/>
      <c r="DA7" s="819"/>
      <c r="DB7" s="817">
        <v>50</v>
      </c>
      <c r="DC7" s="818"/>
      <c r="DD7" s="818"/>
      <c r="DE7" s="818"/>
      <c r="DF7" s="819"/>
      <c r="DG7" s="817">
        <v>202</v>
      </c>
      <c r="DH7" s="818"/>
      <c r="DI7" s="818"/>
      <c r="DJ7" s="818"/>
      <c r="DK7" s="819"/>
      <c r="DL7" s="817" t="s">
        <v>523</v>
      </c>
      <c r="DM7" s="818"/>
      <c r="DN7" s="818"/>
      <c r="DO7" s="818"/>
      <c r="DP7" s="819"/>
      <c r="DQ7" s="817" t="s">
        <v>523</v>
      </c>
      <c r="DR7" s="818"/>
      <c r="DS7" s="818"/>
      <c r="DT7" s="818"/>
      <c r="DU7" s="819"/>
      <c r="DV7" s="798"/>
      <c r="DW7" s="799"/>
      <c r="DX7" s="799"/>
      <c r="DY7" s="799"/>
      <c r="DZ7" s="800"/>
      <c r="EA7" s="255"/>
    </row>
    <row r="8" spans="1:131" s="256" customFormat="1" ht="26.25" customHeight="1" x14ac:dyDescent="0.15">
      <c r="A8" s="262">
        <v>2</v>
      </c>
      <c r="B8" s="801" t="s">
        <v>387</v>
      </c>
      <c r="C8" s="802"/>
      <c r="D8" s="802"/>
      <c r="E8" s="802"/>
      <c r="F8" s="802"/>
      <c r="G8" s="802"/>
      <c r="H8" s="802"/>
      <c r="I8" s="802"/>
      <c r="J8" s="802"/>
      <c r="K8" s="802"/>
      <c r="L8" s="802"/>
      <c r="M8" s="802"/>
      <c r="N8" s="802"/>
      <c r="O8" s="802"/>
      <c r="P8" s="803"/>
      <c r="Q8" s="804">
        <v>22</v>
      </c>
      <c r="R8" s="805"/>
      <c r="S8" s="805"/>
      <c r="T8" s="805"/>
      <c r="U8" s="805"/>
      <c r="V8" s="805">
        <v>21</v>
      </c>
      <c r="W8" s="805"/>
      <c r="X8" s="805"/>
      <c r="Y8" s="805"/>
      <c r="Z8" s="805"/>
      <c r="AA8" s="805">
        <v>0</v>
      </c>
      <c r="AB8" s="805"/>
      <c r="AC8" s="805"/>
      <c r="AD8" s="805"/>
      <c r="AE8" s="806"/>
      <c r="AF8" s="807">
        <v>0</v>
      </c>
      <c r="AG8" s="808"/>
      <c r="AH8" s="808"/>
      <c r="AI8" s="808"/>
      <c r="AJ8" s="809"/>
      <c r="AK8" s="810">
        <v>5</v>
      </c>
      <c r="AL8" s="811"/>
      <c r="AM8" s="811"/>
      <c r="AN8" s="811"/>
      <c r="AO8" s="811"/>
      <c r="AP8" s="811">
        <v>14</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589</v>
      </c>
      <c r="BT8" s="815"/>
      <c r="BU8" s="815"/>
      <c r="BV8" s="815"/>
      <c r="BW8" s="815"/>
      <c r="BX8" s="815"/>
      <c r="BY8" s="815"/>
      <c r="BZ8" s="815"/>
      <c r="CA8" s="815"/>
      <c r="CB8" s="815"/>
      <c r="CC8" s="815"/>
      <c r="CD8" s="815"/>
      <c r="CE8" s="815"/>
      <c r="CF8" s="815"/>
      <c r="CG8" s="816"/>
      <c r="CH8" s="827" t="s">
        <v>523</v>
      </c>
      <c r="CI8" s="828"/>
      <c r="CJ8" s="828"/>
      <c r="CK8" s="828"/>
      <c r="CL8" s="829"/>
      <c r="CM8" s="827">
        <v>10</v>
      </c>
      <c r="CN8" s="828"/>
      <c r="CO8" s="828"/>
      <c r="CP8" s="828"/>
      <c r="CQ8" s="829"/>
      <c r="CR8" s="827">
        <v>10</v>
      </c>
      <c r="CS8" s="828"/>
      <c r="CT8" s="828"/>
      <c r="CU8" s="828"/>
      <c r="CV8" s="829"/>
      <c r="CW8" s="827" t="s">
        <v>523</v>
      </c>
      <c r="CX8" s="828"/>
      <c r="CY8" s="828"/>
      <c r="CZ8" s="828"/>
      <c r="DA8" s="829"/>
      <c r="DB8" s="827" t="s">
        <v>523</v>
      </c>
      <c r="DC8" s="828"/>
      <c r="DD8" s="828"/>
      <c r="DE8" s="828"/>
      <c r="DF8" s="829"/>
      <c r="DG8" s="827" t="s">
        <v>523</v>
      </c>
      <c r="DH8" s="828"/>
      <c r="DI8" s="828"/>
      <c r="DJ8" s="828"/>
      <c r="DK8" s="829"/>
      <c r="DL8" s="827" t="s">
        <v>523</v>
      </c>
      <c r="DM8" s="828"/>
      <c r="DN8" s="828"/>
      <c r="DO8" s="828"/>
      <c r="DP8" s="829"/>
      <c r="DQ8" s="827" t="s">
        <v>523</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389</v>
      </c>
      <c r="B23" s="836" t="s">
        <v>390</v>
      </c>
      <c r="C23" s="837"/>
      <c r="D23" s="837"/>
      <c r="E23" s="837"/>
      <c r="F23" s="837"/>
      <c r="G23" s="837"/>
      <c r="H23" s="837"/>
      <c r="I23" s="837"/>
      <c r="J23" s="837"/>
      <c r="K23" s="837"/>
      <c r="L23" s="837"/>
      <c r="M23" s="837"/>
      <c r="N23" s="837"/>
      <c r="O23" s="837"/>
      <c r="P23" s="838"/>
      <c r="Q23" s="839">
        <v>14134</v>
      </c>
      <c r="R23" s="840"/>
      <c r="S23" s="840"/>
      <c r="T23" s="840"/>
      <c r="U23" s="840"/>
      <c r="V23" s="840">
        <v>14056</v>
      </c>
      <c r="W23" s="840"/>
      <c r="X23" s="840"/>
      <c r="Y23" s="840"/>
      <c r="Z23" s="840"/>
      <c r="AA23" s="840">
        <v>79</v>
      </c>
      <c r="AB23" s="840"/>
      <c r="AC23" s="840"/>
      <c r="AD23" s="840"/>
      <c r="AE23" s="841"/>
      <c r="AF23" s="842">
        <v>69</v>
      </c>
      <c r="AG23" s="840"/>
      <c r="AH23" s="840"/>
      <c r="AI23" s="840"/>
      <c r="AJ23" s="843"/>
      <c r="AK23" s="844"/>
      <c r="AL23" s="845"/>
      <c r="AM23" s="845"/>
      <c r="AN23" s="845"/>
      <c r="AO23" s="845"/>
      <c r="AP23" s="840">
        <v>17070</v>
      </c>
      <c r="AQ23" s="840"/>
      <c r="AR23" s="840"/>
      <c r="AS23" s="840"/>
      <c r="AT23" s="840"/>
      <c r="AU23" s="846"/>
      <c r="AV23" s="846"/>
      <c r="AW23" s="846"/>
      <c r="AX23" s="846"/>
      <c r="AY23" s="847"/>
      <c r="AZ23" s="855" t="s">
        <v>391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369</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2180</v>
      </c>
      <c r="R28" s="869"/>
      <c r="S28" s="869"/>
      <c r="T28" s="869"/>
      <c r="U28" s="869"/>
      <c r="V28" s="869">
        <v>2163</v>
      </c>
      <c r="W28" s="869"/>
      <c r="X28" s="869"/>
      <c r="Y28" s="869"/>
      <c r="Z28" s="869"/>
      <c r="AA28" s="869">
        <v>18</v>
      </c>
      <c r="AB28" s="869"/>
      <c r="AC28" s="869"/>
      <c r="AD28" s="869"/>
      <c r="AE28" s="870"/>
      <c r="AF28" s="871">
        <v>18</v>
      </c>
      <c r="AG28" s="869"/>
      <c r="AH28" s="869"/>
      <c r="AI28" s="869"/>
      <c r="AJ28" s="872"/>
      <c r="AK28" s="873">
        <v>186</v>
      </c>
      <c r="AL28" s="864"/>
      <c r="AM28" s="864"/>
      <c r="AN28" s="864"/>
      <c r="AO28" s="864"/>
      <c r="AP28" s="864" t="s">
        <v>591</v>
      </c>
      <c r="AQ28" s="864"/>
      <c r="AR28" s="864"/>
      <c r="AS28" s="864"/>
      <c r="AT28" s="864"/>
      <c r="AU28" s="864" t="s">
        <v>523</v>
      </c>
      <c r="AV28" s="864"/>
      <c r="AW28" s="864"/>
      <c r="AX28" s="864"/>
      <c r="AY28" s="864"/>
      <c r="AZ28" s="865" t="s">
        <v>591</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2955</v>
      </c>
      <c r="R29" s="805"/>
      <c r="S29" s="805"/>
      <c r="T29" s="805"/>
      <c r="U29" s="805"/>
      <c r="V29" s="805">
        <v>2880</v>
      </c>
      <c r="W29" s="805"/>
      <c r="X29" s="805"/>
      <c r="Y29" s="805"/>
      <c r="Z29" s="805"/>
      <c r="AA29" s="805">
        <v>74</v>
      </c>
      <c r="AB29" s="805"/>
      <c r="AC29" s="805"/>
      <c r="AD29" s="805"/>
      <c r="AE29" s="806"/>
      <c r="AF29" s="807">
        <v>74</v>
      </c>
      <c r="AG29" s="808"/>
      <c r="AH29" s="808"/>
      <c r="AI29" s="808"/>
      <c r="AJ29" s="809"/>
      <c r="AK29" s="876">
        <v>438</v>
      </c>
      <c r="AL29" s="877"/>
      <c r="AM29" s="877"/>
      <c r="AN29" s="877"/>
      <c r="AO29" s="877"/>
      <c r="AP29" s="877" t="s">
        <v>591</v>
      </c>
      <c r="AQ29" s="877"/>
      <c r="AR29" s="877"/>
      <c r="AS29" s="877"/>
      <c r="AT29" s="877"/>
      <c r="AU29" s="877" t="s">
        <v>523</v>
      </c>
      <c r="AV29" s="877"/>
      <c r="AW29" s="877"/>
      <c r="AX29" s="877"/>
      <c r="AY29" s="877"/>
      <c r="AZ29" s="878" t="s">
        <v>591</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334</v>
      </c>
      <c r="R30" s="805"/>
      <c r="S30" s="805"/>
      <c r="T30" s="805"/>
      <c r="U30" s="805"/>
      <c r="V30" s="805">
        <v>328</v>
      </c>
      <c r="W30" s="805"/>
      <c r="X30" s="805"/>
      <c r="Y30" s="805"/>
      <c r="Z30" s="805"/>
      <c r="AA30" s="805">
        <v>5</v>
      </c>
      <c r="AB30" s="805"/>
      <c r="AC30" s="805"/>
      <c r="AD30" s="805"/>
      <c r="AE30" s="806"/>
      <c r="AF30" s="807">
        <v>5</v>
      </c>
      <c r="AG30" s="808"/>
      <c r="AH30" s="808"/>
      <c r="AI30" s="808"/>
      <c r="AJ30" s="809"/>
      <c r="AK30" s="876">
        <v>89</v>
      </c>
      <c r="AL30" s="877"/>
      <c r="AM30" s="877"/>
      <c r="AN30" s="877"/>
      <c r="AO30" s="877"/>
      <c r="AP30" s="877" t="s">
        <v>591</v>
      </c>
      <c r="AQ30" s="877"/>
      <c r="AR30" s="877"/>
      <c r="AS30" s="877"/>
      <c r="AT30" s="877"/>
      <c r="AU30" s="877" t="s">
        <v>523</v>
      </c>
      <c r="AV30" s="877"/>
      <c r="AW30" s="877"/>
      <c r="AX30" s="877"/>
      <c r="AY30" s="877"/>
      <c r="AZ30" s="878" t="s">
        <v>591</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20</v>
      </c>
      <c r="R31" s="805"/>
      <c r="S31" s="805"/>
      <c r="T31" s="805"/>
      <c r="U31" s="805"/>
      <c r="V31" s="805">
        <v>13</v>
      </c>
      <c r="W31" s="805"/>
      <c r="X31" s="805"/>
      <c r="Y31" s="805"/>
      <c r="Z31" s="805"/>
      <c r="AA31" s="805">
        <v>7</v>
      </c>
      <c r="AB31" s="805"/>
      <c r="AC31" s="805"/>
      <c r="AD31" s="805"/>
      <c r="AE31" s="806"/>
      <c r="AF31" s="807">
        <v>7</v>
      </c>
      <c r="AG31" s="808"/>
      <c r="AH31" s="808"/>
      <c r="AI31" s="808"/>
      <c r="AJ31" s="809"/>
      <c r="AK31" s="876" t="s">
        <v>523</v>
      </c>
      <c r="AL31" s="877"/>
      <c r="AM31" s="877"/>
      <c r="AN31" s="877"/>
      <c r="AO31" s="877"/>
      <c r="AP31" s="877" t="s">
        <v>591</v>
      </c>
      <c r="AQ31" s="877"/>
      <c r="AR31" s="877"/>
      <c r="AS31" s="877"/>
      <c r="AT31" s="877"/>
      <c r="AU31" s="877" t="s">
        <v>523</v>
      </c>
      <c r="AV31" s="877"/>
      <c r="AW31" s="877"/>
      <c r="AX31" s="877"/>
      <c r="AY31" s="877"/>
      <c r="AZ31" s="878" t="s">
        <v>591</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406</v>
      </c>
      <c r="C32" s="802"/>
      <c r="D32" s="802"/>
      <c r="E32" s="802"/>
      <c r="F32" s="802"/>
      <c r="G32" s="802"/>
      <c r="H32" s="802"/>
      <c r="I32" s="802"/>
      <c r="J32" s="802"/>
      <c r="K32" s="802"/>
      <c r="L32" s="802"/>
      <c r="M32" s="802"/>
      <c r="N32" s="802"/>
      <c r="O32" s="802"/>
      <c r="P32" s="803"/>
      <c r="Q32" s="804">
        <v>546</v>
      </c>
      <c r="R32" s="805"/>
      <c r="S32" s="805"/>
      <c r="T32" s="805"/>
      <c r="U32" s="805"/>
      <c r="V32" s="805">
        <v>574</v>
      </c>
      <c r="W32" s="805"/>
      <c r="X32" s="805"/>
      <c r="Y32" s="805"/>
      <c r="Z32" s="805"/>
      <c r="AA32" s="805">
        <v>-28</v>
      </c>
      <c r="AB32" s="805"/>
      <c r="AC32" s="805"/>
      <c r="AD32" s="805"/>
      <c r="AE32" s="806"/>
      <c r="AF32" s="807">
        <v>174</v>
      </c>
      <c r="AG32" s="808"/>
      <c r="AH32" s="808"/>
      <c r="AI32" s="808"/>
      <c r="AJ32" s="809"/>
      <c r="AK32" s="876">
        <v>23</v>
      </c>
      <c r="AL32" s="877"/>
      <c r="AM32" s="877"/>
      <c r="AN32" s="877"/>
      <c r="AO32" s="877"/>
      <c r="AP32" s="877">
        <v>4002</v>
      </c>
      <c r="AQ32" s="877"/>
      <c r="AR32" s="877"/>
      <c r="AS32" s="877"/>
      <c r="AT32" s="877"/>
      <c r="AU32" s="877">
        <v>957</v>
      </c>
      <c r="AV32" s="877"/>
      <c r="AW32" s="877"/>
      <c r="AX32" s="877"/>
      <c r="AY32" s="877"/>
      <c r="AZ32" s="878" t="s">
        <v>591</v>
      </c>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408</v>
      </c>
      <c r="C33" s="802"/>
      <c r="D33" s="802"/>
      <c r="E33" s="802"/>
      <c r="F33" s="802"/>
      <c r="G33" s="802"/>
      <c r="H33" s="802"/>
      <c r="I33" s="802"/>
      <c r="J33" s="802"/>
      <c r="K33" s="802"/>
      <c r="L33" s="802"/>
      <c r="M33" s="802"/>
      <c r="N33" s="802"/>
      <c r="O33" s="802"/>
      <c r="P33" s="803"/>
      <c r="Q33" s="804">
        <v>1391</v>
      </c>
      <c r="R33" s="805"/>
      <c r="S33" s="805"/>
      <c r="T33" s="805"/>
      <c r="U33" s="805"/>
      <c r="V33" s="805">
        <v>1391</v>
      </c>
      <c r="W33" s="805"/>
      <c r="X33" s="805"/>
      <c r="Y33" s="805"/>
      <c r="Z33" s="805"/>
      <c r="AA33" s="805">
        <v>0</v>
      </c>
      <c r="AB33" s="805"/>
      <c r="AC33" s="805"/>
      <c r="AD33" s="805"/>
      <c r="AE33" s="806"/>
      <c r="AF33" s="807">
        <v>0</v>
      </c>
      <c r="AG33" s="808"/>
      <c r="AH33" s="808"/>
      <c r="AI33" s="808"/>
      <c r="AJ33" s="809"/>
      <c r="AK33" s="876">
        <v>469</v>
      </c>
      <c r="AL33" s="877"/>
      <c r="AM33" s="877"/>
      <c r="AN33" s="877"/>
      <c r="AO33" s="877"/>
      <c r="AP33" s="877">
        <v>9592</v>
      </c>
      <c r="AQ33" s="877"/>
      <c r="AR33" s="877"/>
      <c r="AS33" s="877"/>
      <c r="AT33" s="877"/>
      <c r="AU33" s="877">
        <v>9304</v>
      </c>
      <c r="AV33" s="877"/>
      <c r="AW33" s="877"/>
      <c r="AX33" s="877"/>
      <c r="AY33" s="877"/>
      <c r="AZ33" s="878">
        <v>0</v>
      </c>
      <c r="BA33" s="878"/>
      <c r="BB33" s="878"/>
      <c r="BC33" s="878"/>
      <c r="BD33" s="878"/>
      <c r="BE33" s="874" t="s">
        <v>409</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410</v>
      </c>
      <c r="C34" s="802"/>
      <c r="D34" s="802"/>
      <c r="E34" s="802"/>
      <c r="F34" s="802"/>
      <c r="G34" s="802"/>
      <c r="H34" s="802"/>
      <c r="I34" s="802"/>
      <c r="J34" s="802"/>
      <c r="K34" s="802"/>
      <c r="L34" s="802"/>
      <c r="M34" s="802"/>
      <c r="N34" s="802"/>
      <c r="O34" s="802"/>
      <c r="P34" s="803"/>
      <c r="Q34" s="804">
        <v>23</v>
      </c>
      <c r="R34" s="805"/>
      <c r="S34" s="805"/>
      <c r="T34" s="805"/>
      <c r="U34" s="805"/>
      <c r="V34" s="805">
        <v>165</v>
      </c>
      <c r="W34" s="805"/>
      <c r="X34" s="805"/>
      <c r="Y34" s="805"/>
      <c r="Z34" s="805"/>
      <c r="AA34" s="805">
        <v>-142</v>
      </c>
      <c r="AB34" s="805"/>
      <c r="AC34" s="805"/>
      <c r="AD34" s="805"/>
      <c r="AE34" s="806"/>
      <c r="AF34" s="807">
        <v>9</v>
      </c>
      <c r="AG34" s="808"/>
      <c r="AH34" s="808"/>
      <c r="AI34" s="808"/>
      <c r="AJ34" s="809"/>
      <c r="AK34" s="876" t="s">
        <v>523</v>
      </c>
      <c r="AL34" s="877"/>
      <c r="AM34" s="877"/>
      <c r="AN34" s="877"/>
      <c r="AO34" s="877"/>
      <c r="AP34" s="877" t="s">
        <v>591</v>
      </c>
      <c r="AQ34" s="877"/>
      <c r="AR34" s="877"/>
      <c r="AS34" s="877"/>
      <c r="AT34" s="877"/>
      <c r="AU34" s="877" t="s">
        <v>591</v>
      </c>
      <c r="AV34" s="877"/>
      <c r="AW34" s="877"/>
      <c r="AX34" s="877"/>
      <c r="AY34" s="877"/>
      <c r="AZ34" s="878" t="s">
        <v>591</v>
      </c>
      <c r="BA34" s="878"/>
      <c r="BB34" s="878"/>
      <c r="BC34" s="878"/>
      <c r="BD34" s="878"/>
      <c r="BE34" s="874" t="s">
        <v>411</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389</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287</v>
      </c>
      <c r="AG63" s="888"/>
      <c r="AH63" s="888"/>
      <c r="AI63" s="888"/>
      <c r="AJ63" s="889"/>
      <c r="AK63" s="890"/>
      <c r="AL63" s="885"/>
      <c r="AM63" s="885"/>
      <c r="AN63" s="885"/>
      <c r="AO63" s="885"/>
      <c r="AP63" s="888">
        <v>13594</v>
      </c>
      <c r="AQ63" s="888"/>
      <c r="AR63" s="888"/>
      <c r="AS63" s="888"/>
      <c r="AT63" s="888"/>
      <c r="AU63" s="888">
        <v>10261</v>
      </c>
      <c r="AV63" s="888"/>
      <c r="AW63" s="888"/>
      <c r="AX63" s="888"/>
      <c r="AY63" s="888"/>
      <c r="AZ63" s="892"/>
      <c r="BA63" s="892"/>
      <c r="BB63" s="892"/>
      <c r="BC63" s="892"/>
      <c r="BD63" s="892"/>
      <c r="BE63" s="893"/>
      <c r="BF63" s="893"/>
      <c r="BG63" s="893"/>
      <c r="BH63" s="893"/>
      <c r="BI63" s="894"/>
      <c r="BJ63" s="895" t="s">
        <v>414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417</v>
      </c>
      <c r="R66" s="764"/>
      <c r="S66" s="764"/>
      <c r="T66" s="764"/>
      <c r="U66" s="765"/>
      <c r="V66" s="763" t="s">
        <v>418</v>
      </c>
      <c r="W66" s="764"/>
      <c r="X66" s="764"/>
      <c r="Y66" s="764"/>
      <c r="Z66" s="765"/>
      <c r="AA66" s="763" t="s">
        <v>419</v>
      </c>
      <c r="AB66" s="764"/>
      <c r="AC66" s="764"/>
      <c r="AD66" s="764"/>
      <c r="AE66" s="765"/>
      <c r="AF66" s="898" t="s">
        <v>420</v>
      </c>
      <c r="AG66" s="859"/>
      <c r="AH66" s="859"/>
      <c r="AI66" s="859"/>
      <c r="AJ66" s="899"/>
      <c r="AK66" s="763" t="s">
        <v>421</v>
      </c>
      <c r="AL66" s="787"/>
      <c r="AM66" s="787"/>
      <c r="AN66" s="787"/>
      <c r="AO66" s="788"/>
      <c r="AP66" s="763" t="s">
        <v>422</v>
      </c>
      <c r="AQ66" s="764"/>
      <c r="AR66" s="764"/>
      <c r="AS66" s="764"/>
      <c r="AT66" s="765"/>
      <c r="AU66" s="763" t="s">
        <v>423</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592</v>
      </c>
      <c r="C68" s="916"/>
      <c r="D68" s="916"/>
      <c r="E68" s="916"/>
      <c r="F68" s="916"/>
      <c r="G68" s="916"/>
      <c r="H68" s="916"/>
      <c r="I68" s="916"/>
      <c r="J68" s="916"/>
      <c r="K68" s="916"/>
      <c r="L68" s="916"/>
      <c r="M68" s="916"/>
      <c r="N68" s="916"/>
      <c r="O68" s="916"/>
      <c r="P68" s="917"/>
      <c r="Q68" s="918">
        <v>879</v>
      </c>
      <c r="R68" s="912"/>
      <c r="S68" s="912"/>
      <c r="T68" s="912"/>
      <c r="U68" s="912"/>
      <c r="V68" s="912">
        <v>845</v>
      </c>
      <c r="W68" s="912"/>
      <c r="X68" s="912"/>
      <c r="Y68" s="912"/>
      <c r="Z68" s="912"/>
      <c r="AA68" s="912">
        <v>34</v>
      </c>
      <c r="AB68" s="912"/>
      <c r="AC68" s="912"/>
      <c r="AD68" s="912"/>
      <c r="AE68" s="912"/>
      <c r="AF68" s="912">
        <v>34</v>
      </c>
      <c r="AG68" s="912"/>
      <c r="AH68" s="912"/>
      <c r="AI68" s="912"/>
      <c r="AJ68" s="912"/>
      <c r="AK68" s="912" t="s">
        <v>523</v>
      </c>
      <c r="AL68" s="912"/>
      <c r="AM68" s="912"/>
      <c r="AN68" s="912"/>
      <c r="AO68" s="912"/>
      <c r="AP68" s="912">
        <v>474</v>
      </c>
      <c r="AQ68" s="912"/>
      <c r="AR68" s="912"/>
      <c r="AS68" s="912"/>
      <c r="AT68" s="912"/>
      <c r="AU68" s="912">
        <v>201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593</v>
      </c>
      <c r="C69" s="920"/>
      <c r="D69" s="920"/>
      <c r="E69" s="920"/>
      <c r="F69" s="920"/>
      <c r="G69" s="920"/>
      <c r="H69" s="920"/>
      <c r="I69" s="920"/>
      <c r="J69" s="920"/>
      <c r="K69" s="920"/>
      <c r="L69" s="920"/>
      <c r="M69" s="920"/>
      <c r="N69" s="920"/>
      <c r="O69" s="920"/>
      <c r="P69" s="921"/>
      <c r="Q69" s="922">
        <v>94</v>
      </c>
      <c r="R69" s="877"/>
      <c r="S69" s="877"/>
      <c r="T69" s="877"/>
      <c r="U69" s="877"/>
      <c r="V69" s="877">
        <v>82</v>
      </c>
      <c r="W69" s="877"/>
      <c r="X69" s="877"/>
      <c r="Y69" s="877"/>
      <c r="Z69" s="877"/>
      <c r="AA69" s="877">
        <v>13</v>
      </c>
      <c r="AB69" s="877"/>
      <c r="AC69" s="877"/>
      <c r="AD69" s="877"/>
      <c r="AE69" s="877"/>
      <c r="AF69" s="877">
        <v>13</v>
      </c>
      <c r="AG69" s="877"/>
      <c r="AH69" s="877"/>
      <c r="AI69" s="877"/>
      <c r="AJ69" s="877"/>
      <c r="AK69" s="877" t="s">
        <v>523</v>
      </c>
      <c r="AL69" s="877"/>
      <c r="AM69" s="877"/>
      <c r="AN69" s="877"/>
      <c r="AO69" s="877"/>
      <c r="AP69" s="877">
        <v>27</v>
      </c>
      <c r="AQ69" s="877"/>
      <c r="AR69" s="877"/>
      <c r="AS69" s="877"/>
      <c r="AT69" s="877"/>
      <c r="AU69" s="877" t="s">
        <v>591</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594</v>
      </c>
      <c r="C70" s="920"/>
      <c r="D70" s="920"/>
      <c r="E70" s="920"/>
      <c r="F70" s="920"/>
      <c r="G70" s="920"/>
      <c r="H70" s="920"/>
      <c r="I70" s="920"/>
      <c r="J70" s="920"/>
      <c r="K70" s="920"/>
      <c r="L70" s="920"/>
      <c r="M70" s="920"/>
      <c r="N70" s="920"/>
      <c r="O70" s="920"/>
      <c r="P70" s="921"/>
      <c r="Q70" s="922">
        <v>100</v>
      </c>
      <c r="R70" s="877"/>
      <c r="S70" s="877"/>
      <c r="T70" s="877"/>
      <c r="U70" s="877"/>
      <c r="V70" s="877">
        <v>92</v>
      </c>
      <c r="W70" s="877"/>
      <c r="X70" s="877"/>
      <c r="Y70" s="877"/>
      <c r="Z70" s="877"/>
      <c r="AA70" s="877">
        <v>8</v>
      </c>
      <c r="AB70" s="877"/>
      <c r="AC70" s="877"/>
      <c r="AD70" s="877"/>
      <c r="AE70" s="877"/>
      <c r="AF70" s="877">
        <v>8</v>
      </c>
      <c r="AG70" s="877"/>
      <c r="AH70" s="877"/>
      <c r="AI70" s="877"/>
      <c r="AJ70" s="877"/>
      <c r="AK70" s="877" t="s">
        <v>523</v>
      </c>
      <c r="AL70" s="877"/>
      <c r="AM70" s="877"/>
      <c r="AN70" s="877"/>
      <c r="AO70" s="877"/>
      <c r="AP70" s="877" t="s">
        <v>523</v>
      </c>
      <c r="AQ70" s="877"/>
      <c r="AR70" s="877"/>
      <c r="AS70" s="877"/>
      <c r="AT70" s="877"/>
      <c r="AU70" s="877" t="s">
        <v>591</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595</v>
      </c>
      <c r="C71" s="920"/>
      <c r="D71" s="920"/>
      <c r="E71" s="920"/>
      <c r="F71" s="920"/>
      <c r="G71" s="920"/>
      <c r="H71" s="920"/>
      <c r="I71" s="920"/>
      <c r="J71" s="920"/>
      <c r="K71" s="920"/>
      <c r="L71" s="920"/>
      <c r="M71" s="920"/>
      <c r="N71" s="920"/>
      <c r="O71" s="920"/>
      <c r="P71" s="921"/>
      <c r="Q71" s="922">
        <v>9</v>
      </c>
      <c r="R71" s="877"/>
      <c r="S71" s="877"/>
      <c r="T71" s="877"/>
      <c r="U71" s="877"/>
      <c r="V71" s="877">
        <v>51</v>
      </c>
      <c r="W71" s="877"/>
      <c r="X71" s="877"/>
      <c r="Y71" s="877"/>
      <c r="Z71" s="877"/>
      <c r="AA71" s="877">
        <v>-42</v>
      </c>
      <c r="AB71" s="877"/>
      <c r="AC71" s="877"/>
      <c r="AD71" s="877"/>
      <c r="AE71" s="877"/>
      <c r="AF71" s="877">
        <v>1</v>
      </c>
      <c r="AG71" s="877"/>
      <c r="AH71" s="877"/>
      <c r="AI71" s="877"/>
      <c r="AJ71" s="877"/>
      <c r="AK71" s="877" t="s">
        <v>523</v>
      </c>
      <c r="AL71" s="877"/>
      <c r="AM71" s="877"/>
      <c r="AN71" s="877"/>
      <c r="AO71" s="877"/>
      <c r="AP71" s="877" t="s">
        <v>523</v>
      </c>
      <c r="AQ71" s="877"/>
      <c r="AR71" s="877"/>
      <c r="AS71" s="877"/>
      <c r="AT71" s="877"/>
      <c r="AU71" s="877" t="s">
        <v>591</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596</v>
      </c>
      <c r="C72" s="920"/>
      <c r="D72" s="920"/>
      <c r="E72" s="920"/>
      <c r="F72" s="920"/>
      <c r="G72" s="920"/>
      <c r="H72" s="920"/>
      <c r="I72" s="920"/>
      <c r="J72" s="920"/>
      <c r="K72" s="920"/>
      <c r="L72" s="920"/>
      <c r="M72" s="920"/>
      <c r="N72" s="920"/>
      <c r="O72" s="920"/>
      <c r="P72" s="921"/>
      <c r="Q72" s="922">
        <v>1111</v>
      </c>
      <c r="R72" s="877"/>
      <c r="S72" s="877"/>
      <c r="T72" s="877"/>
      <c r="U72" s="877"/>
      <c r="V72" s="877">
        <v>382</v>
      </c>
      <c r="W72" s="877"/>
      <c r="X72" s="877"/>
      <c r="Y72" s="877"/>
      <c r="Z72" s="877"/>
      <c r="AA72" s="877">
        <v>729</v>
      </c>
      <c r="AB72" s="877"/>
      <c r="AC72" s="877"/>
      <c r="AD72" s="877"/>
      <c r="AE72" s="877"/>
      <c r="AF72" s="877">
        <v>685</v>
      </c>
      <c r="AG72" s="877"/>
      <c r="AH72" s="877"/>
      <c r="AI72" s="877"/>
      <c r="AJ72" s="877"/>
      <c r="AK72" s="877">
        <v>28</v>
      </c>
      <c r="AL72" s="877"/>
      <c r="AM72" s="877"/>
      <c r="AN72" s="877"/>
      <c r="AO72" s="877"/>
      <c r="AP72" s="877">
        <v>24</v>
      </c>
      <c r="AQ72" s="877"/>
      <c r="AR72" s="877"/>
      <c r="AS72" s="877"/>
      <c r="AT72" s="877"/>
      <c r="AU72" s="877" t="s">
        <v>591</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597</v>
      </c>
      <c r="C73" s="920"/>
      <c r="D73" s="920"/>
      <c r="E73" s="920"/>
      <c r="F73" s="920"/>
      <c r="G73" s="920"/>
      <c r="H73" s="920"/>
      <c r="I73" s="920"/>
      <c r="J73" s="920"/>
      <c r="K73" s="920"/>
      <c r="L73" s="920"/>
      <c r="M73" s="920"/>
      <c r="N73" s="920"/>
      <c r="O73" s="920"/>
      <c r="P73" s="921"/>
      <c r="Q73" s="922">
        <v>4037</v>
      </c>
      <c r="R73" s="877"/>
      <c r="S73" s="877"/>
      <c r="T73" s="877"/>
      <c r="U73" s="877"/>
      <c r="V73" s="877">
        <v>3861</v>
      </c>
      <c r="W73" s="877"/>
      <c r="X73" s="877"/>
      <c r="Y73" s="877"/>
      <c r="Z73" s="877"/>
      <c r="AA73" s="877">
        <v>176</v>
      </c>
      <c r="AB73" s="877"/>
      <c r="AC73" s="877"/>
      <c r="AD73" s="877"/>
      <c r="AE73" s="877"/>
      <c r="AF73" s="877">
        <v>176</v>
      </c>
      <c r="AG73" s="877"/>
      <c r="AH73" s="877"/>
      <c r="AI73" s="877"/>
      <c r="AJ73" s="877"/>
      <c r="AK73" s="877" t="s">
        <v>523</v>
      </c>
      <c r="AL73" s="877"/>
      <c r="AM73" s="877"/>
      <c r="AN73" s="877"/>
      <c r="AO73" s="877"/>
      <c r="AP73" s="877" t="s">
        <v>523</v>
      </c>
      <c r="AQ73" s="877"/>
      <c r="AR73" s="877"/>
      <c r="AS73" s="877"/>
      <c r="AT73" s="877"/>
      <c r="AU73" s="877" t="s">
        <v>591</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598</v>
      </c>
      <c r="C74" s="920"/>
      <c r="D74" s="920"/>
      <c r="E74" s="920"/>
      <c r="F74" s="920"/>
      <c r="G74" s="920"/>
      <c r="H74" s="920"/>
      <c r="I74" s="920"/>
      <c r="J74" s="920"/>
      <c r="K74" s="920"/>
      <c r="L74" s="920"/>
      <c r="M74" s="920"/>
      <c r="N74" s="920"/>
      <c r="O74" s="920"/>
      <c r="P74" s="921"/>
      <c r="Q74" s="922">
        <v>1007</v>
      </c>
      <c r="R74" s="877"/>
      <c r="S74" s="877"/>
      <c r="T74" s="877"/>
      <c r="U74" s="877"/>
      <c r="V74" s="877">
        <v>796</v>
      </c>
      <c r="W74" s="877"/>
      <c r="X74" s="877"/>
      <c r="Y74" s="877"/>
      <c r="Z74" s="877"/>
      <c r="AA74" s="877">
        <v>211</v>
      </c>
      <c r="AB74" s="877"/>
      <c r="AC74" s="877"/>
      <c r="AD74" s="877"/>
      <c r="AE74" s="877"/>
      <c r="AF74" s="877">
        <v>211</v>
      </c>
      <c r="AG74" s="877"/>
      <c r="AH74" s="877"/>
      <c r="AI74" s="877"/>
      <c r="AJ74" s="877"/>
      <c r="AK74" s="877" t="s">
        <v>523</v>
      </c>
      <c r="AL74" s="877"/>
      <c r="AM74" s="877"/>
      <c r="AN74" s="877"/>
      <c r="AO74" s="877"/>
      <c r="AP74" s="877" t="s">
        <v>523</v>
      </c>
      <c r="AQ74" s="877"/>
      <c r="AR74" s="877"/>
      <c r="AS74" s="877"/>
      <c r="AT74" s="877"/>
      <c r="AU74" s="877" t="s">
        <v>591</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599</v>
      </c>
      <c r="C75" s="920"/>
      <c r="D75" s="920"/>
      <c r="E75" s="920"/>
      <c r="F75" s="920"/>
      <c r="G75" s="920"/>
      <c r="H75" s="920"/>
      <c r="I75" s="920"/>
      <c r="J75" s="920"/>
      <c r="K75" s="920"/>
      <c r="L75" s="920"/>
      <c r="M75" s="920"/>
      <c r="N75" s="920"/>
      <c r="O75" s="920"/>
      <c r="P75" s="921"/>
      <c r="Q75" s="925">
        <v>370736</v>
      </c>
      <c r="R75" s="926"/>
      <c r="S75" s="926"/>
      <c r="T75" s="926"/>
      <c r="U75" s="876"/>
      <c r="V75" s="927">
        <v>364587</v>
      </c>
      <c r="W75" s="926"/>
      <c r="X75" s="926"/>
      <c r="Y75" s="926"/>
      <c r="Z75" s="876"/>
      <c r="AA75" s="927">
        <v>6149</v>
      </c>
      <c r="AB75" s="926"/>
      <c r="AC75" s="926"/>
      <c r="AD75" s="926"/>
      <c r="AE75" s="876"/>
      <c r="AF75" s="927">
        <v>6149</v>
      </c>
      <c r="AG75" s="926"/>
      <c r="AH75" s="926"/>
      <c r="AI75" s="926"/>
      <c r="AJ75" s="876"/>
      <c r="AK75" s="927">
        <v>0</v>
      </c>
      <c r="AL75" s="926"/>
      <c r="AM75" s="926"/>
      <c r="AN75" s="926"/>
      <c r="AO75" s="876"/>
      <c r="AP75" s="927" t="s">
        <v>523</v>
      </c>
      <c r="AQ75" s="926"/>
      <c r="AR75" s="926"/>
      <c r="AS75" s="926"/>
      <c r="AT75" s="876"/>
      <c r="AU75" s="877" t="s">
        <v>591</v>
      </c>
      <c r="AV75" s="877"/>
      <c r="AW75" s="877"/>
      <c r="AX75" s="877"/>
      <c r="AY75" s="877"/>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600</v>
      </c>
      <c r="C76" s="920"/>
      <c r="D76" s="920"/>
      <c r="E76" s="920"/>
      <c r="F76" s="920"/>
      <c r="G76" s="920"/>
      <c r="H76" s="920"/>
      <c r="I76" s="920"/>
      <c r="J76" s="920"/>
      <c r="K76" s="920"/>
      <c r="L76" s="920"/>
      <c r="M76" s="920"/>
      <c r="N76" s="920"/>
      <c r="O76" s="920"/>
      <c r="P76" s="921"/>
      <c r="Q76" s="925">
        <v>2541</v>
      </c>
      <c r="R76" s="926"/>
      <c r="S76" s="926"/>
      <c r="T76" s="926"/>
      <c r="U76" s="876"/>
      <c r="V76" s="927">
        <v>2540</v>
      </c>
      <c r="W76" s="926"/>
      <c r="X76" s="926"/>
      <c r="Y76" s="926"/>
      <c r="Z76" s="876"/>
      <c r="AA76" s="927">
        <v>1</v>
      </c>
      <c r="AB76" s="926"/>
      <c r="AC76" s="926"/>
      <c r="AD76" s="926"/>
      <c r="AE76" s="876"/>
      <c r="AF76" s="927">
        <v>1</v>
      </c>
      <c r="AG76" s="926"/>
      <c r="AH76" s="926"/>
      <c r="AI76" s="926"/>
      <c r="AJ76" s="876"/>
      <c r="AK76" s="927" t="s">
        <v>523</v>
      </c>
      <c r="AL76" s="926"/>
      <c r="AM76" s="926"/>
      <c r="AN76" s="926"/>
      <c r="AO76" s="876"/>
      <c r="AP76" s="927" t="s">
        <v>523</v>
      </c>
      <c r="AQ76" s="926"/>
      <c r="AR76" s="926"/>
      <c r="AS76" s="926"/>
      <c r="AT76" s="876"/>
      <c r="AU76" s="877" t="s">
        <v>591</v>
      </c>
      <c r="AV76" s="877"/>
      <c r="AW76" s="877"/>
      <c r="AX76" s="877"/>
      <c r="AY76" s="877"/>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601</v>
      </c>
      <c r="C77" s="920"/>
      <c r="D77" s="920"/>
      <c r="E77" s="920"/>
      <c r="F77" s="920"/>
      <c r="G77" s="920"/>
      <c r="H77" s="920"/>
      <c r="I77" s="920"/>
      <c r="J77" s="920"/>
      <c r="K77" s="920"/>
      <c r="L77" s="920"/>
      <c r="M77" s="920"/>
      <c r="N77" s="920"/>
      <c r="O77" s="920"/>
      <c r="P77" s="921"/>
      <c r="Q77" s="925">
        <v>6292</v>
      </c>
      <c r="R77" s="926"/>
      <c r="S77" s="926"/>
      <c r="T77" s="926"/>
      <c r="U77" s="876"/>
      <c r="V77" s="927">
        <v>6256</v>
      </c>
      <c r="W77" s="926"/>
      <c r="X77" s="926"/>
      <c r="Y77" s="926"/>
      <c r="Z77" s="876"/>
      <c r="AA77" s="927">
        <v>36</v>
      </c>
      <c r="AB77" s="926"/>
      <c r="AC77" s="926"/>
      <c r="AD77" s="926"/>
      <c r="AE77" s="876"/>
      <c r="AF77" s="927">
        <v>5</v>
      </c>
      <c r="AG77" s="926"/>
      <c r="AH77" s="926"/>
      <c r="AI77" s="926"/>
      <c r="AJ77" s="876"/>
      <c r="AK77" s="927" t="s">
        <v>523</v>
      </c>
      <c r="AL77" s="926"/>
      <c r="AM77" s="926"/>
      <c r="AN77" s="926"/>
      <c r="AO77" s="876"/>
      <c r="AP77" s="927" t="s">
        <v>523</v>
      </c>
      <c r="AQ77" s="926"/>
      <c r="AR77" s="926"/>
      <c r="AS77" s="926"/>
      <c r="AT77" s="876"/>
      <c r="AU77" s="877" t="s">
        <v>591</v>
      </c>
      <c r="AV77" s="877"/>
      <c r="AW77" s="877"/>
      <c r="AX77" s="877"/>
      <c r="AY77" s="877"/>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389</v>
      </c>
      <c r="B88" s="836" t="s">
        <v>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7283</v>
      </c>
      <c r="AG88" s="888"/>
      <c r="AH88" s="888"/>
      <c r="AI88" s="888"/>
      <c r="AJ88" s="888"/>
      <c r="AK88" s="885"/>
      <c r="AL88" s="885"/>
      <c r="AM88" s="885"/>
      <c r="AN88" s="885"/>
      <c r="AO88" s="885"/>
      <c r="AP88" s="888">
        <v>524</v>
      </c>
      <c r="AQ88" s="888"/>
      <c r="AR88" s="888"/>
      <c r="AS88" s="888"/>
      <c r="AT88" s="888"/>
      <c r="AU88" s="888">
        <v>201</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425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11</v>
      </c>
      <c r="CS102" s="896"/>
      <c r="CT102" s="896"/>
      <c r="CU102" s="896"/>
      <c r="CV102" s="939"/>
      <c r="CW102" s="938" t="s">
        <v>523</v>
      </c>
      <c r="CX102" s="896"/>
      <c r="CY102" s="896"/>
      <c r="CZ102" s="896"/>
      <c r="DA102" s="939"/>
      <c r="DB102" s="938">
        <v>50</v>
      </c>
      <c r="DC102" s="896"/>
      <c r="DD102" s="896"/>
      <c r="DE102" s="896"/>
      <c r="DF102" s="939"/>
      <c r="DG102" s="938">
        <v>202</v>
      </c>
      <c r="DH102" s="896"/>
      <c r="DI102" s="896"/>
      <c r="DJ102" s="896"/>
      <c r="DK102" s="939"/>
      <c r="DL102" s="938" t="s">
        <v>523</v>
      </c>
      <c r="DM102" s="896"/>
      <c r="DN102" s="896"/>
      <c r="DO102" s="896"/>
      <c r="DP102" s="939"/>
      <c r="DQ102" s="938" t="s">
        <v>523</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433</v>
      </c>
      <c r="AB109" s="941"/>
      <c r="AC109" s="941"/>
      <c r="AD109" s="941"/>
      <c r="AE109" s="942"/>
      <c r="AF109" s="940" t="s">
        <v>305</v>
      </c>
      <c r="AG109" s="941"/>
      <c r="AH109" s="941"/>
      <c r="AI109" s="941"/>
      <c r="AJ109" s="942"/>
      <c r="AK109" s="940" t="s">
        <v>304</v>
      </c>
      <c r="AL109" s="941"/>
      <c r="AM109" s="941"/>
      <c r="AN109" s="941"/>
      <c r="AO109" s="942"/>
      <c r="AP109" s="940" t="s">
        <v>434</v>
      </c>
      <c r="AQ109" s="941"/>
      <c r="AR109" s="941"/>
      <c r="AS109" s="941"/>
      <c r="AT109" s="943"/>
      <c r="AU109" s="960" t="s">
        <v>432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433</v>
      </c>
      <c r="BR109" s="941"/>
      <c r="BS109" s="941"/>
      <c r="BT109" s="941"/>
      <c r="BU109" s="942"/>
      <c r="BV109" s="940" t="s">
        <v>305</v>
      </c>
      <c r="BW109" s="941"/>
      <c r="BX109" s="941"/>
      <c r="BY109" s="941"/>
      <c r="BZ109" s="942"/>
      <c r="CA109" s="940" t="s">
        <v>304</v>
      </c>
      <c r="CB109" s="941"/>
      <c r="CC109" s="941"/>
      <c r="CD109" s="941"/>
      <c r="CE109" s="942"/>
      <c r="CF109" s="961" t="s">
        <v>434</v>
      </c>
      <c r="CG109" s="961"/>
      <c r="CH109" s="961"/>
      <c r="CI109" s="961"/>
      <c r="CJ109" s="961"/>
      <c r="CK109" s="940" t="s">
        <v>435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433</v>
      </c>
      <c r="DH109" s="941"/>
      <c r="DI109" s="941"/>
      <c r="DJ109" s="941"/>
      <c r="DK109" s="942"/>
      <c r="DL109" s="940" t="s">
        <v>305</v>
      </c>
      <c r="DM109" s="941"/>
      <c r="DN109" s="941"/>
      <c r="DO109" s="941"/>
      <c r="DP109" s="942"/>
      <c r="DQ109" s="940" t="s">
        <v>304</v>
      </c>
      <c r="DR109" s="941"/>
      <c r="DS109" s="941"/>
      <c r="DT109" s="941"/>
      <c r="DU109" s="942"/>
      <c r="DV109" s="940" t="s">
        <v>434</v>
      </c>
      <c r="DW109" s="941"/>
      <c r="DX109" s="941"/>
      <c r="DY109" s="941"/>
      <c r="DZ109" s="943"/>
    </row>
    <row r="110" spans="1:131" s="247" customFormat="1" ht="26.25" customHeight="1" x14ac:dyDescent="0.15">
      <c r="A110" s="944" t="s">
        <v>436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1537402</v>
      </c>
      <c r="AB110" s="948"/>
      <c r="AC110" s="948"/>
      <c r="AD110" s="948"/>
      <c r="AE110" s="949"/>
      <c r="AF110" s="950">
        <v>1509032</v>
      </c>
      <c r="AG110" s="948"/>
      <c r="AH110" s="948"/>
      <c r="AI110" s="948"/>
      <c r="AJ110" s="949"/>
      <c r="AK110" s="950">
        <v>1407206</v>
      </c>
      <c r="AL110" s="948"/>
      <c r="AM110" s="948"/>
      <c r="AN110" s="948"/>
      <c r="AO110" s="949"/>
      <c r="AP110" s="951">
        <v>27.7</v>
      </c>
      <c r="AQ110" s="952"/>
      <c r="AR110" s="952"/>
      <c r="AS110" s="952"/>
      <c r="AT110" s="953"/>
      <c r="AU110" s="954" t="s">
        <v>73</v>
      </c>
      <c r="AV110" s="955"/>
      <c r="AW110" s="955"/>
      <c r="AX110" s="955"/>
      <c r="AY110" s="955"/>
      <c r="AZ110" s="996" t="s">
        <v>437</v>
      </c>
      <c r="BA110" s="945"/>
      <c r="BB110" s="945"/>
      <c r="BC110" s="945"/>
      <c r="BD110" s="945"/>
      <c r="BE110" s="945"/>
      <c r="BF110" s="945"/>
      <c r="BG110" s="945"/>
      <c r="BH110" s="945"/>
      <c r="BI110" s="945"/>
      <c r="BJ110" s="945"/>
      <c r="BK110" s="945"/>
      <c r="BL110" s="945"/>
      <c r="BM110" s="945"/>
      <c r="BN110" s="945"/>
      <c r="BO110" s="945"/>
      <c r="BP110" s="946"/>
      <c r="BQ110" s="982">
        <v>14420630</v>
      </c>
      <c r="BR110" s="983"/>
      <c r="BS110" s="983"/>
      <c r="BT110" s="983"/>
      <c r="BU110" s="983"/>
      <c r="BV110" s="983">
        <v>15281498</v>
      </c>
      <c r="BW110" s="983"/>
      <c r="BX110" s="983"/>
      <c r="BY110" s="983"/>
      <c r="BZ110" s="983"/>
      <c r="CA110" s="983">
        <v>17069963</v>
      </c>
      <c r="CB110" s="983"/>
      <c r="CC110" s="983"/>
      <c r="CD110" s="983"/>
      <c r="CE110" s="983"/>
      <c r="CF110" s="997">
        <v>335.5</v>
      </c>
      <c r="CG110" s="998"/>
      <c r="CH110" s="998"/>
      <c r="CI110" s="998"/>
      <c r="CJ110" s="998"/>
      <c r="CK110" s="999" t="s">
        <v>438</v>
      </c>
      <c r="CL110" s="1000"/>
      <c r="CM110" s="979" t="s">
        <v>439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440</v>
      </c>
      <c r="DH110" s="983"/>
      <c r="DI110" s="983"/>
      <c r="DJ110" s="983"/>
      <c r="DK110" s="983"/>
      <c r="DL110" s="983" t="s">
        <v>441</v>
      </c>
      <c r="DM110" s="983"/>
      <c r="DN110" s="983"/>
      <c r="DO110" s="983"/>
      <c r="DP110" s="983"/>
      <c r="DQ110" s="983" t="s">
        <v>440</v>
      </c>
      <c r="DR110" s="983"/>
      <c r="DS110" s="983"/>
      <c r="DT110" s="983"/>
      <c r="DU110" s="983"/>
      <c r="DV110" s="984" t="s">
        <v>441</v>
      </c>
      <c r="DW110" s="984"/>
      <c r="DX110" s="984"/>
      <c r="DY110" s="984"/>
      <c r="DZ110" s="985"/>
    </row>
    <row r="111" spans="1:131" s="247" customFormat="1" ht="26.25" customHeight="1" x14ac:dyDescent="0.15">
      <c r="A111" s="986" t="s">
        <v>442</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443</v>
      </c>
      <c r="AB111" s="990"/>
      <c r="AC111" s="990"/>
      <c r="AD111" s="990"/>
      <c r="AE111" s="991"/>
      <c r="AF111" s="992" t="s">
        <v>391</v>
      </c>
      <c r="AG111" s="990"/>
      <c r="AH111" s="990"/>
      <c r="AI111" s="990"/>
      <c r="AJ111" s="991"/>
      <c r="AK111" s="992" t="s">
        <v>440</v>
      </c>
      <c r="AL111" s="990"/>
      <c r="AM111" s="990"/>
      <c r="AN111" s="990"/>
      <c r="AO111" s="991"/>
      <c r="AP111" s="993" t="s">
        <v>444</v>
      </c>
      <c r="AQ111" s="994"/>
      <c r="AR111" s="994"/>
      <c r="AS111" s="994"/>
      <c r="AT111" s="995"/>
      <c r="AU111" s="956"/>
      <c r="AV111" s="957"/>
      <c r="AW111" s="957"/>
      <c r="AX111" s="957"/>
      <c r="AY111" s="957"/>
      <c r="AZ111" s="1005" t="s">
        <v>445</v>
      </c>
      <c r="BA111" s="1006"/>
      <c r="BB111" s="1006"/>
      <c r="BC111" s="1006"/>
      <c r="BD111" s="1006"/>
      <c r="BE111" s="1006"/>
      <c r="BF111" s="1006"/>
      <c r="BG111" s="1006"/>
      <c r="BH111" s="1006"/>
      <c r="BI111" s="1006"/>
      <c r="BJ111" s="1006"/>
      <c r="BK111" s="1006"/>
      <c r="BL111" s="1006"/>
      <c r="BM111" s="1006"/>
      <c r="BN111" s="1006"/>
      <c r="BO111" s="1006"/>
      <c r="BP111" s="1007"/>
      <c r="BQ111" s="975">
        <v>480138</v>
      </c>
      <c r="BR111" s="976"/>
      <c r="BS111" s="976"/>
      <c r="BT111" s="976"/>
      <c r="BU111" s="976"/>
      <c r="BV111" s="976">
        <v>438411</v>
      </c>
      <c r="BW111" s="976"/>
      <c r="BX111" s="976"/>
      <c r="BY111" s="976"/>
      <c r="BZ111" s="976"/>
      <c r="CA111" s="976">
        <v>410182</v>
      </c>
      <c r="CB111" s="976"/>
      <c r="CC111" s="976"/>
      <c r="CD111" s="976"/>
      <c r="CE111" s="976"/>
      <c r="CF111" s="970">
        <v>8.1</v>
      </c>
      <c r="CG111" s="971"/>
      <c r="CH111" s="971"/>
      <c r="CI111" s="971"/>
      <c r="CJ111" s="971"/>
      <c r="CK111" s="1001"/>
      <c r="CL111" s="1002"/>
      <c r="CM111" s="972" t="s">
        <v>446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447</v>
      </c>
      <c r="DH111" s="976"/>
      <c r="DI111" s="976"/>
      <c r="DJ111" s="976"/>
      <c r="DK111" s="976"/>
      <c r="DL111" s="976" t="s">
        <v>391</v>
      </c>
      <c r="DM111" s="976"/>
      <c r="DN111" s="976"/>
      <c r="DO111" s="976"/>
      <c r="DP111" s="976"/>
      <c r="DQ111" s="976" t="s">
        <v>448</v>
      </c>
      <c r="DR111" s="976"/>
      <c r="DS111" s="976"/>
      <c r="DT111" s="976"/>
      <c r="DU111" s="976"/>
      <c r="DV111" s="977" t="s">
        <v>443</v>
      </c>
      <c r="DW111" s="977"/>
      <c r="DX111" s="977"/>
      <c r="DY111" s="977"/>
      <c r="DZ111" s="978"/>
    </row>
    <row r="112" spans="1:131" s="247" customFormat="1" ht="26.25" customHeight="1" x14ac:dyDescent="0.15">
      <c r="A112" s="1008" t="s">
        <v>449</v>
      </c>
      <c r="B112" s="1009"/>
      <c r="C112" s="1006" t="s">
        <v>450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448</v>
      </c>
      <c r="AB112" s="1015"/>
      <c r="AC112" s="1015"/>
      <c r="AD112" s="1015"/>
      <c r="AE112" s="1016"/>
      <c r="AF112" s="1017" t="s">
        <v>448</v>
      </c>
      <c r="AG112" s="1015"/>
      <c r="AH112" s="1015"/>
      <c r="AI112" s="1015"/>
      <c r="AJ112" s="1016"/>
      <c r="AK112" s="1017" t="s">
        <v>444</v>
      </c>
      <c r="AL112" s="1015"/>
      <c r="AM112" s="1015"/>
      <c r="AN112" s="1015"/>
      <c r="AO112" s="1016"/>
      <c r="AP112" s="1018" t="s">
        <v>448</v>
      </c>
      <c r="AQ112" s="1019"/>
      <c r="AR112" s="1019"/>
      <c r="AS112" s="1019"/>
      <c r="AT112" s="1020"/>
      <c r="AU112" s="956"/>
      <c r="AV112" s="957"/>
      <c r="AW112" s="957"/>
      <c r="AX112" s="957"/>
      <c r="AY112" s="957"/>
      <c r="AZ112" s="1005" t="s">
        <v>451</v>
      </c>
      <c r="BA112" s="1006"/>
      <c r="BB112" s="1006"/>
      <c r="BC112" s="1006"/>
      <c r="BD112" s="1006"/>
      <c r="BE112" s="1006"/>
      <c r="BF112" s="1006"/>
      <c r="BG112" s="1006"/>
      <c r="BH112" s="1006"/>
      <c r="BI112" s="1006"/>
      <c r="BJ112" s="1006"/>
      <c r="BK112" s="1006"/>
      <c r="BL112" s="1006"/>
      <c r="BM112" s="1006"/>
      <c r="BN112" s="1006"/>
      <c r="BO112" s="1006"/>
      <c r="BP112" s="1007"/>
      <c r="BQ112" s="975">
        <v>9797332</v>
      </c>
      <c r="BR112" s="976"/>
      <c r="BS112" s="976"/>
      <c r="BT112" s="976"/>
      <c r="BU112" s="976"/>
      <c r="BV112" s="976">
        <v>10192874</v>
      </c>
      <c r="BW112" s="976"/>
      <c r="BX112" s="976"/>
      <c r="BY112" s="976"/>
      <c r="BZ112" s="976"/>
      <c r="CA112" s="976">
        <v>10260828</v>
      </c>
      <c r="CB112" s="976"/>
      <c r="CC112" s="976"/>
      <c r="CD112" s="976"/>
      <c r="CE112" s="976"/>
      <c r="CF112" s="970">
        <v>201.6</v>
      </c>
      <c r="CG112" s="971"/>
      <c r="CH112" s="971"/>
      <c r="CI112" s="971"/>
      <c r="CJ112" s="971"/>
      <c r="CK112" s="1001"/>
      <c r="CL112" s="1002"/>
      <c r="CM112" s="972" t="s">
        <v>452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440</v>
      </c>
      <c r="DH112" s="976"/>
      <c r="DI112" s="976"/>
      <c r="DJ112" s="976"/>
      <c r="DK112" s="976"/>
      <c r="DL112" s="976" t="s">
        <v>453</v>
      </c>
      <c r="DM112" s="976"/>
      <c r="DN112" s="976"/>
      <c r="DO112" s="976"/>
      <c r="DP112" s="976"/>
      <c r="DQ112" s="976" t="s">
        <v>454</v>
      </c>
      <c r="DR112" s="976"/>
      <c r="DS112" s="976"/>
      <c r="DT112" s="976"/>
      <c r="DU112" s="976"/>
      <c r="DV112" s="977" t="s">
        <v>444</v>
      </c>
      <c r="DW112" s="977"/>
      <c r="DX112" s="977"/>
      <c r="DY112" s="977"/>
      <c r="DZ112" s="978"/>
    </row>
    <row r="113" spans="1:130" s="247" customFormat="1" ht="26.25" customHeight="1" x14ac:dyDescent="0.15">
      <c r="A113" s="1010"/>
      <c r="B113" s="1011"/>
      <c r="C113" s="1006" t="s">
        <v>455</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573141</v>
      </c>
      <c r="AB113" s="990"/>
      <c r="AC113" s="990"/>
      <c r="AD113" s="990"/>
      <c r="AE113" s="991"/>
      <c r="AF113" s="992">
        <v>545009</v>
      </c>
      <c r="AG113" s="990"/>
      <c r="AH113" s="990"/>
      <c r="AI113" s="990"/>
      <c r="AJ113" s="991"/>
      <c r="AK113" s="992">
        <v>558614</v>
      </c>
      <c r="AL113" s="990"/>
      <c r="AM113" s="990"/>
      <c r="AN113" s="990"/>
      <c r="AO113" s="991"/>
      <c r="AP113" s="993">
        <v>11</v>
      </c>
      <c r="AQ113" s="994"/>
      <c r="AR113" s="994"/>
      <c r="AS113" s="994"/>
      <c r="AT113" s="995"/>
      <c r="AU113" s="956"/>
      <c r="AV113" s="957"/>
      <c r="AW113" s="957"/>
      <c r="AX113" s="957"/>
      <c r="AY113" s="957"/>
      <c r="AZ113" s="1005" t="s">
        <v>456</v>
      </c>
      <c r="BA113" s="1006"/>
      <c r="BB113" s="1006"/>
      <c r="BC113" s="1006"/>
      <c r="BD113" s="1006"/>
      <c r="BE113" s="1006"/>
      <c r="BF113" s="1006"/>
      <c r="BG113" s="1006"/>
      <c r="BH113" s="1006"/>
      <c r="BI113" s="1006"/>
      <c r="BJ113" s="1006"/>
      <c r="BK113" s="1006"/>
      <c r="BL113" s="1006"/>
      <c r="BM113" s="1006"/>
      <c r="BN113" s="1006"/>
      <c r="BO113" s="1006"/>
      <c r="BP113" s="1007"/>
      <c r="BQ113" s="975">
        <v>231484</v>
      </c>
      <c r="BR113" s="976"/>
      <c r="BS113" s="976"/>
      <c r="BT113" s="976"/>
      <c r="BU113" s="976"/>
      <c r="BV113" s="976">
        <v>210984</v>
      </c>
      <c r="BW113" s="976"/>
      <c r="BX113" s="976"/>
      <c r="BY113" s="976"/>
      <c r="BZ113" s="976"/>
      <c r="CA113" s="976">
        <v>208216</v>
      </c>
      <c r="CB113" s="976"/>
      <c r="CC113" s="976"/>
      <c r="CD113" s="976"/>
      <c r="CE113" s="976"/>
      <c r="CF113" s="970">
        <v>4.0999999999999996</v>
      </c>
      <c r="CG113" s="971"/>
      <c r="CH113" s="971"/>
      <c r="CI113" s="971"/>
      <c r="CJ113" s="971"/>
      <c r="CK113" s="1001"/>
      <c r="CL113" s="1002"/>
      <c r="CM113" s="972" t="s">
        <v>457</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444</v>
      </c>
      <c r="DH113" s="1015"/>
      <c r="DI113" s="1015"/>
      <c r="DJ113" s="1015"/>
      <c r="DK113" s="1016"/>
      <c r="DL113" s="1017" t="s">
        <v>453</v>
      </c>
      <c r="DM113" s="1015"/>
      <c r="DN113" s="1015"/>
      <c r="DO113" s="1015"/>
      <c r="DP113" s="1016"/>
      <c r="DQ113" s="1017" t="s">
        <v>453</v>
      </c>
      <c r="DR113" s="1015"/>
      <c r="DS113" s="1015"/>
      <c r="DT113" s="1015"/>
      <c r="DU113" s="1016"/>
      <c r="DV113" s="1018" t="s">
        <v>448</v>
      </c>
      <c r="DW113" s="1019"/>
      <c r="DX113" s="1019"/>
      <c r="DY113" s="1019"/>
      <c r="DZ113" s="1020"/>
    </row>
    <row r="114" spans="1:130" s="247" customFormat="1" ht="26.25" customHeight="1" x14ac:dyDescent="0.15">
      <c r="A114" s="1010"/>
      <c r="B114" s="1011"/>
      <c r="C114" s="1006" t="s">
        <v>458</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20086</v>
      </c>
      <c r="AB114" s="1015"/>
      <c r="AC114" s="1015"/>
      <c r="AD114" s="1015"/>
      <c r="AE114" s="1016"/>
      <c r="AF114" s="1017">
        <v>21238</v>
      </c>
      <c r="AG114" s="1015"/>
      <c r="AH114" s="1015"/>
      <c r="AI114" s="1015"/>
      <c r="AJ114" s="1016"/>
      <c r="AK114" s="1017">
        <v>19107</v>
      </c>
      <c r="AL114" s="1015"/>
      <c r="AM114" s="1015"/>
      <c r="AN114" s="1015"/>
      <c r="AO114" s="1016"/>
      <c r="AP114" s="1018">
        <v>0.4</v>
      </c>
      <c r="AQ114" s="1019"/>
      <c r="AR114" s="1019"/>
      <c r="AS114" s="1019"/>
      <c r="AT114" s="1020"/>
      <c r="AU114" s="956"/>
      <c r="AV114" s="957"/>
      <c r="AW114" s="957"/>
      <c r="AX114" s="957"/>
      <c r="AY114" s="957"/>
      <c r="AZ114" s="1005" t="s">
        <v>459</v>
      </c>
      <c r="BA114" s="1006"/>
      <c r="BB114" s="1006"/>
      <c r="BC114" s="1006"/>
      <c r="BD114" s="1006"/>
      <c r="BE114" s="1006"/>
      <c r="BF114" s="1006"/>
      <c r="BG114" s="1006"/>
      <c r="BH114" s="1006"/>
      <c r="BI114" s="1006"/>
      <c r="BJ114" s="1006"/>
      <c r="BK114" s="1006"/>
      <c r="BL114" s="1006"/>
      <c r="BM114" s="1006"/>
      <c r="BN114" s="1006"/>
      <c r="BO114" s="1006"/>
      <c r="BP114" s="1007"/>
      <c r="BQ114" s="975">
        <v>1550392</v>
      </c>
      <c r="BR114" s="976"/>
      <c r="BS114" s="976"/>
      <c r="BT114" s="976"/>
      <c r="BU114" s="976"/>
      <c r="BV114" s="976">
        <v>1467233</v>
      </c>
      <c r="BW114" s="976"/>
      <c r="BX114" s="976"/>
      <c r="BY114" s="976"/>
      <c r="BZ114" s="976"/>
      <c r="CA114" s="976">
        <v>1391230</v>
      </c>
      <c r="CB114" s="976"/>
      <c r="CC114" s="976"/>
      <c r="CD114" s="976"/>
      <c r="CE114" s="976"/>
      <c r="CF114" s="970">
        <v>27.3</v>
      </c>
      <c r="CG114" s="971"/>
      <c r="CH114" s="971"/>
      <c r="CI114" s="971"/>
      <c r="CJ114" s="971"/>
      <c r="CK114" s="1001"/>
      <c r="CL114" s="1002"/>
      <c r="CM114" s="972" t="s">
        <v>460</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441</v>
      </c>
      <c r="DH114" s="1015"/>
      <c r="DI114" s="1015"/>
      <c r="DJ114" s="1015"/>
      <c r="DK114" s="1016"/>
      <c r="DL114" s="1017" t="s">
        <v>444</v>
      </c>
      <c r="DM114" s="1015"/>
      <c r="DN114" s="1015"/>
      <c r="DO114" s="1015"/>
      <c r="DP114" s="1016"/>
      <c r="DQ114" s="1017" t="s">
        <v>391</v>
      </c>
      <c r="DR114" s="1015"/>
      <c r="DS114" s="1015"/>
      <c r="DT114" s="1015"/>
      <c r="DU114" s="1016"/>
      <c r="DV114" s="1018" t="s">
        <v>440</v>
      </c>
      <c r="DW114" s="1019"/>
      <c r="DX114" s="1019"/>
      <c r="DY114" s="1019"/>
      <c r="DZ114" s="1020"/>
    </row>
    <row r="115" spans="1:130" s="247" customFormat="1" ht="26.25" customHeight="1" x14ac:dyDescent="0.15">
      <c r="A115" s="1010"/>
      <c r="B115" s="1011"/>
      <c r="C115" s="1006" t="s">
        <v>461</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32352</v>
      </c>
      <c r="AB115" s="990"/>
      <c r="AC115" s="990"/>
      <c r="AD115" s="990"/>
      <c r="AE115" s="991"/>
      <c r="AF115" s="992">
        <v>32049</v>
      </c>
      <c r="AG115" s="990"/>
      <c r="AH115" s="990"/>
      <c r="AI115" s="990"/>
      <c r="AJ115" s="991"/>
      <c r="AK115" s="992">
        <v>18548</v>
      </c>
      <c r="AL115" s="990"/>
      <c r="AM115" s="990"/>
      <c r="AN115" s="990"/>
      <c r="AO115" s="991"/>
      <c r="AP115" s="993">
        <v>0.4</v>
      </c>
      <c r="AQ115" s="994"/>
      <c r="AR115" s="994"/>
      <c r="AS115" s="994"/>
      <c r="AT115" s="995"/>
      <c r="AU115" s="956"/>
      <c r="AV115" s="957"/>
      <c r="AW115" s="957"/>
      <c r="AX115" s="957"/>
      <c r="AY115" s="957"/>
      <c r="AZ115" s="1005" t="s">
        <v>462</v>
      </c>
      <c r="BA115" s="1006"/>
      <c r="BB115" s="1006"/>
      <c r="BC115" s="1006"/>
      <c r="BD115" s="1006"/>
      <c r="BE115" s="1006"/>
      <c r="BF115" s="1006"/>
      <c r="BG115" s="1006"/>
      <c r="BH115" s="1006"/>
      <c r="BI115" s="1006"/>
      <c r="BJ115" s="1006"/>
      <c r="BK115" s="1006"/>
      <c r="BL115" s="1006"/>
      <c r="BM115" s="1006"/>
      <c r="BN115" s="1006"/>
      <c r="BO115" s="1006"/>
      <c r="BP115" s="1007"/>
      <c r="BQ115" s="975" t="s">
        <v>444</v>
      </c>
      <c r="BR115" s="976"/>
      <c r="BS115" s="976"/>
      <c r="BT115" s="976"/>
      <c r="BU115" s="976"/>
      <c r="BV115" s="976" t="s">
        <v>444</v>
      </c>
      <c r="BW115" s="976"/>
      <c r="BX115" s="976"/>
      <c r="BY115" s="976"/>
      <c r="BZ115" s="976"/>
      <c r="CA115" s="976" t="s">
        <v>440</v>
      </c>
      <c r="CB115" s="976"/>
      <c r="CC115" s="976"/>
      <c r="CD115" s="976"/>
      <c r="CE115" s="976"/>
      <c r="CF115" s="970" t="s">
        <v>444</v>
      </c>
      <c r="CG115" s="971"/>
      <c r="CH115" s="971"/>
      <c r="CI115" s="971"/>
      <c r="CJ115" s="971"/>
      <c r="CK115" s="1001"/>
      <c r="CL115" s="1002"/>
      <c r="CM115" s="1005" t="s">
        <v>463</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297467</v>
      </c>
      <c r="DH115" s="1015"/>
      <c r="DI115" s="1015"/>
      <c r="DJ115" s="1015"/>
      <c r="DK115" s="1016"/>
      <c r="DL115" s="1017">
        <v>297467</v>
      </c>
      <c r="DM115" s="1015"/>
      <c r="DN115" s="1015"/>
      <c r="DO115" s="1015"/>
      <c r="DP115" s="1016"/>
      <c r="DQ115" s="1017">
        <v>297467</v>
      </c>
      <c r="DR115" s="1015"/>
      <c r="DS115" s="1015"/>
      <c r="DT115" s="1015"/>
      <c r="DU115" s="1016"/>
      <c r="DV115" s="1018">
        <v>5.8</v>
      </c>
      <c r="DW115" s="1019"/>
      <c r="DX115" s="1019"/>
      <c r="DY115" s="1019"/>
      <c r="DZ115" s="1020"/>
    </row>
    <row r="116" spans="1:130" s="247" customFormat="1" ht="26.25" customHeight="1" x14ac:dyDescent="0.15">
      <c r="A116" s="1012"/>
      <c r="B116" s="1013"/>
      <c r="C116" s="1021" t="s">
        <v>464</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500</v>
      </c>
      <c r="AB116" s="1015"/>
      <c r="AC116" s="1015"/>
      <c r="AD116" s="1015"/>
      <c r="AE116" s="1016"/>
      <c r="AF116" s="1017">
        <v>946</v>
      </c>
      <c r="AG116" s="1015"/>
      <c r="AH116" s="1015"/>
      <c r="AI116" s="1015"/>
      <c r="AJ116" s="1016"/>
      <c r="AK116" s="1017">
        <v>2306</v>
      </c>
      <c r="AL116" s="1015"/>
      <c r="AM116" s="1015"/>
      <c r="AN116" s="1015"/>
      <c r="AO116" s="1016"/>
      <c r="AP116" s="1018">
        <v>0</v>
      </c>
      <c r="AQ116" s="1019"/>
      <c r="AR116" s="1019"/>
      <c r="AS116" s="1019"/>
      <c r="AT116" s="1020"/>
      <c r="AU116" s="956"/>
      <c r="AV116" s="957"/>
      <c r="AW116" s="957"/>
      <c r="AX116" s="957"/>
      <c r="AY116" s="957"/>
      <c r="AZ116" s="1023" t="s">
        <v>465</v>
      </c>
      <c r="BA116" s="1024"/>
      <c r="BB116" s="1024"/>
      <c r="BC116" s="1024"/>
      <c r="BD116" s="1024"/>
      <c r="BE116" s="1024"/>
      <c r="BF116" s="1024"/>
      <c r="BG116" s="1024"/>
      <c r="BH116" s="1024"/>
      <c r="BI116" s="1024"/>
      <c r="BJ116" s="1024"/>
      <c r="BK116" s="1024"/>
      <c r="BL116" s="1024"/>
      <c r="BM116" s="1024"/>
      <c r="BN116" s="1024"/>
      <c r="BO116" s="1024"/>
      <c r="BP116" s="1025"/>
      <c r="BQ116" s="975" t="s">
        <v>440</v>
      </c>
      <c r="BR116" s="976"/>
      <c r="BS116" s="976"/>
      <c r="BT116" s="976"/>
      <c r="BU116" s="976"/>
      <c r="BV116" s="976" t="s">
        <v>441</v>
      </c>
      <c r="BW116" s="976"/>
      <c r="BX116" s="976"/>
      <c r="BY116" s="976"/>
      <c r="BZ116" s="976"/>
      <c r="CA116" s="976" t="s">
        <v>444</v>
      </c>
      <c r="CB116" s="976"/>
      <c r="CC116" s="976"/>
      <c r="CD116" s="976"/>
      <c r="CE116" s="976"/>
      <c r="CF116" s="970" t="s">
        <v>448</v>
      </c>
      <c r="CG116" s="971"/>
      <c r="CH116" s="971"/>
      <c r="CI116" s="971"/>
      <c r="CJ116" s="971"/>
      <c r="CK116" s="1001"/>
      <c r="CL116" s="1002"/>
      <c r="CM116" s="972" t="s">
        <v>466</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81650</v>
      </c>
      <c r="DH116" s="1015"/>
      <c r="DI116" s="1015"/>
      <c r="DJ116" s="1015"/>
      <c r="DK116" s="1016"/>
      <c r="DL116" s="1017">
        <v>58869</v>
      </c>
      <c r="DM116" s="1015"/>
      <c r="DN116" s="1015"/>
      <c r="DO116" s="1015"/>
      <c r="DP116" s="1016"/>
      <c r="DQ116" s="1017">
        <v>49415</v>
      </c>
      <c r="DR116" s="1015"/>
      <c r="DS116" s="1015"/>
      <c r="DT116" s="1015"/>
      <c r="DU116" s="1016"/>
      <c r="DV116" s="1018">
        <v>1</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467</v>
      </c>
      <c r="Z117" s="942"/>
      <c r="AA117" s="1032">
        <v>2163481</v>
      </c>
      <c r="AB117" s="1033"/>
      <c r="AC117" s="1033"/>
      <c r="AD117" s="1033"/>
      <c r="AE117" s="1034"/>
      <c r="AF117" s="1035">
        <v>2108274</v>
      </c>
      <c r="AG117" s="1033"/>
      <c r="AH117" s="1033"/>
      <c r="AI117" s="1033"/>
      <c r="AJ117" s="1034"/>
      <c r="AK117" s="1035">
        <v>2005781</v>
      </c>
      <c r="AL117" s="1033"/>
      <c r="AM117" s="1033"/>
      <c r="AN117" s="1033"/>
      <c r="AO117" s="1034"/>
      <c r="AP117" s="1036"/>
      <c r="AQ117" s="1037"/>
      <c r="AR117" s="1037"/>
      <c r="AS117" s="1037"/>
      <c r="AT117" s="1038"/>
      <c r="AU117" s="956"/>
      <c r="AV117" s="957"/>
      <c r="AW117" s="957"/>
      <c r="AX117" s="957"/>
      <c r="AY117" s="957"/>
      <c r="AZ117" s="1023" t="s">
        <v>468</v>
      </c>
      <c r="BA117" s="1024"/>
      <c r="BB117" s="1024"/>
      <c r="BC117" s="1024"/>
      <c r="BD117" s="1024"/>
      <c r="BE117" s="1024"/>
      <c r="BF117" s="1024"/>
      <c r="BG117" s="1024"/>
      <c r="BH117" s="1024"/>
      <c r="BI117" s="1024"/>
      <c r="BJ117" s="1024"/>
      <c r="BK117" s="1024"/>
      <c r="BL117" s="1024"/>
      <c r="BM117" s="1024"/>
      <c r="BN117" s="1024"/>
      <c r="BO117" s="1024"/>
      <c r="BP117" s="1025"/>
      <c r="BQ117" s="975" t="s">
        <v>448</v>
      </c>
      <c r="BR117" s="976"/>
      <c r="BS117" s="976"/>
      <c r="BT117" s="976"/>
      <c r="BU117" s="976"/>
      <c r="BV117" s="976" t="s">
        <v>453</v>
      </c>
      <c r="BW117" s="976"/>
      <c r="BX117" s="976"/>
      <c r="BY117" s="976"/>
      <c r="BZ117" s="976"/>
      <c r="CA117" s="976" t="s">
        <v>440</v>
      </c>
      <c r="CB117" s="976"/>
      <c r="CC117" s="976"/>
      <c r="CD117" s="976"/>
      <c r="CE117" s="976"/>
      <c r="CF117" s="970" t="s">
        <v>440</v>
      </c>
      <c r="CG117" s="971"/>
      <c r="CH117" s="971"/>
      <c r="CI117" s="971"/>
      <c r="CJ117" s="971"/>
      <c r="CK117" s="1001"/>
      <c r="CL117" s="1002"/>
      <c r="CM117" s="972" t="s">
        <v>469</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443</v>
      </c>
      <c r="DH117" s="1015"/>
      <c r="DI117" s="1015"/>
      <c r="DJ117" s="1015"/>
      <c r="DK117" s="1016"/>
      <c r="DL117" s="1017" t="s">
        <v>440</v>
      </c>
      <c r="DM117" s="1015"/>
      <c r="DN117" s="1015"/>
      <c r="DO117" s="1015"/>
      <c r="DP117" s="1016"/>
      <c r="DQ117" s="1017" t="s">
        <v>453</v>
      </c>
      <c r="DR117" s="1015"/>
      <c r="DS117" s="1015"/>
      <c r="DT117" s="1015"/>
      <c r="DU117" s="1016"/>
      <c r="DV117" s="1018" t="s">
        <v>453</v>
      </c>
      <c r="DW117" s="1019"/>
      <c r="DX117" s="1019"/>
      <c r="DY117" s="1019"/>
      <c r="DZ117" s="1020"/>
    </row>
    <row r="118" spans="1:130" s="247" customFormat="1" ht="26.25" customHeight="1" x14ac:dyDescent="0.15">
      <c r="A118" s="960" t="s">
        <v>435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433</v>
      </c>
      <c r="AB118" s="941"/>
      <c r="AC118" s="941"/>
      <c r="AD118" s="941"/>
      <c r="AE118" s="942"/>
      <c r="AF118" s="940" t="s">
        <v>305</v>
      </c>
      <c r="AG118" s="941"/>
      <c r="AH118" s="941"/>
      <c r="AI118" s="941"/>
      <c r="AJ118" s="942"/>
      <c r="AK118" s="940" t="s">
        <v>304</v>
      </c>
      <c r="AL118" s="941"/>
      <c r="AM118" s="941"/>
      <c r="AN118" s="941"/>
      <c r="AO118" s="942"/>
      <c r="AP118" s="1027" t="s">
        <v>434</v>
      </c>
      <c r="AQ118" s="1028"/>
      <c r="AR118" s="1028"/>
      <c r="AS118" s="1028"/>
      <c r="AT118" s="1029"/>
      <c r="AU118" s="956"/>
      <c r="AV118" s="957"/>
      <c r="AW118" s="957"/>
      <c r="AX118" s="957"/>
      <c r="AY118" s="957"/>
      <c r="AZ118" s="1030" t="s">
        <v>470</v>
      </c>
      <c r="BA118" s="1021"/>
      <c r="BB118" s="1021"/>
      <c r="BC118" s="1021"/>
      <c r="BD118" s="1021"/>
      <c r="BE118" s="1021"/>
      <c r="BF118" s="1021"/>
      <c r="BG118" s="1021"/>
      <c r="BH118" s="1021"/>
      <c r="BI118" s="1021"/>
      <c r="BJ118" s="1021"/>
      <c r="BK118" s="1021"/>
      <c r="BL118" s="1021"/>
      <c r="BM118" s="1021"/>
      <c r="BN118" s="1021"/>
      <c r="BO118" s="1021"/>
      <c r="BP118" s="1022"/>
      <c r="BQ118" s="1053" t="s">
        <v>440</v>
      </c>
      <c r="BR118" s="1054"/>
      <c r="BS118" s="1054"/>
      <c r="BT118" s="1054"/>
      <c r="BU118" s="1054"/>
      <c r="BV118" s="1054" t="s">
        <v>453</v>
      </c>
      <c r="BW118" s="1054"/>
      <c r="BX118" s="1054"/>
      <c r="BY118" s="1054"/>
      <c r="BZ118" s="1054"/>
      <c r="CA118" s="1054" t="s">
        <v>448</v>
      </c>
      <c r="CB118" s="1054"/>
      <c r="CC118" s="1054"/>
      <c r="CD118" s="1054"/>
      <c r="CE118" s="1054"/>
      <c r="CF118" s="970" t="s">
        <v>440</v>
      </c>
      <c r="CG118" s="971"/>
      <c r="CH118" s="971"/>
      <c r="CI118" s="971"/>
      <c r="CJ118" s="971"/>
      <c r="CK118" s="1001"/>
      <c r="CL118" s="1002"/>
      <c r="CM118" s="972" t="s">
        <v>471</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453</v>
      </c>
      <c r="DH118" s="1015"/>
      <c r="DI118" s="1015"/>
      <c r="DJ118" s="1015"/>
      <c r="DK118" s="1016"/>
      <c r="DL118" s="1017" t="s">
        <v>440</v>
      </c>
      <c r="DM118" s="1015"/>
      <c r="DN118" s="1015"/>
      <c r="DO118" s="1015"/>
      <c r="DP118" s="1016"/>
      <c r="DQ118" s="1017" t="s">
        <v>440</v>
      </c>
      <c r="DR118" s="1015"/>
      <c r="DS118" s="1015"/>
      <c r="DT118" s="1015"/>
      <c r="DU118" s="1016"/>
      <c r="DV118" s="1018" t="s">
        <v>441</v>
      </c>
      <c r="DW118" s="1019"/>
      <c r="DX118" s="1019"/>
      <c r="DY118" s="1019"/>
      <c r="DZ118" s="1020"/>
    </row>
    <row r="119" spans="1:130" s="247" customFormat="1" ht="26.25" customHeight="1" x14ac:dyDescent="0.15">
      <c r="A119" s="1114" t="s">
        <v>438</v>
      </c>
      <c r="B119" s="1000"/>
      <c r="C119" s="979" t="s">
        <v>439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441</v>
      </c>
      <c r="AB119" s="948"/>
      <c r="AC119" s="948"/>
      <c r="AD119" s="948"/>
      <c r="AE119" s="949"/>
      <c r="AF119" s="950" t="s">
        <v>440</v>
      </c>
      <c r="AG119" s="948"/>
      <c r="AH119" s="948"/>
      <c r="AI119" s="948"/>
      <c r="AJ119" s="949"/>
      <c r="AK119" s="950" t="s">
        <v>453</v>
      </c>
      <c r="AL119" s="948"/>
      <c r="AM119" s="948"/>
      <c r="AN119" s="948"/>
      <c r="AO119" s="949"/>
      <c r="AP119" s="951" t="s">
        <v>440</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472</v>
      </c>
      <c r="BP119" s="1062"/>
      <c r="BQ119" s="1053">
        <v>26479976</v>
      </c>
      <c r="BR119" s="1054"/>
      <c r="BS119" s="1054"/>
      <c r="BT119" s="1054"/>
      <c r="BU119" s="1054"/>
      <c r="BV119" s="1054">
        <v>27591000</v>
      </c>
      <c r="BW119" s="1054"/>
      <c r="BX119" s="1054"/>
      <c r="BY119" s="1054"/>
      <c r="BZ119" s="1054"/>
      <c r="CA119" s="1054">
        <v>29340419</v>
      </c>
      <c r="CB119" s="1054"/>
      <c r="CC119" s="1054"/>
      <c r="CD119" s="1054"/>
      <c r="CE119" s="1054"/>
      <c r="CF119" s="1055"/>
      <c r="CG119" s="1056"/>
      <c r="CH119" s="1056"/>
      <c r="CI119" s="1056"/>
      <c r="CJ119" s="1057"/>
      <c r="CK119" s="1003"/>
      <c r="CL119" s="1004"/>
      <c r="CM119" s="1058" t="s">
        <v>473</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101021</v>
      </c>
      <c r="DH119" s="1040"/>
      <c r="DI119" s="1040"/>
      <c r="DJ119" s="1040"/>
      <c r="DK119" s="1041"/>
      <c r="DL119" s="1039">
        <v>82075</v>
      </c>
      <c r="DM119" s="1040"/>
      <c r="DN119" s="1040"/>
      <c r="DO119" s="1040"/>
      <c r="DP119" s="1041"/>
      <c r="DQ119" s="1039">
        <v>63300</v>
      </c>
      <c r="DR119" s="1040"/>
      <c r="DS119" s="1040"/>
      <c r="DT119" s="1040"/>
      <c r="DU119" s="1041"/>
      <c r="DV119" s="1042">
        <v>1.2</v>
      </c>
      <c r="DW119" s="1043"/>
      <c r="DX119" s="1043"/>
      <c r="DY119" s="1043"/>
      <c r="DZ119" s="1044"/>
    </row>
    <row r="120" spans="1:130" s="247" customFormat="1" ht="26.25" customHeight="1" x14ac:dyDescent="0.15">
      <c r="A120" s="1115"/>
      <c r="B120" s="1002"/>
      <c r="C120" s="972" t="s">
        <v>446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440</v>
      </c>
      <c r="AB120" s="1015"/>
      <c r="AC120" s="1015"/>
      <c r="AD120" s="1015"/>
      <c r="AE120" s="1016"/>
      <c r="AF120" s="1017" t="s">
        <v>391</v>
      </c>
      <c r="AG120" s="1015"/>
      <c r="AH120" s="1015"/>
      <c r="AI120" s="1015"/>
      <c r="AJ120" s="1016"/>
      <c r="AK120" s="1017" t="s">
        <v>440</v>
      </c>
      <c r="AL120" s="1015"/>
      <c r="AM120" s="1015"/>
      <c r="AN120" s="1015"/>
      <c r="AO120" s="1016"/>
      <c r="AP120" s="1018" t="s">
        <v>440</v>
      </c>
      <c r="AQ120" s="1019"/>
      <c r="AR120" s="1019"/>
      <c r="AS120" s="1019"/>
      <c r="AT120" s="1020"/>
      <c r="AU120" s="1045" t="s">
        <v>474</v>
      </c>
      <c r="AV120" s="1046"/>
      <c r="AW120" s="1046"/>
      <c r="AX120" s="1046"/>
      <c r="AY120" s="1047"/>
      <c r="AZ120" s="996" t="s">
        <v>475</v>
      </c>
      <c r="BA120" s="945"/>
      <c r="BB120" s="945"/>
      <c r="BC120" s="945"/>
      <c r="BD120" s="945"/>
      <c r="BE120" s="945"/>
      <c r="BF120" s="945"/>
      <c r="BG120" s="945"/>
      <c r="BH120" s="945"/>
      <c r="BI120" s="945"/>
      <c r="BJ120" s="945"/>
      <c r="BK120" s="945"/>
      <c r="BL120" s="945"/>
      <c r="BM120" s="945"/>
      <c r="BN120" s="945"/>
      <c r="BO120" s="945"/>
      <c r="BP120" s="946"/>
      <c r="BQ120" s="982">
        <v>1132433</v>
      </c>
      <c r="BR120" s="983"/>
      <c r="BS120" s="983"/>
      <c r="BT120" s="983"/>
      <c r="BU120" s="983"/>
      <c r="BV120" s="983">
        <v>613010</v>
      </c>
      <c r="BW120" s="983"/>
      <c r="BX120" s="983"/>
      <c r="BY120" s="983"/>
      <c r="BZ120" s="983"/>
      <c r="CA120" s="983">
        <v>628729</v>
      </c>
      <c r="CB120" s="983"/>
      <c r="CC120" s="983"/>
      <c r="CD120" s="983"/>
      <c r="CE120" s="983"/>
      <c r="CF120" s="997">
        <v>12.4</v>
      </c>
      <c r="CG120" s="998"/>
      <c r="CH120" s="998"/>
      <c r="CI120" s="998"/>
      <c r="CJ120" s="998"/>
      <c r="CK120" s="1063" t="s">
        <v>476</v>
      </c>
      <c r="CL120" s="1064"/>
      <c r="CM120" s="1064"/>
      <c r="CN120" s="1064"/>
      <c r="CO120" s="1065"/>
      <c r="CP120" s="1071" t="s">
        <v>477</v>
      </c>
      <c r="CQ120" s="1072"/>
      <c r="CR120" s="1072"/>
      <c r="CS120" s="1072"/>
      <c r="CT120" s="1072"/>
      <c r="CU120" s="1072"/>
      <c r="CV120" s="1072"/>
      <c r="CW120" s="1072"/>
      <c r="CX120" s="1072"/>
      <c r="CY120" s="1072"/>
      <c r="CZ120" s="1072"/>
      <c r="DA120" s="1072"/>
      <c r="DB120" s="1072"/>
      <c r="DC120" s="1072"/>
      <c r="DD120" s="1072"/>
      <c r="DE120" s="1072"/>
      <c r="DF120" s="1073"/>
      <c r="DG120" s="982">
        <v>8668212</v>
      </c>
      <c r="DH120" s="983"/>
      <c r="DI120" s="983"/>
      <c r="DJ120" s="983"/>
      <c r="DK120" s="983"/>
      <c r="DL120" s="983">
        <v>9190631</v>
      </c>
      <c r="DM120" s="983"/>
      <c r="DN120" s="983"/>
      <c r="DO120" s="983"/>
      <c r="DP120" s="983"/>
      <c r="DQ120" s="983">
        <v>9304299</v>
      </c>
      <c r="DR120" s="983"/>
      <c r="DS120" s="983"/>
      <c r="DT120" s="983"/>
      <c r="DU120" s="983"/>
      <c r="DV120" s="984">
        <v>182.8</v>
      </c>
      <c r="DW120" s="984"/>
      <c r="DX120" s="984"/>
      <c r="DY120" s="984"/>
      <c r="DZ120" s="985"/>
    </row>
    <row r="121" spans="1:130" s="247" customFormat="1" ht="26.25" customHeight="1" x14ac:dyDescent="0.15">
      <c r="A121" s="1115"/>
      <c r="B121" s="1002"/>
      <c r="C121" s="1023" t="s">
        <v>478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391</v>
      </c>
      <c r="AB121" s="1015"/>
      <c r="AC121" s="1015"/>
      <c r="AD121" s="1015"/>
      <c r="AE121" s="1016"/>
      <c r="AF121" s="1017" t="s">
        <v>443</v>
      </c>
      <c r="AG121" s="1015"/>
      <c r="AH121" s="1015"/>
      <c r="AI121" s="1015"/>
      <c r="AJ121" s="1016"/>
      <c r="AK121" s="1017" t="s">
        <v>391</v>
      </c>
      <c r="AL121" s="1015"/>
      <c r="AM121" s="1015"/>
      <c r="AN121" s="1015"/>
      <c r="AO121" s="1016"/>
      <c r="AP121" s="1018" t="s">
        <v>391</v>
      </c>
      <c r="AQ121" s="1019"/>
      <c r="AR121" s="1019"/>
      <c r="AS121" s="1019"/>
      <c r="AT121" s="1020"/>
      <c r="AU121" s="1048"/>
      <c r="AV121" s="1049"/>
      <c r="AW121" s="1049"/>
      <c r="AX121" s="1049"/>
      <c r="AY121" s="1050"/>
      <c r="AZ121" s="1005" t="s">
        <v>479</v>
      </c>
      <c r="BA121" s="1006"/>
      <c r="BB121" s="1006"/>
      <c r="BC121" s="1006"/>
      <c r="BD121" s="1006"/>
      <c r="BE121" s="1006"/>
      <c r="BF121" s="1006"/>
      <c r="BG121" s="1006"/>
      <c r="BH121" s="1006"/>
      <c r="BI121" s="1006"/>
      <c r="BJ121" s="1006"/>
      <c r="BK121" s="1006"/>
      <c r="BL121" s="1006"/>
      <c r="BM121" s="1006"/>
      <c r="BN121" s="1006"/>
      <c r="BO121" s="1006"/>
      <c r="BP121" s="1007"/>
      <c r="BQ121" s="975">
        <v>1685953</v>
      </c>
      <c r="BR121" s="976"/>
      <c r="BS121" s="976"/>
      <c r="BT121" s="976"/>
      <c r="BU121" s="976"/>
      <c r="BV121" s="976">
        <v>1744084</v>
      </c>
      <c r="BW121" s="976"/>
      <c r="BX121" s="976"/>
      <c r="BY121" s="976"/>
      <c r="BZ121" s="976"/>
      <c r="CA121" s="976">
        <v>1905436</v>
      </c>
      <c r="CB121" s="976"/>
      <c r="CC121" s="976"/>
      <c r="CD121" s="976"/>
      <c r="CE121" s="976"/>
      <c r="CF121" s="970">
        <v>37.4</v>
      </c>
      <c r="CG121" s="971"/>
      <c r="CH121" s="971"/>
      <c r="CI121" s="971"/>
      <c r="CJ121" s="971"/>
      <c r="CK121" s="1066"/>
      <c r="CL121" s="1067"/>
      <c r="CM121" s="1067"/>
      <c r="CN121" s="1067"/>
      <c r="CO121" s="1068"/>
      <c r="CP121" s="1076" t="s">
        <v>480</v>
      </c>
      <c r="CQ121" s="1077"/>
      <c r="CR121" s="1077"/>
      <c r="CS121" s="1077"/>
      <c r="CT121" s="1077"/>
      <c r="CU121" s="1077"/>
      <c r="CV121" s="1077"/>
      <c r="CW121" s="1077"/>
      <c r="CX121" s="1077"/>
      <c r="CY121" s="1077"/>
      <c r="CZ121" s="1077"/>
      <c r="DA121" s="1077"/>
      <c r="DB121" s="1077"/>
      <c r="DC121" s="1077"/>
      <c r="DD121" s="1077"/>
      <c r="DE121" s="1077"/>
      <c r="DF121" s="1078"/>
      <c r="DG121" s="975" t="s">
        <v>391</v>
      </c>
      <c r="DH121" s="976"/>
      <c r="DI121" s="976"/>
      <c r="DJ121" s="976"/>
      <c r="DK121" s="976"/>
      <c r="DL121" s="976">
        <v>1002243</v>
      </c>
      <c r="DM121" s="976"/>
      <c r="DN121" s="976"/>
      <c r="DO121" s="976"/>
      <c r="DP121" s="976"/>
      <c r="DQ121" s="976">
        <v>956529</v>
      </c>
      <c r="DR121" s="976"/>
      <c r="DS121" s="976"/>
      <c r="DT121" s="976"/>
      <c r="DU121" s="976"/>
      <c r="DV121" s="977">
        <v>18.8</v>
      </c>
      <c r="DW121" s="977"/>
      <c r="DX121" s="977"/>
      <c r="DY121" s="977"/>
      <c r="DZ121" s="978"/>
    </row>
    <row r="122" spans="1:130" s="247" customFormat="1" ht="26.25" customHeight="1" x14ac:dyDescent="0.15">
      <c r="A122" s="1115"/>
      <c r="B122" s="1002"/>
      <c r="C122" s="972" t="s">
        <v>460</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448</v>
      </c>
      <c r="AB122" s="1015"/>
      <c r="AC122" s="1015"/>
      <c r="AD122" s="1015"/>
      <c r="AE122" s="1016"/>
      <c r="AF122" s="1017" t="s">
        <v>453</v>
      </c>
      <c r="AG122" s="1015"/>
      <c r="AH122" s="1015"/>
      <c r="AI122" s="1015"/>
      <c r="AJ122" s="1016"/>
      <c r="AK122" s="1017" t="s">
        <v>440</v>
      </c>
      <c r="AL122" s="1015"/>
      <c r="AM122" s="1015"/>
      <c r="AN122" s="1015"/>
      <c r="AO122" s="1016"/>
      <c r="AP122" s="1018" t="s">
        <v>440</v>
      </c>
      <c r="AQ122" s="1019"/>
      <c r="AR122" s="1019"/>
      <c r="AS122" s="1019"/>
      <c r="AT122" s="1020"/>
      <c r="AU122" s="1048"/>
      <c r="AV122" s="1049"/>
      <c r="AW122" s="1049"/>
      <c r="AX122" s="1049"/>
      <c r="AY122" s="1050"/>
      <c r="AZ122" s="1030" t="s">
        <v>481</v>
      </c>
      <c r="BA122" s="1021"/>
      <c r="BB122" s="1021"/>
      <c r="BC122" s="1021"/>
      <c r="BD122" s="1021"/>
      <c r="BE122" s="1021"/>
      <c r="BF122" s="1021"/>
      <c r="BG122" s="1021"/>
      <c r="BH122" s="1021"/>
      <c r="BI122" s="1021"/>
      <c r="BJ122" s="1021"/>
      <c r="BK122" s="1021"/>
      <c r="BL122" s="1021"/>
      <c r="BM122" s="1021"/>
      <c r="BN122" s="1021"/>
      <c r="BO122" s="1021"/>
      <c r="BP122" s="1022"/>
      <c r="BQ122" s="1053">
        <v>12953178</v>
      </c>
      <c r="BR122" s="1054"/>
      <c r="BS122" s="1054"/>
      <c r="BT122" s="1054"/>
      <c r="BU122" s="1054"/>
      <c r="BV122" s="1054">
        <v>13878055</v>
      </c>
      <c r="BW122" s="1054"/>
      <c r="BX122" s="1054"/>
      <c r="BY122" s="1054"/>
      <c r="BZ122" s="1054"/>
      <c r="CA122" s="1054">
        <v>14440637</v>
      </c>
      <c r="CB122" s="1054"/>
      <c r="CC122" s="1054"/>
      <c r="CD122" s="1054"/>
      <c r="CE122" s="1054"/>
      <c r="CF122" s="1074">
        <v>283.8</v>
      </c>
      <c r="CG122" s="1075"/>
      <c r="CH122" s="1075"/>
      <c r="CI122" s="1075"/>
      <c r="CJ122" s="1075"/>
      <c r="CK122" s="1066"/>
      <c r="CL122" s="1067"/>
      <c r="CM122" s="1067"/>
      <c r="CN122" s="1067"/>
      <c r="CO122" s="1068"/>
      <c r="CP122" s="1076" t="s">
        <v>482</v>
      </c>
      <c r="CQ122" s="1077"/>
      <c r="CR122" s="1077"/>
      <c r="CS122" s="1077"/>
      <c r="CT122" s="1077"/>
      <c r="CU122" s="1077"/>
      <c r="CV122" s="1077"/>
      <c r="CW122" s="1077"/>
      <c r="CX122" s="1077"/>
      <c r="CY122" s="1077"/>
      <c r="CZ122" s="1077"/>
      <c r="DA122" s="1077"/>
      <c r="DB122" s="1077"/>
      <c r="DC122" s="1077"/>
      <c r="DD122" s="1077"/>
      <c r="DE122" s="1077"/>
      <c r="DF122" s="1078"/>
      <c r="DG122" s="975" t="s">
        <v>453</v>
      </c>
      <c r="DH122" s="976"/>
      <c r="DI122" s="976"/>
      <c r="DJ122" s="976"/>
      <c r="DK122" s="976"/>
      <c r="DL122" s="976" t="s">
        <v>440</v>
      </c>
      <c r="DM122" s="976"/>
      <c r="DN122" s="976"/>
      <c r="DO122" s="976"/>
      <c r="DP122" s="976"/>
      <c r="DQ122" s="976" t="s">
        <v>440</v>
      </c>
      <c r="DR122" s="976"/>
      <c r="DS122" s="976"/>
      <c r="DT122" s="976"/>
      <c r="DU122" s="976"/>
      <c r="DV122" s="977" t="s">
        <v>448</v>
      </c>
      <c r="DW122" s="977"/>
      <c r="DX122" s="977"/>
      <c r="DY122" s="977"/>
      <c r="DZ122" s="978"/>
    </row>
    <row r="123" spans="1:130" s="247" customFormat="1" ht="26.25" customHeight="1" x14ac:dyDescent="0.15">
      <c r="A123" s="1115"/>
      <c r="B123" s="1002"/>
      <c r="C123" s="972" t="s">
        <v>466</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21641</v>
      </c>
      <c r="AB123" s="1015"/>
      <c r="AC123" s="1015"/>
      <c r="AD123" s="1015"/>
      <c r="AE123" s="1016"/>
      <c r="AF123" s="1017">
        <v>21641</v>
      </c>
      <c r="AG123" s="1015"/>
      <c r="AH123" s="1015"/>
      <c r="AI123" s="1015"/>
      <c r="AJ123" s="1016"/>
      <c r="AK123" s="1017">
        <v>8666</v>
      </c>
      <c r="AL123" s="1015"/>
      <c r="AM123" s="1015"/>
      <c r="AN123" s="1015"/>
      <c r="AO123" s="1016"/>
      <c r="AP123" s="1018">
        <v>0.2</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483</v>
      </c>
      <c r="BP123" s="1062"/>
      <c r="BQ123" s="1121">
        <v>15771564</v>
      </c>
      <c r="BR123" s="1122"/>
      <c r="BS123" s="1122"/>
      <c r="BT123" s="1122"/>
      <c r="BU123" s="1122"/>
      <c r="BV123" s="1122">
        <v>16235149</v>
      </c>
      <c r="BW123" s="1122"/>
      <c r="BX123" s="1122"/>
      <c r="BY123" s="1122"/>
      <c r="BZ123" s="1122"/>
      <c r="CA123" s="1122">
        <v>16974802</v>
      </c>
      <c r="CB123" s="1122"/>
      <c r="CC123" s="1122"/>
      <c r="CD123" s="1122"/>
      <c r="CE123" s="1122"/>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x14ac:dyDescent="0.2">
      <c r="A124" s="1115"/>
      <c r="B124" s="1002"/>
      <c r="C124" s="972" t="s">
        <v>469</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391</v>
      </c>
      <c r="AB124" s="1015"/>
      <c r="AC124" s="1015"/>
      <c r="AD124" s="1015"/>
      <c r="AE124" s="1016"/>
      <c r="AF124" s="1017" t="s">
        <v>441</v>
      </c>
      <c r="AG124" s="1015"/>
      <c r="AH124" s="1015"/>
      <c r="AI124" s="1015"/>
      <c r="AJ124" s="1016"/>
      <c r="AK124" s="1017" t="s">
        <v>440</v>
      </c>
      <c r="AL124" s="1015"/>
      <c r="AM124" s="1015"/>
      <c r="AN124" s="1015"/>
      <c r="AO124" s="1016"/>
      <c r="AP124" s="1018" t="s">
        <v>443</v>
      </c>
      <c r="AQ124" s="1019"/>
      <c r="AR124" s="1019"/>
      <c r="AS124" s="1019"/>
      <c r="AT124" s="1020"/>
      <c r="AU124" s="1117" t="s">
        <v>484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209.1</v>
      </c>
      <c r="BR124" s="1084"/>
      <c r="BS124" s="1084"/>
      <c r="BT124" s="1084"/>
      <c r="BU124" s="1084"/>
      <c r="BV124" s="1084">
        <v>221.1</v>
      </c>
      <c r="BW124" s="1084"/>
      <c r="BX124" s="1084"/>
      <c r="BY124" s="1084"/>
      <c r="BZ124" s="1084"/>
      <c r="CA124" s="1084">
        <v>243</v>
      </c>
      <c r="CB124" s="1084"/>
      <c r="CC124" s="1084"/>
      <c r="CD124" s="1084"/>
      <c r="CE124" s="1084"/>
      <c r="CF124" s="1085"/>
      <c r="CG124" s="1086"/>
      <c r="CH124" s="1086"/>
      <c r="CI124" s="1086"/>
      <c r="CJ124" s="1087"/>
      <c r="CK124" s="1069"/>
      <c r="CL124" s="1069"/>
      <c r="CM124" s="1069"/>
      <c r="CN124" s="1069"/>
      <c r="CO124" s="1070"/>
      <c r="CP124" s="1076" t="s">
        <v>485</v>
      </c>
      <c r="CQ124" s="1077"/>
      <c r="CR124" s="1077"/>
      <c r="CS124" s="1077"/>
      <c r="CT124" s="1077"/>
      <c r="CU124" s="1077"/>
      <c r="CV124" s="1077"/>
      <c r="CW124" s="1077"/>
      <c r="CX124" s="1077"/>
      <c r="CY124" s="1077"/>
      <c r="CZ124" s="1077"/>
      <c r="DA124" s="1077"/>
      <c r="DB124" s="1077"/>
      <c r="DC124" s="1077"/>
      <c r="DD124" s="1077"/>
      <c r="DE124" s="1077"/>
      <c r="DF124" s="1078"/>
      <c r="DG124" s="1061">
        <v>1129120</v>
      </c>
      <c r="DH124" s="1040"/>
      <c r="DI124" s="1040"/>
      <c r="DJ124" s="1040"/>
      <c r="DK124" s="1041"/>
      <c r="DL124" s="1039" t="s">
        <v>441</v>
      </c>
      <c r="DM124" s="1040"/>
      <c r="DN124" s="1040"/>
      <c r="DO124" s="1040"/>
      <c r="DP124" s="1041"/>
      <c r="DQ124" s="1039" t="s">
        <v>441</v>
      </c>
      <c r="DR124" s="1040"/>
      <c r="DS124" s="1040"/>
      <c r="DT124" s="1040"/>
      <c r="DU124" s="1041"/>
      <c r="DV124" s="1042" t="s">
        <v>441</v>
      </c>
      <c r="DW124" s="1043"/>
      <c r="DX124" s="1043"/>
      <c r="DY124" s="1043"/>
      <c r="DZ124" s="1044"/>
    </row>
    <row r="125" spans="1:130" s="247" customFormat="1" ht="26.25" customHeight="1" x14ac:dyDescent="0.15">
      <c r="A125" s="1115"/>
      <c r="B125" s="1002"/>
      <c r="C125" s="972" t="s">
        <v>471</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441</v>
      </c>
      <c r="AB125" s="1015"/>
      <c r="AC125" s="1015"/>
      <c r="AD125" s="1015"/>
      <c r="AE125" s="1016"/>
      <c r="AF125" s="1017" t="s">
        <v>447</v>
      </c>
      <c r="AG125" s="1015"/>
      <c r="AH125" s="1015"/>
      <c r="AI125" s="1015"/>
      <c r="AJ125" s="1016"/>
      <c r="AK125" s="1017" t="s">
        <v>441</v>
      </c>
      <c r="AL125" s="1015"/>
      <c r="AM125" s="1015"/>
      <c r="AN125" s="1015"/>
      <c r="AO125" s="1016"/>
      <c r="AP125" s="1018" t="s">
        <v>441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447</v>
      </c>
      <c r="DH125" s="983"/>
      <c r="DI125" s="983"/>
      <c r="DJ125" s="983"/>
      <c r="DK125" s="983"/>
      <c r="DL125" s="983" t="s">
        <v>441</v>
      </c>
      <c r="DM125" s="983"/>
      <c r="DN125" s="983"/>
      <c r="DO125" s="983"/>
      <c r="DP125" s="983"/>
      <c r="DQ125" s="983" t="s">
        <v>441</v>
      </c>
      <c r="DR125" s="983"/>
      <c r="DS125" s="983"/>
      <c r="DT125" s="983"/>
      <c r="DU125" s="983"/>
      <c r="DV125" s="984" t="s">
        <v>391</v>
      </c>
      <c r="DW125" s="984"/>
      <c r="DX125" s="984"/>
      <c r="DY125" s="984"/>
      <c r="DZ125" s="985"/>
    </row>
    <row r="126" spans="1:130" s="247" customFormat="1" ht="26.25" customHeight="1" thickBot="1" x14ac:dyDescent="0.2">
      <c r="A126" s="1115"/>
      <c r="B126" s="1002"/>
      <c r="C126" s="972" t="s">
        <v>473</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8620</v>
      </c>
      <c r="AB126" s="1015"/>
      <c r="AC126" s="1015"/>
      <c r="AD126" s="1015"/>
      <c r="AE126" s="1016"/>
      <c r="AF126" s="1017">
        <v>8620</v>
      </c>
      <c r="AG126" s="1015"/>
      <c r="AH126" s="1015"/>
      <c r="AI126" s="1015"/>
      <c r="AJ126" s="1016"/>
      <c r="AK126" s="1017">
        <v>8620</v>
      </c>
      <c r="AL126" s="1015"/>
      <c r="AM126" s="1015"/>
      <c r="AN126" s="1015"/>
      <c r="AO126" s="1016"/>
      <c r="AP126" s="1018">
        <v>0.2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488</v>
      </c>
      <c r="CQ126" s="1006"/>
      <c r="CR126" s="1006"/>
      <c r="CS126" s="1006"/>
      <c r="CT126" s="1006"/>
      <c r="CU126" s="1006"/>
      <c r="CV126" s="1006"/>
      <c r="CW126" s="1006"/>
      <c r="CX126" s="1006"/>
      <c r="CY126" s="1006"/>
      <c r="CZ126" s="1006"/>
      <c r="DA126" s="1006"/>
      <c r="DB126" s="1006"/>
      <c r="DC126" s="1006"/>
      <c r="DD126" s="1006"/>
      <c r="DE126" s="1006"/>
      <c r="DF126" s="1007"/>
      <c r="DG126" s="975" t="s">
        <v>441</v>
      </c>
      <c r="DH126" s="976"/>
      <c r="DI126" s="976"/>
      <c r="DJ126" s="976"/>
      <c r="DK126" s="976"/>
      <c r="DL126" s="976" t="s">
        <v>443</v>
      </c>
      <c r="DM126" s="976"/>
      <c r="DN126" s="976"/>
      <c r="DO126" s="976"/>
      <c r="DP126" s="976"/>
      <c r="DQ126" s="976" t="s">
        <v>441</v>
      </c>
      <c r="DR126" s="976"/>
      <c r="DS126" s="976"/>
      <c r="DT126" s="976"/>
      <c r="DU126" s="976"/>
      <c r="DV126" s="977" t="s">
        <v>447</v>
      </c>
      <c r="DW126" s="977"/>
      <c r="DX126" s="977"/>
      <c r="DY126" s="977"/>
      <c r="DZ126" s="978"/>
    </row>
    <row r="127" spans="1:130" s="247" customFormat="1" ht="26.25" customHeight="1" x14ac:dyDescent="0.15">
      <c r="A127" s="1116"/>
      <c r="B127" s="1004"/>
      <c r="C127" s="1058" t="s">
        <v>489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2091</v>
      </c>
      <c r="AB127" s="1015"/>
      <c r="AC127" s="1015"/>
      <c r="AD127" s="1015"/>
      <c r="AE127" s="1016"/>
      <c r="AF127" s="1017">
        <v>1788</v>
      </c>
      <c r="AG127" s="1015"/>
      <c r="AH127" s="1015"/>
      <c r="AI127" s="1015"/>
      <c r="AJ127" s="1016"/>
      <c r="AK127" s="1017">
        <v>1262</v>
      </c>
      <c r="AL127" s="1015"/>
      <c r="AM127" s="1015"/>
      <c r="AN127" s="1015"/>
      <c r="AO127" s="1016"/>
      <c r="AP127" s="1018">
        <v>0</v>
      </c>
      <c r="AQ127" s="1019"/>
      <c r="AR127" s="1019"/>
      <c r="AS127" s="1019"/>
      <c r="AT127" s="1020"/>
      <c r="AU127" s="283"/>
      <c r="AV127" s="283"/>
      <c r="AW127" s="283"/>
      <c r="AX127" s="1088" t="s">
        <v>490</v>
      </c>
      <c r="AY127" s="1089"/>
      <c r="AZ127" s="1089"/>
      <c r="BA127" s="1089"/>
      <c r="BB127" s="1089"/>
      <c r="BC127" s="1089"/>
      <c r="BD127" s="1089"/>
      <c r="BE127" s="1090"/>
      <c r="BF127" s="1091" t="s">
        <v>491</v>
      </c>
      <c r="BG127" s="1089"/>
      <c r="BH127" s="1089"/>
      <c r="BI127" s="1089"/>
      <c r="BJ127" s="1089"/>
      <c r="BK127" s="1089"/>
      <c r="BL127" s="1090"/>
      <c r="BM127" s="1091" t="s">
        <v>492</v>
      </c>
      <c r="BN127" s="1089"/>
      <c r="BO127" s="1089"/>
      <c r="BP127" s="1089"/>
      <c r="BQ127" s="1089"/>
      <c r="BR127" s="1089"/>
      <c r="BS127" s="1090"/>
      <c r="BT127" s="1091" t="s">
        <v>493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443</v>
      </c>
      <c r="DH127" s="976"/>
      <c r="DI127" s="976"/>
      <c r="DJ127" s="976"/>
      <c r="DK127" s="976"/>
      <c r="DL127" s="976" t="s">
        <v>441</v>
      </c>
      <c r="DM127" s="976"/>
      <c r="DN127" s="976"/>
      <c r="DO127" s="976"/>
      <c r="DP127" s="976"/>
      <c r="DQ127" s="976" t="s">
        <v>441</v>
      </c>
      <c r="DR127" s="976"/>
      <c r="DS127" s="976"/>
      <c r="DT127" s="976"/>
      <c r="DU127" s="976"/>
      <c r="DV127" s="977" t="s">
        <v>441</v>
      </c>
      <c r="DW127" s="977"/>
      <c r="DX127" s="977"/>
      <c r="DY127" s="977"/>
      <c r="DZ127" s="978"/>
    </row>
    <row r="128" spans="1:130" s="247" customFormat="1" ht="26.25" customHeight="1" thickBot="1" x14ac:dyDescent="0.2">
      <c r="A128" s="1099" t="s">
        <v>495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496</v>
      </c>
      <c r="X128" s="1101"/>
      <c r="Y128" s="1101"/>
      <c r="Z128" s="1102"/>
      <c r="AA128" s="1103">
        <v>143678</v>
      </c>
      <c r="AB128" s="1104"/>
      <c r="AC128" s="1104"/>
      <c r="AD128" s="1104"/>
      <c r="AE128" s="1105"/>
      <c r="AF128" s="1106">
        <v>129238</v>
      </c>
      <c r="AG128" s="1104"/>
      <c r="AH128" s="1104"/>
      <c r="AI128" s="1104"/>
      <c r="AJ128" s="1105"/>
      <c r="AK128" s="1106">
        <v>128837</v>
      </c>
      <c r="AL128" s="1104"/>
      <c r="AM128" s="1104"/>
      <c r="AN128" s="1104"/>
      <c r="AO128" s="1105"/>
      <c r="AP128" s="1107"/>
      <c r="AQ128" s="1108"/>
      <c r="AR128" s="1108"/>
      <c r="AS128" s="1108"/>
      <c r="AT128" s="1109"/>
      <c r="AU128" s="283"/>
      <c r="AV128" s="283"/>
      <c r="AW128" s="283"/>
      <c r="AX128" s="944" t="s">
        <v>497</v>
      </c>
      <c r="AY128" s="945"/>
      <c r="AZ128" s="945"/>
      <c r="BA128" s="945"/>
      <c r="BB128" s="945"/>
      <c r="BC128" s="945"/>
      <c r="BD128" s="945"/>
      <c r="BE128" s="946"/>
      <c r="BF128" s="1110" t="s">
        <v>443</v>
      </c>
      <c r="BG128" s="1111"/>
      <c r="BH128" s="1111"/>
      <c r="BI128" s="1111"/>
      <c r="BJ128" s="1111"/>
      <c r="BK128" s="1111"/>
      <c r="BL128" s="1112"/>
      <c r="BM128" s="1110">
        <v>14.43</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498</v>
      </c>
      <c r="CQ128" s="1093"/>
      <c r="CR128" s="1093"/>
      <c r="CS128" s="1093"/>
      <c r="CT128" s="1093"/>
      <c r="CU128" s="1093"/>
      <c r="CV128" s="1093"/>
      <c r="CW128" s="1093"/>
      <c r="CX128" s="1093"/>
      <c r="CY128" s="1093"/>
      <c r="CZ128" s="1093"/>
      <c r="DA128" s="1093"/>
      <c r="DB128" s="1093"/>
      <c r="DC128" s="1093"/>
      <c r="DD128" s="1093"/>
      <c r="DE128" s="1093"/>
      <c r="DF128" s="1094"/>
      <c r="DG128" s="1095" t="s">
        <v>447</v>
      </c>
      <c r="DH128" s="1096"/>
      <c r="DI128" s="1096"/>
      <c r="DJ128" s="1096"/>
      <c r="DK128" s="1096"/>
      <c r="DL128" s="1096" t="s">
        <v>499</v>
      </c>
      <c r="DM128" s="1096"/>
      <c r="DN128" s="1096"/>
      <c r="DO128" s="1096"/>
      <c r="DP128" s="1096"/>
      <c r="DQ128" s="1096" t="s">
        <v>447</v>
      </c>
      <c r="DR128" s="1096"/>
      <c r="DS128" s="1096"/>
      <c r="DT128" s="1096"/>
      <c r="DU128" s="1096"/>
      <c r="DV128" s="1097" t="s">
        <v>499</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500</v>
      </c>
      <c r="X129" s="1130"/>
      <c r="Y129" s="1130"/>
      <c r="Z129" s="1131"/>
      <c r="AA129" s="1014">
        <v>6055127</v>
      </c>
      <c r="AB129" s="1015"/>
      <c r="AC129" s="1015"/>
      <c r="AD129" s="1015"/>
      <c r="AE129" s="1016"/>
      <c r="AF129" s="1017">
        <v>6062310</v>
      </c>
      <c r="AG129" s="1015"/>
      <c r="AH129" s="1015"/>
      <c r="AI129" s="1015"/>
      <c r="AJ129" s="1016"/>
      <c r="AK129" s="1017">
        <v>6028323</v>
      </c>
      <c r="AL129" s="1015"/>
      <c r="AM129" s="1015"/>
      <c r="AN129" s="1015"/>
      <c r="AO129" s="1016"/>
      <c r="AP129" s="1132"/>
      <c r="AQ129" s="1133"/>
      <c r="AR129" s="1133"/>
      <c r="AS129" s="1133"/>
      <c r="AT129" s="1134"/>
      <c r="AU129" s="285"/>
      <c r="AV129" s="285"/>
      <c r="AW129" s="285"/>
      <c r="AX129" s="1123" t="s">
        <v>501</v>
      </c>
      <c r="AY129" s="1006"/>
      <c r="AZ129" s="1006"/>
      <c r="BA129" s="1006"/>
      <c r="BB129" s="1006"/>
      <c r="BC129" s="1006"/>
      <c r="BD129" s="1006"/>
      <c r="BE129" s="1007"/>
      <c r="BF129" s="1124" t="s">
        <v>499</v>
      </c>
      <c r="BG129" s="1125"/>
      <c r="BH129" s="1125"/>
      <c r="BI129" s="1125"/>
      <c r="BJ129" s="1125"/>
      <c r="BK129" s="1125"/>
      <c r="BL129" s="1126"/>
      <c r="BM129" s="1124">
        <v>19.43</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502</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503</v>
      </c>
      <c r="X130" s="1130"/>
      <c r="Y130" s="1130"/>
      <c r="Z130" s="1131"/>
      <c r="AA130" s="1014">
        <v>934134</v>
      </c>
      <c r="AB130" s="1015"/>
      <c r="AC130" s="1015"/>
      <c r="AD130" s="1015"/>
      <c r="AE130" s="1016"/>
      <c r="AF130" s="1017">
        <v>926626</v>
      </c>
      <c r="AG130" s="1015"/>
      <c r="AH130" s="1015"/>
      <c r="AI130" s="1015"/>
      <c r="AJ130" s="1016"/>
      <c r="AK130" s="1017">
        <v>939792</v>
      </c>
      <c r="AL130" s="1015"/>
      <c r="AM130" s="1015"/>
      <c r="AN130" s="1015"/>
      <c r="AO130" s="1016"/>
      <c r="AP130" s="1132"/>
      <c r="AQ130" s="1133"/>
      <c r="AR130" s="1133"/>
      <c r="AS130" s="1133"/>
      <c r="AT130" s="1134"/>
      <c r="AU130" s="285"/>
      <c r="AV130" s="285"/>
      <c r="AW130" s="285"/>
      <c r="AX130" s="1123" t="s">
        <v>504</v>
      </c>
      <c r="AY130" s="1006"/>
      <c r="AZ130" s="1006"/>
      <c r="BA130" s="1006"/>
      <c r="BB130" s="1006"/>
      <c r="BC130" s="1006"/>
      <c r="BD130" s="1006"/>
      <c r="BE130" s="1007"/>
      <c r="BF130" s="1160">
        <v>20</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505</v>
      </c>
      <c r="X131" s="1168"/>
      <c r="Y131" s="1168"/>
      <c r="Z131" s="1169"/>
      <c r="AA131" s="1061">
        <v>5120993</v>
      </c>
      <c r="AB131" s="1040"/>
      <c r="AC131" s="1040"/>
      <c r="AD131" s="1040"/>
      <c r="AE131" s="1041"/>
      <c r="AF131" s="1039">
        <v>5135684</v>
      </c>
      <c r="AG131" s="1040"/>
      <c r="AH131" s="1040"/>
      <c r="AI131" s="1040"/>
      <c r="AJ131" s="1041"/>
      <c r="AK131" s="1039">
        <v>5088531</v>
      </c>
      <c r="AL131" s="1040"/>
      <c r="AM131" s="1040"/>
      <c r="AN131" s="1040"/>
      <c r="AO131" s="1041"/>
      <c r="AP131" s="1170"/>
      <c r="AQ131" s="1171"/>
      <c r="AR131" s="1171"/>
      <c r="AS131" s="1171"/>
      <c r="AT131" s="1172"/>
      <c r="AU131" s="285"/>
      <c r="AV131" s="285"/>
      <c r="AW131" s="285"/>
      <c r="AX131" s="1142" t="s">
        <v>506</v>
      </c>
      <c r="AY131" s="1093"/>
      <c r="AZ131" s="1093"/>
      <c r="BA131" s="1093"/>
      <c r="BB131" s="1093"/>
      <c r="BC131" s="1093"/>
      <c r="BD131" s="1093"/>
      <c r="BE131" s="1094"/>
      <c r="BF131" s="1143">
        <v>243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507</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508</v>
      </c>
      <c r="W132" s="1153"/>
      <c r="X132" s="1153"/>
      <c r="Y132" s="1153"/>
      <c r="Z132" s="1154"/>
      <c r="AA132" s="1155">
        <v>21.20036095</v>
      </c>
      <c r="AB132" s="1156"/>
      <c r="AC132" s="1156"/>
      <c r="AD132" s="1156"/>
      <c r="AE132" s="1157"/>
      <c r="AF132" s="1158">
        <v>20.492109719999998</v>
      </c>
      <c r="AG132" s="1156"/>
      <c r="AH132" s="1156"/>
      <c r="AI132" s="1156"/>
      <c r="AJ132" s="1157"/>
      <c r="AK132" s="1158">
        <v>18.416945869999999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509</v>
      </c>
      <c r="W133" s="1136"/>
      <c r="X133" s="1136"/>
      <c r="Y133" s="1136"/>
      <c r="Z133" s="1137"/>
      <c r="AA133" s="1138">
        <v>20.3</v>
      </c>
      <c r="AB133" s="1139"/>
      <c r="AC133" s="1139"/>
      <c r="AD133" s="1139"/>
      <c r="AE133" s="1140"/>
      <c r="AF133" s="1138">
        <v>20.9</v>
      </c>
      <c r="AG133" s="1139"/>
      <c r="AH133" s="1139"/>
      <c r="AI133" s="1139"/>
      <c r="AJ133" s="1140"/>
      <c r="AK133" s="1138">
        <v>20</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x6OaEYqHre0ZpdN8IN/ma/xQHnuXH8Pyof+8YeVYx+X1DNsBS/8+b9bCBvO4LzB0ob9go4A2OGHg4uKp0cJ/Q==" saltValue="p+EQRJ/bm9HUG+7GXerI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kQcYs9Wq6MMySVMXcZamcXmCh1f6ItCHdZKDaYnY3uDXnoNeAIGN+sov7gKhNncewBmZiXg2FPHyat1nZYccg==" saltValue="8Z/uARNPRz6WG8URqXx+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rhjLyn2MRDLIRHNomvkODZA0jhzXbP3qNDO8eIkmRaSOlqnGrfIMVkkuQnZ1YmjAPrn7GUGHY1aAaKQEP4uCw==" saltValue="vp3TdPF8QeqXedfiR1/zV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518</v>
      </c>
      <c r="AL9" s="1179"/>
      <c r="AM9" s="1179"/>
      <c r="AN9" s="1180"/>
      <c r="AO9" s="313">
        <v>1914174</v>
      </c>
      <c r="AP9" s="313">
        <v>107944</v>
      </c>
      <c r="AQ9" s="314">
        <v>90613</v>
      </c>
      <c r="AR9" s="315">
        <v>19.100000000000001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519</v>
      </c>
      <c r="AL10" s="1179"/>
      <c r="AM10" s="1179"/>
      <c r="AN10" s="1180"/>
      <c r="AO10" s="316">
        <v>42789</v>
      </c>
      <c r="AP10" s="316">
        <v>2413</v>
      </c>
      <c r="AQ10" s="317">
        <v>7525</v>
      </c>
      <c r="AR10" s="318">
        <v>-67.900000000000006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520</v>
      </c>
      <c r="AL11" s="1179"/>
      <c r="AM11" s="1179"/>
      <c r="AN11" s="1180"/>
      <c r="AO11" s="316">
        <v>301962</v>
      </c>
      <c r="AP11" s="316">
        <v>17028</v>
      </c>
      <c r="AQ11" s="317">
        <v>9582</v>
      </c>
      <c r="AR11" s="318">
        <v>77.7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521</v>
      </c>
      <c r="AL12" s="1179"/>
      <c r="AM12" s="1179"/>
      <c r="AN12" s="1180"/>
      <c r="AO12" s="316">
        <v>3115</v>
      </c>
      <c r="AP12" s="316">
        <v>176</v>
      </c>
      <c r="AQ12" s="317">
        <v>1356</v>
      </c>
      <c r="AR12" s="318">
        <v>-87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522</v>
      </c>
      <c r="AL13" s="1179"/>
      <c r="AM13" s="1179"/>
      <c r="AN13" s="1180"/>
      <c r="AO13" s="316" t="s">
        <v>523</v>
      </c>
      <c r="AP13" s="316" t="s">
        <v>523</v>
      </c>
      <c r="AQ13" s="317">
        <v>2</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524</v>
      </c>
      <c r="AL14" s="1179"/>
      <c r="AM14" s="1179"/>
      <c r="AN14" s="1180"/>
      <c r="AO14" s="316">
        <v>68217</v>
      </c>
      <c r="AP14" s="316">
        <v>3847</v>
      </c>
      <c r="AQ14" s="317">
        <v>4182</v>
      </c>
      <c r="AR14" s="318">
        <v>-8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525</v>
      </c>
      <c r="AL15" s="1179"/>
      <c r="AM15" s="1179"/>
      <c r="AN15" s="1180"/>
      <c r="AO15" s="316">
        <v>81255</v>
      </c>
      <c r="AP15" s="316">
        <v>4582</v>
      </c>
      <c r="AQ15" s="317">
        <v>2331</v>
      </c>
      <c r="AR15" s="318">
        <v>96.6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526</v>
      </c>
      <c r="AL16" s="1182"/>
      <c r="AM16" s="1182"/>
      <c r="AN16" s="1183"/>
      <c r="AO16" s="316">
        <v>-150339</v>
      </c>
      <c r="AP16" s="316">
        <v>-8478</v>
      </c>
      <c r="AQ16" s="317">
        <v>-8270</v>
      </c>
      <c r="AR16" s="318">
        <v>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2261173</v>
      </c>
      <c r="AP17" s="316">
        <v>127512</v>
      </c>
      <c r="AQ17" s="317">
        <v>107322</v>
      </c>
      <c r="AR17" s="318">
        <v>18.8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531</v>
      </c>
      <c r="AL21" s="1174"/>
      <c r="AM21" s="1174"/>
      <c r="AN21" s="1175"/>
      <c r="AO21" s="328">
        <v>10.71</v>
      </c>
      <c r="AP21" s="329">
        <v>10.18</v>
      </c>
      <c r="AQ21" s="330">
        <v>0.53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532</v>
      </c>
      <c r="AL22" s="1174"/>
      <c r="AM22" s="1174"/>
      <c r="AN22" s="1175"/>
      <c r="AO22" s="333">
        <v>96.8</v>
      </c>
      <c r="AP22" s="334">
        <v>97.7</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536</v>
      </c>
      <c r="AL32" s="1190"/>
      <c r="AM32" s="1190"/>
      <c r="AN32" s="1191"/>
      <c r="AO32" s="343">
        <v>1407206</v>
      </c>
      <c r="AP32" s="343">
        <v>79355</v>
      </c>
      <c r="AQ32" s="344">
        <v>67619</v>
      </c>
      <c r="AR32" s="345">
        <v>17.399999999999999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537</v>
      </c>
      <c r="AL33" s="1190"/>
      <c r="AM33" s="1190"/>
      <c r="AN33" s="1191"/>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538</v>
      </c>
      <c r="AL34" s="1190"/>
      <c r="AM34" s="1190"/>
      <c r="AN34" s="1191"/>
      <c r="AO34" s="343" t="s">
        <v>523</v>
      </c>
      <c r="AP34" s="343" t="s">
        <v>523</v>
      </c>
      <c r="AQ34" s="344">
        <v>3</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539</v>
      </c>
      <c r="AL35" s="1190"/>
      <c r="AM35" s="1190"/>
      <c r="AN35" s="1191"/>
      <c r="AO35" s="343">
        <v>558614</v>
      </c>
      <c r="AP35" s="343">
        <v>31501</v>
      </c>
      <c r="AQ35" s="344">
        <v>17835</v>
      </c>
      <c r="AR35" s="345">
        <v>76.599999999999994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540</v>
      </c>
      <c r="AL36" s="1190"/>
      <c r="AM36" s="1190"/>
      <c r="AN36" s="1191"/>
      <c r="AO36" s="343">
        <v>19107</v>
      </c>
      <c r="AP36" s="343">
        <v>1077</v>
      </c>
      <c r="AQ36" s="344">
        <v>2401</v>
      </c>
      <c r="AR36" s="345">
        <v>-55.1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541</v>
      </c>
      <c r="AL37" s="1190"/>
      <c r="AM37" s="1190"/>
      <c r="AN37" s="1191"/>
      <c r="AO37" s="343">
        <v>18548</v>
      </c>
      <c r="AP37" s="343">
        <v>1046</v>
      </c>
      <c r="AQ37" s="344">
        <v>732</v>
      </c>
      <c r="AR37" s="345">
        <v>42.9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542</v>
      </c>
      <c r="AL38" s="1193"/>
      <c r="AM38" s="1193"/>
      <c r="AN38" s="1194"/>
      <c r="AO38" s="346">
        <v>2306</v>
      </c>
      <c r="AP38" s="346">
        <v>130</v>
      </c>
      <c r="AQ38" s="347">
        <v>5</v>
      </c>
      <c r="AR38" s="335">
        <v>2500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543</v>
      </c>
      <c r="AL39" s="1193"/>
      <c r="AM39" s="1193"/>
      <c r="AN39" s="1194"/>
      <c r="AO39" s="343">
        <v>-128837</v>
      </c>
      <c r="AP39" s="343">
        <v>-7265</v>
      </c>
      <c r="AQ39" s="344">
        <v>-3806</v>
      </c>
      <c r="AR39" s="345">
        <v>90.9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544</v>
      </c>
      <c r="AL40" s="1190"/>
      <c r="AM40" s="1190"/>
      <c r="AN40" s="1191"/>
      <c r="AO40" s="343">
        <v>-939792</v>
      </c>
      <c r="AP40" s="343">
        <v>-52997</v>
      </c>
      <c r="AQ40" s="344">
        <v>-59049</v>
      </c>
      <c r="AR40" s="345">
        <v>-10.199999999999999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937152</v>
      </c>
      <c r="AP41" s="343">
        <v>52848</v>
      </c>
      <c r="AQ41" s="344">
        <v>25740</v>
      </c>
      <c r="AR41" s="345">
        <v>105.3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513</v>
      </c>
      <c r="AN49" s="1186" t="s">
        <v>548</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1230016</v>
      </c>
      <c r="AN51" s="365">
        <v>64345</v>
      </c>
      <c r="AO51" s="366">
        <v>-8.6</v>
      </c>
      <c r="AP51" s="367">
        <v>85459</v>
      </c>
      <c r="AQ51" s="368">
        <v>-19.8</v>
      </c>
      <c r="AR51" s="369">
        <v>11.2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630452</v>
      </c>
      <c r="AN52" s="373">
        <v>32980</v>
      </c>
      <c r="AO52" s="374">
        <v>-13.5</v>
      </c>
      <c r="AP52" s="375">
        <v>44378</v>
      </c>
      <c r="AQ52" s="376">
        <v>-2.6</v>
      </c>
      <c r="AR52" s="377">
        <v>-10.9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1877419</v>
      </c>
      <c r="AN53" s="365">
        <v>100166</v>
      </c>
      <c r="AO53" s="366">
        <v>55.7</v>
      </c>
      <c r="AP53" s="367">
        <v>83280</v>
      </c>
      <c r="AQ53" s="368">
        <v>-2.5</v>
      </c>
      <c r="AR53" s="369">
        <v>58.2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986009</v>
      </c>
      <c r="AN54" s="373">
        <v>52607</v>
      </c>
      <c r="AO54" s="374">
        <v>59.5</v>
      </c>
      <c r="AP54" s="375">
        <v>43123</v>
      </c>
      <c r="AQ54" s="376">
        <v>-2.8</v>
      </c>
      <c r="AR54" s="377">
        <v>62.3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3444041</v>
      </c>
      <c r="AN55" s="365">
        <v>187952</v>
      </c>
      <c r="AO55" s="366">
        <v>87.6</v>
      </c>
      <c r="AP55" s="367">
        <v>88968</v>
      </c>
      <c r="AQ55" s="368">
        <v>6.8</v>
      </c>
      <c r="AR55" s="369">
        <v>80.8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1134503</v>
      </c>
      <c r="AN56" s="373">
        <v>61914</v>
      </c>
      <c r="AO56" s="374">
        <v>17.7</v>
      </c>
      <c r="AP56" s="375">
        <v>45482</v>
      </c>
      <c r="AQ56" s="376">
        <v>5.5</v>
      </c>
      <c r="AR56" s="377">
        <v>12.2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1648900</v>
      </c>
      <c r="AN57" s="365">
        <v>91453</v>
      </c>
      <c r="AO57" s="366">
        <v>-51.3</v>
      </c>
      <c r="AP57" s="367">
        <v>85173</v>
      </c>
      <c r="AQ57" s="368">
        <v>-4.3</v>
      </c>
      <c r="AR57" s="369">
        <v>-47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838523</v>
      </c>
      <c r="AN58" s="373">
        <v>46507</v>
      </c>
      <c r="AO58" s="374">
        <v>-24.9</v>
      </c>
      <c r="AP58" s="375">
        <v>43913</v>
      </c>
      <c r="AQ58" s="376">
        <v>-3.4</v>
      </c>
      <c r="AR58" s="377">
        <v>-21.5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1627078</v>
      </c>
      <c r="AN59" s="365">
        <v>91754</v>
      </c>
      <c r="AO59" s="366">
        <v>0.3</v>
      </c>
      <c r="AP59" s="367">
        <v>94081</v>
      </c>
      <c r="AQ59" s="368">
        <v>10.5</v>
      </c>
      <c r="AR59" s="369">
        <v>-10.199999999999999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501047</v>
      </c>
      <c r="AN60" s="373">
        <v>28255</v>
      </c>
      <c r="AO60" s="374">
        <v>-39.200000000000003</v>
      </c>
      <c r="AP60" s="375">
        <v>48949</v>
      </c>
      <c r="AQ60" s="376">
        <v>11.5</v>
      </c>
      <c r="AR60" s="377">
        <v>-50.7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1965491</v>
      </c>
      <c r="AN61" s="380">
        <v>107134</v>
      </c>
      <c r="AO61" s="381">
        <v>16.7</v>
      </c>
      <c r="AP61" s="382">
        <v>87392</v>
      </c>
      <c r="AQ61" s="383">
        <v>-1.9</v>
      </c>
      <c r="AR61" s="369">
        <v>18.600000000000001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818107</v>
      </c>
      <c r="AN62" s="373">
        <v>44453</v>
      </c>
      <c r="AO62" s="374">
        <v>-0.1</v>
      </c>
      <c r="AP62" s="375">
        <v>45169</v>
      </c>
      <c r="AQ62" s="376">
        <v>1.6</v>
      </c>
      <c r="AR62" s="377">
        <v>-1.7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8SDId6zfQbeeTM51fSWXKoeCKT27YOHN3LJSenIqjUYdy/BpLTGqI7RXclxzOVarhRgrzQFuzrRU+ITQh/8TA==" saltValue="wlfv3hcbwWFM0EwnKiUS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7" zoomScaleNormal="77"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a02QaGLCe5TrKnoIYDi68HpKuS6ke8ZvtDXItc8rC32nWsII2C/EO7nsQpcGyhWcapFXGGrwY3Yz+7Gv8gR08g==" saltValue="S7zoO6ZLtMsQW+Cj13lr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xcwHyKaJrFtBy9A8icdvlelxZCLs7Wq64n7KDr4tLXx3dkZg3yYFrpycIvZLNOzjXW8xJbB+y6W3ZQf6hl5cCw==" saltValue="Hsinjs1GA47MKcUq4Vao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8" t="s">
        <v>3</v>
      </c>
      <c r="D47" s="1198"/>
      <c r="E47" s="1199"/>
      <c r="F47" s="11">
        <v>8.26</v>
      </c>
      <c r="G47" s="12">
        <v>8.3699999999999992</v>
      </c>
      <c r="H47" s="12">
        <v>1.79</v>
      </c>
      <c r="I47" s="12">
        <v>1.79</v>
      </c>
      <c r="J47" s="13">
        <v>1.22</v>
      </c>
    </row>
    <row r="48" spans="2:10" ht="57.75" customHeight="1" x14ac:dyDescent="0.15">
      <c r="B48" s="14"/>
      <c r="C48" s="1200" t="s">
        <v>4</v>
      </c>
      <c r="D48" s="1200"/>
      <c r="E48" s="1201"/>
      <c r="F48" s="15">
        <v>1.51</v>
      </c>
      <c r="G48" s="16">
        <v>1.64</v>
      </c>
      <c r="H48" s="16">
        <v>0.62</v>
      </c>
      <c r="I48" s="16">
        <v>0.43</v>
      </c>
      <c r="J48" s="17">
        <v>1.1499999999999999</v>
      </c>
    </row>
    <row r="49" spans="2:10" ht="57.75" customHeight="1" thickBot="1" x14ac:dyDescent="0.2">
      <c r="B49" s="18"/>
      <c r="C49" s="1202" t="s">
        <v>5</v>
      </c>
      <c r="D49" s="1202"/>
      <c r="E49" s="1203"/>
      <c r="F49" s="19">
        <v>2.42</v>
      </c>
      <c r="G49" s="20">
        <v>0.12</v>
      </c>
      <c r="H49" s="20" t="s">
        <v>569</v>
      </c>
      <c r="I49" s="20" t="s">
        <v>570</v>
      </c>
      <c r="J49" s="21">
        <v>0.14000000000000001</v>
      </c>
    </row>
    <row r="50" spans="2:10" ht="13.5" customHeight="1" x14ac:dyDescent="0.15"/>
  </sheetData>
  <sheetProtection algorithmName="SHA-512" hashValue="baD3HPEJVWp5rTFMqXbnZfJ5tHEouTPd131jQJr+C9zXPdgy3fub0N5LXDsimSLdrK03G97ummnpsuTTBo50DQ==" saltValue="sUVFaymHnwZNHf7P+TZ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人羅　純基</cp:lastModifiedBy>
  <dcterms:modified xsi:type="dcterms:W3CDTF">2021-10-14T06:04:04Z</dcterms:modified>
</cp:coreProperties>
</file>