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42.167\71_zentai\★各種通知\20221206庁内各所属保有データの提出について\02　各班提出用フォルダ\情報解析班\164熊本県産業連関表\"/>
    </mc:Choice>
  </mc:AlternateContent>
  <bookViews>
    <workbookView xWindow="0" yWindow="0" windowWidth="20490" windowHeight="7695" tabRatio="540"/>
  </bookViews>
  <sheets>
    <sheet name="生産者価格評価表" sheetId="10" r:id="rId1"/>
    <sheet name="投入係数表 " sheetId="11" r:id="rId2"/>
    <sheet name="逆行列（閉鎖型）" sheetId="13" r:id="rId3"/>
    <sheet name="逆行列（開放型）" sheetId="12" r:id="rId4"/>
  </sheets>
  <definedNames>
    <definedName name="_xlnm.Print_Area" localSheetId="0">生産者価格評価表!$B$3:$AC$28</definedName>
    <definedName name="_xlnm.Print_Area" localSheetId="1">'投入係数表 '!$A$3:$P$27</definedName>
  </definedNames>
  <calcPr calcId="162913"/>
</workbook>
</file>

<file path=xl/calcChain.xml><?xml version="1.0" encoding="utf-8"?>
<calcChain xmlns="http://schemas.openxmlformats.org/spreadsheetml/2006/main">
  <c r="AA20" i="10" l="1"/>
  <c r="S20" i="10"/>
  <c r="T20" i="10"/>
  <c r="U20" i="10"/>
  <c r="Y20" i="10" s="1"/>
  <c r="V20" i="10"/>
  <c r="W20" i="10"/>
  <c r="X20" i="10"/>
  <c r="AB19" i="10"/>
  <c r="AB18" i="10"/>
  <c r="AB17" i="10"/>
  <c r="AB16" i="10"/>
  <c r="AB15" i="10"/>
  <c r="AB14" i="10"/>
  <c r="AB13" i="10"/>
  <c r="AB12" i="10"/>
  <c r="AB11" i="10"/>
  <c r="AB10" i="10"/>
  <c r="AB9" i="10"/>
  <c r="AB8" i="10"/>
  <c r="AB7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R20" i="10"/>
  <c r="R19" i="10"/>
  <c r="Y19" i="10"/>
  <c r="Z19" i="10"/>
  <c r="R18" i="10"/>
  <c r="Z18" i="10" s="1"/>
  <c r="Y18" i="10"/>
  <c r="R17" i="10"/>
  <c r="Z17" i="10" s="1"/>
  <c r="Y17" i="10"/>
  <c r="R16" i="10"/>
  <c r="Y16" i="10"/>
  <c r="Z16" i="10" s="1"/>
  <c r="R15" i="10"/>
  <c r="Y15" i="10"/>
  <c r="Z15" i="10"/>
  <c r="R14" i="10"/>
  <c r="Z14" i="10" s="1"/>
  <c r="Y14" i="10"/>
  <c r="R13" i="10"/>
  <c r="Z13" i="10" s="1"/>
  <c r="Y13" i="10"/>
  <c r="R12" i="10"/>
  <c r="Y12" i="10"/>
  <c r="Z12" i="10" s="1"/>
  <c r="R11" i="10"/>
  <c r="Y11" i="10"/>
  <c r="Z11" i="10"/>
  <c r="R10" i="10"/>
  <c r="Z10" i="10" s="1"/>
  <c r="Y10" i="10"/>
  <c r="R9" i="10"/>
  <c r="Z9" i="10" s="1"/>
  <c r="Y9" i="10"/>
  <c r="R8" i="10"/>
  <c r="Y8" i="10"/>
  <c r="Z8" i="10" s="1"/>
  <c r="R7" i="10"/>
  <c r="Y7" i="10"/>
  <c r="Z7" i="10"/>
  <c r="R21" i="10"/>
  <c r="R27" i="10" s="1"/>
  <c r="R22" i="10"/>
  <c r="R23" i="10"/>
  <c r="R24" i="10"/>
  <c r="R25" i="10"/>
  <c r="R26" i="10"/>
  <c r="Q27" i="10"/>
  <c r="P27" i="10"/>
  <c r="O27" i="10"/>
  <c r="N27" i="10"/>
  <c r="M27" i="10"/>
  <c r="L27" i="10"/>
  <c r="K27" i="10"/>
  <c r="J27" i="10"/>
  <c r="I27" i="10"/>
  <c r="H27" i="10"/>
  <c r="G27" i="10"/>
  <c r="F27" i="10"/>
  <c r="E27" i="10"/>
  <c r="R28" i="10"/>
  <c r="AC20" i="10"/>
  <c r="P27" i="11"/>
  <c r="O26" i="11"/>
  <c r="O27" i="11" s="1"/>
  <c r="O19" i="11"/>
  <c r="N26" i="11"/>
  <c r="N19" i="11"/>
  <c r="N27" i="11" s="1"/>
  <c r="M26" i="11"/>
  <c r="M19" i="11"/>
  <c r="M27" i="11"/>
  <c r="L26" i="11"/>
  <c r="L27" i="11" s="1"/>
  <c r="L19" i="11"/>
  <c r="K26" i="11"/>
  <c r="K27" i="11" s="1"/>
  <c r="K19" i="11"/>
  <c r="J26" i="11"/>
  <c r="J19" i="11"/>
  <c r="J27" i="11" s="1"/>
  <c r="I26" i="11"/>
  <c r="I19" i="11"/>
  <c r="I27" i="11"/>
  <c r="H26" i="11"/>
  <c r="H27" i="11" s="1"/>
  <c r="H19" i="11"/>
  <c r="G26" i="11"/>
  <c r="G27" i="11" s="1"/>
  <c r="G19" i="11"/>
  <c r="F26" i="11"/>
  <c r="F19" i="11"/>
  <c r="F27" i="11" s="1"/>
  <c r="E26" i="11"/>
  <c r="E19" i="11"/>
  <c r="E27" i="11"/>
  <c r="D26" i="11"/>
  <c r="D27" i="11" s="1"/>
  <c r="D19" i="11"/>
  <c r="C26" i="11"/>
  <c r="C27" i="11" s="1"/>
  <c r="C19" i="11"/>
  <c r="Z20" i="10" l="1"/>
  <c r="AB20" i="10"/>
</calcChain>
</file>

<file path=xl/sharedStrings.xml><?xml version="1.0" encoding="utf-8"?>
<sst xmlns="http://schemas.openxmlformats.org/spreadsheetml/2006/main" count="256" uniqueCount="78">
  <si>
    <t>農林水産業</t>
  </si>
  <si>
    <t>鉱業</t>
  </si>
  <si>
    <t>製造業</t>
  </si>
  <si>
    <t>建設</t>
  </si>
  <si>
    <t>電力・ガス・水道</t>
  </si>
  <si>
    <t>商業</t>
  </si>
  <si>
    <t>金融・保険</t>
  </si>
  <si>
    <t>不動産</t>
  </si>
  <si>
    <t>運輸</t>
  </si>
  <si>
    <t>通信・放送</t>
  </si>
  <si>
    <t>公務</t>
  </si>
  <si>
    <t>分類不明</t>
  </si>
  <si>
    <t>内生部門計</t>
    <rPh sb="0" eb="2">
      <t>ナイセイ</t>
    </rPh>
    <rPh sb="2" eb="4">
      <t>ブモン</t>
    </rPh>
    <rPh sb="4" eb="5">
      <t>ケイ</t>
    </rPh>
    <phoneticPr fontId="2"/>
  </si>
  <si>
    <t>民間消費支出</t>
  </si>
  <si>
    <t>一般政府消費支出</t>
  </si>
  <si>
    <t>県内総固定資本形成</t>
  </si>
  <si>
    <t>在庫純増</t>
  </si>
  <si>
    <t>移輸出</t>
  </si>
  <si>
    <t>（控除）移輸入</t>
  </si>
  <si>
    <t>県内生産額</t>
  </si>
  <si>
    <t>雇用者所得</t>
  </si>
  <si>
    <t>営業余剰</t>
  </si>
  <si>
    <t>資本減耗引当</t>
  </si>
  <si>
    <t>（控除）経常補助金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</si>
  <si>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</si>
  <si>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</si>
  <si>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</si>
  <si>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</si>
  <si>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</si>
  <si>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</si>
  <si>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</si>
  <si>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</si>
  <si>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</si>
  <si>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</si>
  <si>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</si>
  <si>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</si>
  <si>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</si>
  <si>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間接税（除関税・輸入品商品税）</t>
    <rPh sb="8" eb="11">
      <t>ユニュウヒン</t>
    </rPh>
    <rPh sb="11" eb="13">
      <t>ショウヒン</t>
    </rPh>
    <rPh sb="13" eb="14">
      <t>ゼイ</t>
    </rPh>
    <phoneticPr fontId="3"/>
  </si>
  <si>
    <t>粗付加価値部門計</t>
    <rPh sb="0" eb="1">
      <t>ソ</t>
    </rPh>
    <rPh sb="1" eb="3">
      <t>フカ</t>
    </rPh>
    <rPh sb="3" eb="5">
      <t>カチ</t>
    </rPh>
    <rPh sb="5" eb="7">
      <t>ブモン</t>
    </rPh>
    <rPh sb="7" eb="8">
      <t>ケイ</t>
    </rPh>
    <phoneticPr fontId="3"/>
  </si>
  <si>
    <t>需要合計</t>
    <rPh sb="0" eb="2">
      <t>ジュヨウ</t>
    </rPh>
    <rPh sb="2" eb="4">
      <t>ゴウケイ</t>
    </rPh>
    <phoneticPr fontId="3"/>
  </si>
  <si>
    <t>行和</t>
  </si>
  <si>
    <t>感応度係数</t>
  </si>
  <si>
    <t>列和</t>
  </si>
  <si>
    <t>影響力係数</t>
  </si>
  <si>
    <t>中間投入</t>
    <rPh sb="0" eb="2">
      <t>チュウカン</t>
    </rPh>
    <rPh sb="2" eb="4">
      <t>トウニュウ</t>
    </rPh>
    <phoneticPr fontId="2"/>
  </si>
  <si>
    <t>粗付加価値</t>
    <rPh sb="0" eb="1">
      <t>ソ</t>
    </rPh>
    <rPh sb="1" eb="3">
      <t>フカ</t>
    </rPh>
    <rPh sb="3" eb="5">
      <t>カチ</t>
    </rPh>
    <phoneticPr fontId="2"/>
  </si>
  <si>
    <t>中　　　　　間　　　　　需　　　　　要</t>
    <rPh sb="0" eb="1">
      <t>ナカ</t>
    </rPh>
    <rPh sb="6" eb="7">
      <t>カン</t>
    </rPh>
    <rPh sb="12" eb="13">
      <t>モトメ</t>
    </rPh>
    <rPh sb="18" eb="19">
      <t>ヨウ</t>
    </rPh>
    <phoneticPr fontId="2"/>
  </si>
  <si>
    <t>最終需要計</t>
    <rPh sb="0" eb="2">
      <t>サイシュウ</t>
    </rPh>
    <rPh sb="2" eb="4">
      <t>ジュヨウ</t>
    </rPh>
    <rPh sb="4" eb="5">
      <t>ケイ</t>
    </rPh>
    <phoneticPr fontId="2"/>
  </si>
  <si>
    <t>最終需要部門計</t>
    <rPh sb="0" eb="2">
      <t>サイシュウ</t>
    </rPh>
    <rPh sb="2" eb="4">
      <t>ジュヨウ</t>
    </rPh>
    <rPh sb="4" eb="6">
      <t>ブモン</t>
    </rPh>
    <rPh sb="6" eb="7">
      <t>ケイ</t>
    </rPh>
    <phoneticPr fontId="2"/>
  </si>
  <si>
    <t>最　　　終　　　需　　　要</t>
    <rPh sb="0" eb="1">
      <t>サイ</t>
    </rPh>
    <rPh sb="4" eb="5">
      <t>シュウ</t>
    </rPh>
    <rPh sb="8" eb="9">
      <t>モトメ</t>
    </rPh>
    <rPh sb="12" eb="13">
      <t>ヨウ</t>
    </rPh>
    <phoneticPr fontId="2"/>
  </si>
  <si>
    <t>（単位：百万円）</t>
    <rPh sb="1" eb="3">
      <t>タンイ</t>
    </rPh>
    <rPh sb="4" eb="5">
      <t>ヒャク</t>
    </rPh>
    <rPh sb="5" eb="7">
      <t>マンエン</t>
    </rPh>
    <phoneticPr fontId="2"/>
  </si>
  <si>
    <t>生産者価格評価表（１３部門）</t>
    <rPh sb="0" eb="3">
      <t>セイサンシャ</t>
    </rPh>
    <rPh sb="3" eb="5">
      <t>カカク</t>
    </rPh>
    <rPh sb="5" eb="7">
      <t>ヒョウカ</t>
    </rPh>
    <rPh sb="7" eb="8">
      <t>ヒョウ</t>
    </rPh>
    <rPh sb="11" eb="13">
      <t>ブモン</t>
    </rPh>
    <phoneticPr fontId="2"/>
  </si>
  <si>
    <t>投入係数表（１３部門）</t>
    <rPh sb="0" eb="2">
      <t>トウニュウ</t>
    </rPh>
    <rPh sb="2" eb="4">
      <t>ケイスウ</t>
    </rPh>
    <rPh sb="4" eb="5">
      <t>ヒョウ</t>
    </rPh>
    <rPh sb="8" eb="10">
      <t>ブモン</t>
    </rPh>
    <phoneticPr fontId="2"/>
  </si>
  <si>
    <t>閉鎖型逆行列係数表（１３部門）</t>
    <rPh sb="0" eb="3">
      <t>ヘイサガタ</t>
    </rPh>
    <rPh sb="3" eb="6">
      <t>ギャクギョウレツ</t>
    </rPh>
    <rPh sb="6" eb="8">
      <t>ケイスウ</t>
    </rPh>
    <rPh sb="8" eb="9">
      <t>ヒョウ</t>
    </rPh>
    <rPh sb="12" eb="14">
      <t>ブモン</t>
    </rPh>
    <phoneticPr fontId="2"/>
  </si>
  <si>
    <t>開放型逆行列係数表（１３部門）</t>
    <rPh sb="0" eb="2">
      <t>カイホウ</t>
    </rPh>
    <rPh sb="2" eb="3">
      <t>ガタ</t>
    </rPh>
    <rPh sb="3" eb="6">
      <t>ギャクギョウレツ</t>
    </rPh>
    <rPh sb="6" eb="8">
      <t>ケイスウ</t>
    </rPh>
    <rPh sb="8" eb="9">
      <t>ヒョウ</t>
    </rPh>
    <rPh sb="12" eb="14">
      <t>ブモン</t>
    </rPh>
    <phoneticPr fontId="2"/>
  </si>
  <si>
    <t>01</t>
    <phoneticPr fontId="2"/>
  </si>
  <si>
    <t>02</t>
    <phoneticPr fontId="2"/>
  </si>
  <si>
    <t>03</t>
    <phoneticPr fontId="2"/>
  </si>
  <si>
    <t>サービス</t>
    <phoneticPr fontId="2"/>
  </si>
  <si>
    <t>家計外消費支出</t>
    <phoneticPr fontId="2"/>
  </si>
  <si>
    <t>01</t>
    <phoneticPr fontId="2"/>
  </si>
  <si>
    <t>02</t>
    <phoneticPr fontId="2"/>
  </si>
  <si>
    <t>サービス</t>
    <phoneticPr fontId="2"/>
  </si>
  <si>
    <t>家計外消費支出</t>
    <phoneticPr fontId="2"/>
  </si>
  <si>
    <t>01</t>
    <phoneticPr fontId="2"/>
  </si>
  <si>
    <t>02</t>
    <phoneticPr fontId="2"/>
  </si>
  <si>
    <t>03</t>
    <phoneticPr fontId="2"/>
  </si>
  <si>
    <t>サービス</t>
    <phoneticPr fontId="2"/>
  </si>
  <si>
    <t>サービス</t>
    <phoneticPr fontId="2"/>
  </si>
  <si>
    <t>家計外消費支出</t>
    <phoneticPr fontId="2"/>
  </si>
  <si>
    <t>間接税（除関税）</t>
    <phoneticPr fontId="3"/>
  </si>
  <si>
    <t>01</t>
    <phoneticPr fontId="2"/>
  </si>
  <si>
    <t>02</t>
    <phoneticPr fontId="2"/>
  </si>
  <si>
    <t>サービス</t>
    <phoneticPr fontId="2"/>
  </si>
  <si>
    <t>01</t>
    <phoneticPr fontId="2"/>
  </si>
  <si>
    <t>02</t>
    <phoneticPr fontId="2"/>
  </si>
  <si>
    <t>03</t>
    <phoneticPr fontId="2"/>
  </si>
  <si>
    <t>サービス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</si>
</sst>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86" formatCode="0.00000_ "/>
    <numFmt numFmtId="188" formatCode="0.000000_ "/>
    <numFmt numFmtId="189" formatCode="0.000000_ ;[Red]\-0.000000\ 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7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right"/>
    </xf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7" fillId="0" borderId="4" xfId="0" applyFont="1" applyFill="1" applyBorder="1"/>
    <xf numFmtId="0" fontId="8" fillId="0" borderId="0" xfId="0" applyFont="1" applyAlignment="1">
      <alignment vertical="center"/>
    </xf>
    <xf numFmtId="49" fontId="4" fillId="0" borderId="5" xfId="0" applyNumberFormat="1" applyFont="1" applyBorder="1"/>
    <xf numFmtId="49" fontId="4" fillId="0" borderId="7" xfId="0" applyNumberFormat="1" applyFont="1" applyBorder="1"/>
    <xf numFmtId="49" fontId="4" fillId="0" borderId="6" xfId="0" applyNumberFormat="1" applyFont="1" applyBorder="1"/>
    <xf numFmtId="49" fontId="4" fillId="0" borderId="0" xfId="0" applyNumberFormat="1" applyFont="1"/>
    <xf numFmtId="0" fontId="9" fillId="0" borderId="8" xfId="0" applyFont="1" applyBorder="1" applyAlignment="1">
      <alignment wrapText="1"/>
    </xf>
    <xf numFmtId="0" fontId="9" fillId="0" borderId="10" xfId="0" applyFont="1" applyBorder="1" applyAlignment="1">
      <alignment wrapText="1"/>
    </xf>
    <xf numFmtId="0" fontId="9" fillId="0" borderId="9" xfId="0" applyFont="1" applyBorder="1" applyAlignment="1">
      <alignment wrapText="1"/>
    </xf>
    <xf numFmtId="0" fontId="9" fillId="0" borderId="10" xfId="0" applyFont="1" applyBorder="1"/>
    <xf numFmtId="0" fontId="4" fillId="0" borderId="5" xfId="0" applyFont="1" applyBorder="1"/>
    <xf numFmtId="0" fontId="7" fillId="0" borderId="6" xfId="0" applyFont="1" applyBorder="1"/>
    <xf numFmtId="189" fontId="6" fillId="0" borderId="11" xfId="0" applyNumberFormat="1" applyFont="1" applyFill="1" applyBorder="1"/>
    <xf numFmtId="189" fontId="6" fillId="0" borderId="0" xfId="0" applyNumberFormat="1" applyFont="1" applyFill="1" applyBorder="1"/>
    <xf numFmtId="189" fontId="6" fillId="0" borderId="3" xfId="0" applyNumberFormat="1" applyFont="1" applyFill="1" applyBorder="1"/>
    <xf numFmtId="189" fontId="6" fillId="0" borderId="12" xfId="0" applyNumberFormat="1" applyFont="1" applyBorder="1"/>
    <xf numFmtId="0" fontId="4" fillId="0" borderId="11" xfId="0" applyFont="1" applyBorder="1"/>
    <xf numFmtId="0" fontId="7" fillId="0" borderId="3" xfId="0" applyFont="1" applyBorder="1"/>
    <xf numFmtId="0" fontId="4" fillId="0" borderId="8" xfId="0" applyFont="1" applyBorder="1"/>
    <xf numFmtId="0" fontId="7" fillId="0" borderId="9" xfId="0" applyFont="1" applyBorder="1"/>
    <xf numFmtId="189" fontId="6" fillId="0" borderId="8" xfId="0" applyNumberFormat="1" applyFont="1" applyFill="1" applyBorder="1"/>
    <xf numFmtId="189" fontId="6" fillId="0" borderId="2" xfId="0" applyNumberFormat="1" applyFont="1" applyFill="1" applyBorder="1"/>
    <xf numFmtId="189" fontId="6" fillId="0" borderId="9" xfId="0" applyNumberFormat="1" applyFont="1" applyFill="1" applyBorder="1"/>
    <xf numFmtId="0" fontId="4" fillId="0" borderId="13" xfId="0" applyFont="1" applyBorder="1"/>
    <xf numFmtId="0" fontId="6" fillId="0" borderId="4" xfId="0" applyFont="1" applyBorder="1"/>
    <xf numFmtId="189" fontId="6" fillId="0" borderId="13" xfId="0" applyNumberFormat="1" applyFont="1" applyFill="1" applyBorder="1"/>
    <xf numFmtId="189" fontId="6" fillId="0" borderId="14" xfId="0" applyNumberFormat="1" applyFont="1" applyFill="1" applyBorder="1"/>
    <xf numFmtId="189" fontId="6" fillId="0" borderId="4" xfId="0" applyNumberFormat="1" applyFont="1" applyFill="1" applyBorder="1"/>
    <xf numFmtId="189" fontId="6" fillId="0" borderId="15" xfId="0" applyNumberFormat="1" applyFont="1" applyBorder="1"/>
    <xf numFmtId="189" fontId="6" fillId="0" borderId="11" xfId="0" applyNumberFormat="1" applyFont="1" applyBorder="1"/>
    <xf numFmtId="189" fontId="6" fillId="0" borderId="0" xfId="0" applyNumberFormat="1" applyFont="1" applyBorder="1"/>
    <xf numFmtId="189" fontId="6" fillId="0" borderId="3" xfId="0" applyNumberFormat="1" applyFont="1" applyBorder="1"/>
    <xf numFmtId="0" fontId="9" fillId="0" borderId="3" xfId="0" applyFont="1" applyBorder="1" applyAlignment="1">
      <alignment wrapText="1"/>
    </xf>
    <xf numFmtId="189" fontId="6" fillId="0" borderId="2" xfId="0" applyNumberFormat="1" applyFont="1" applyBorder="1"/>
    <xf numFmtId="189" fontId="6" fillId="0" borderId="9" xfId="0" applyNumberFormat="1" applyFont="1" applyBorder="1"/>
    <xf numFmtId="189" fontId="6" fillId="0" borderId="14" xfId="0" applyNumberFormat="1" applyFont="1" applyBorder="1"/>
    <xf numFmtId="189" fontId="6" fillId="0" borderId="4" xfId="0" applyNumberFormat="1" applyFont="1" applyBorder="1"/>
    <xf numFmtId="189" fontId="6" fillId="0" borderId="10" xfId="0" applyNumberFormat="1" applyFont="1" applyBorder="1"/>
    <xf numFmtId="49" fontId="7" fillId="0" borderId="25" xfId="0" applyNumberFormat="1" applyFont="1" applyFill="1" applyBorder="1"/>
    <xf numFmtId="0" fontId="7" fillId="0" borderId="25" xfId="0" applyFont="1" applyFill="1" applyBorder="1"/>
    <xf numFmtId="49" fontId="7" fillId="0" borderId="5" xfId="0" applyNumberFormat="1" applyFont="1" applyFill="1" applyBorder="1"/>
    <xf numFmtId="0" fontId="7" fillId="0" borderId="3" xfId="0" applyFont="1" applyFill="1" applyBorder="1"/>
    <xf numFmtId="38" fontId="7" fillId="0" borderId="11" xfId="1" applyFont="1" applyFill="1" applyBorder="1"/>
    <xf numFmtId="38" fontId="7" fillId="0" borderId="0" xfId="1" applyFont="1" applyFill="1" applyBorder="1"/>
    <xf numFmtId="38" fontId="7" fillId="0" borderId="12" xfId="1" applyFont="1" applyFill="1" applyBorder="1"/>
    <xf numFmtId="38" fontId="7" fillId="0" borderId="3" xfId="1" applyFont="1" applyFill="1" applyBorder="1"/>
    <xf numFmtId="38" fontId="7" fillId="0" borderId="26" xfId="1" applyFont="1" applyFill="1" applyBorder="1"/>
    <xf numFmtId="49" fontId="7" fillId="0" borderId="11" xfId="0" applyNumberFormat="1" applyFont="1" applyFill="1" applyBorder="1"/>
    <xf numFmtId="49" fontId="7" fillId="0" borderId="8" xfId="0" applyNumberFormat="1" applyFont="1" applyFill="1" applyBorder="1"/>
    <xf numFmtId="38" fontId="7" fillId="0" borderId="13" xfId="1" applyFont="1" applyFill="1" applyBorder="1"/>
    <xf numFmtId="38" fontId="7" fillId="0" borderId="14" xfId="1" applyFont="1" applyFill="1" applyBorder="1"/>
    <xf numFmtId="38" fontId="7" fillId="0" borderId="15" xfId="1" applyFont="1" applyFill="1" applyBorder="1"/>
    <xf numFmtId="38" fontId="7" fillId="0" borderId="25" xfId="1" applyFont="1" applyFill="1" applyBorder="1"/>
    <xf numFmtId="38" fontId="7" fillId="0" borderId="7" xfId="1" applyFont="1" applyFill="1" applyBorder="1"/>
    <xf numFmtId="38" fontId="7" fillId="0" borderId="6" xfId="1" applyFont="1" applyFill="1" applyBorder="1"/>
    <xf numFmtId="38" fontId="7" fillId="0" borderId="31" xfId="1" applyFont="1" applyFill="1" applyBorder="1"/>
    <xf numFmtId="0" fontId="7" fillId="0" borderId="5" xfId="0" applyFont="1" applyFill="1" applyBorder="1"/>
    <xf numFmtId="0" fontId="7" fillId="0" borderId="16" xfId="0" applyFont="1" applyFill="1" applyBorder="1"/>
    <xf numFmtId="0" fontId="7" fillId="0" borderId="17" xfId="0" applyFont="1" applyFill="1" applyBorder="1"/>
    <xf numFmtId="0" fontId="7" fillId="0" borderId="11" xfId="0" applyFont="1" applyFill="1" applyBorder="1"/>
    <xf numFmtId="0" fontId="7" fillId="0" borderId="24" xfId="0" applyFont="1" applyFill="1" applyBorder="1"/>
    <xf numFmtId="0" fontId="7" fillId="0" borderId="0" xfId="0" applyFont="1" applyFill="1" applyBorder="1"/>
    <xf numFmtId="0" fontId="7" fillId="0" borderId="13" xfId="0" applyFont="1" applyFill="1" applyBorder="1"/>
    <xf numFmtId="38" fontId="7" fillId="0" borderId="35" xfId="1" applyFont="1" applyFill="1" applyBorder="1"/>
    <xf numFmtId="38" fontId="7" fillId="0" borderId="36" xfId="1" applyFont="1" applyFill="1" applyBorder="1"/>
    <xf numFmtId="189" fontId="6" fillId="0" borderId="8" xfId="0" applyNumberFormat="1" applyFont="1" applyBorder="1" applyAlignment="1">
      <alignment shrinkToFit="1"/>
    </xf>
    <xf numFmtId="189" fontId="6" fillId="0" borderId="2" xfId="0" applyNumberFormat="1" applyFont="1" applyBorder="1" applyAlignment="1">
      <alignment shrinkToFit="1"/>
    </xf>
    <xf numFmtId="189" fontId="6" fillId="0" borderId="9" xfId="0" applyNumberFormat="1" applyFont="1" applyBorder="1" applyAlignment="1">
      <alignment shrinkToFit="1"/>
    </xf>
    <xf numFmtId="189" fontId="6" fillId="0" borderId="12" xfId="0" applyNumberFormat="1" applyFont="1" applyBorder="1" applyAlignment="1">
      <alignment shrinkToFit="1"/>
    </xf>
    <xf numFmtId="49" fontId="4" fillId="0" borderId="25" xfId="0" applyNumberFormat="1" applyFont="1" applyBorder="1"/>
    <xf numFmtId="0" fontId="4" fillId="0" borderId="8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4" fillId="0" borderId="0" xfId="0" applyFont="1" applyAlignment="1">
      <alignment wrapText="1"/>
    </xf>
    <xf numFmtId="49" fontId="4" fillId="0" borderId="11" xfId="0" applyNumberFormat="1" applyFont="1" applyBorder="1"/>
    <xf numFmtId="188" fontId="6" fillId="0" borderId="0" xfId="0" applyNumberFormat="1" applyFont="1" applyBorder="1"/>
    <xf numFmtId="188" fontId="6" fillId="0" borderId="25" xfId="0" applyNumberFormat="1" applyFont="1" applyBorder="1"/>
    <xf numFmtId="188" fontId="6" fillId="0" borderId="3" xfId="0" applyNumberFormat="1" applyFont="1" applyBorder="1"/>
    <xf numFmtId="188" fontId="6" fillId="0" borderId="12" xfId="0" applyNumberFormat="1" applyFont="1" applyBorder="1"/>
    <xf numFmtId="188" fontId="6" fillId="0" borderId="10" xfId="0" applyNumberFormat="1" applyFont="1" applyBorder="1"/>
    <xf numFmtId="188" fontId="6" fillId="0" borderId="6" xfId="0" applyNumberFormat="1" applyFont="1" applyBorder="1"/>
    <xf numFmtId="188" fontId="6" fillId="0" borderId="5" xfId="0" applyNumberFormat="1" applyFont="1" applyBorder="1"/>
    <xf numFmtId="49" fontId="4" fillId="0" borderId="13" xfId="0" applyNumberFormat="1" applyFont="1" applyBorder="1"/>
    <xf numFmtId="0" fontId="7" fillId="0" borderId="4" xfId="0" applyFont="1" applyBorder="1"/>
    <xf numFmtId="188" fontId="6" fillId="0" borderId="14" xfId="0" applyNumberFormat="1" applyFont="1" applyBorder="1"/>
    <xf numFmtId="188" fontId="6" fillId="0" borderId="4" xfId="0" applyNumberFormat="1" applyFont="1" applyBorder="1"/>
    <xf numFmtId="188" fontId="6" fillId="0" borderId="11" xfId="0" applyNumberFormat="1" applyFont="1" applyBorder="1"/>
    <xf numFmtId="56" fontId="4" fillId="0" borderId="0" xfId="0" applyNumberFormat="1" applyFont="1"/>
    <xf numFmtId="186" fontId="7" fillId="0" borderId="12" xfId="0" applyNumberFormat="1" applyFont="1" applyBorder="1" applyAlignment="1">
      <alignment wrapText="1"/>
    </xf>
    <xf numFmtId="186" fontId="7" fillId="0" borderId="6" xfId="0" applyNumberFormat="1" applyFont="1" applyBorder="1"/>
    <xf numFmtId="188" fontId="6" fillId="0" borderId="7" xfId="0" applyNumberFormat="1" applyFont="1" applyBorder="1"/>
    <xf numFmtId="186" fontId="7" fillId="0" borderId="3" xfId="0" applyNumberFormat="1" applyFont="1" applyBorder="1"/>
    <xf numFmtId="49" fontId="4" fillId="0" borderId="8" xfId="0" applyNumberFormat="1" applyFont="1" applyBorder="1"/>
    <xf numFmtId="186" fontId="7" fillId="0" borderId="9" xfId="0" applyNumberFormat="1" applyFont="1" applyBorder="1"/>
    <xf numFmtId="188" fontId="6" fillId="0" borderId="8" xfId="0" applyNumberFormat="1" applyFont="1" applyBorder="1"/>
    <xf numFmtId="188" fontId="6" fillId="0" borderId="2" xfId="0" applyNumberFormat="1" applyFont="1" applyBorder="1"/>
    <xf numFmtId="188" fontId="6" fillId="0" borderId="9" xfId="0" applyNumberFormat="1" applyFont="1" applyBorder="1"/>
    <xf numFmtId="186" fontId="7" fillId="0" borderId="4" xfId="0" applyNumberFormat="1" applyFont="1" applyBorder="1"/>
    <xf numFmtId="188" fontId="6" fillId="0" borderId="13" xfId="0" applyNumberFormat="1" applyFont="1" applyBorder="1"/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7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29" xfId="0" applyFont="1" applyBorder="1" applyAlignment="1">
      <alignment horizontal="center" vertical="center" textRotation="255"/>
    </xf>
    <xf numFmtId="0" fontId="7" fillId="0" borderId="30" xfId="0" applyFont="1" applyBorder="1" applyAlignment="1">
      <alignment horizontal="center" vertical="center" textRotation="255"/>
    </xf>
    <xf numFmtId="0" fontId="7" fillId="0" borderId="33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34" xfId="0" applyFont="1" applyFill="1" applyBorder="1" applyAlignment="1">
      <alignment horizontal="center"/>
    </xf>
    <xf numFmtId="0" fontId="7" fillId="0" borderId="32" xfId="0" applyFont="1" applyBorder="1" applyAlignment="1">
      <alignment horizontal="center" vertical="center" textRotation="255"/>
    </xf>
    <xf numFmtId="0" fontId="7" fillId="0" borderId="22" xfId="0" applyFont="1" applyFill="1" applyBorder="1" applyAlignment="1">
      <alignment horizontal="center" wrapText="1"/>
    </xf>
    <xf numFmtId="0" fontId="7" fillId="0" borderId="12" xfId="0" applyFont="1" applyFill="1" applyBorder="1" applyAlignment="1">
      <alignment horizontal="center" wrapText="1"/>
    </xf>
    <xf numFmtId="0" fontId="7" fillId="0" borderId="23" xfId="0" applyFont="1" applyFill="1" applyBorder="1" applyAlignment="1">
      <alignment horizontal="center" wrapText="1"/>
    </xf>
    <xf numFmtId="0" fontId="7" fillId="0" borderId="26" xfId="0" applyFont="1" applyFill="1" applyBorder="1" applyAlignment="1">
      <alignment horizontal="center" wrapText="1"/>
    </xf>
    <xf numFmtId="0" fontId="7" fillId="0" borderId="28" xfId="0" applyFont="1" applyFill="1" applyBorder="1" applyAlignment="1">
      <alignment horizontal="center" wrapText="1"/>
    </xf>
    <xf numFmtId="49" fontId="4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186" fontId="4" fillId="0" borderId="6" xfId="0" applyNumberFormat="1" applyFont="1" applyBorder="1" applyAlignment="1">
      <alignment horizontal="center" vertical="center" wrapText="1"/>
    </xf>
    <xf numFmtId="186" fontId="4" fillId="0" borderId="3" xfId="0" applyNumberFormat="1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28"/>
  <sheetViews>
    <sheetView tabSelected="1" zoomScaleNormal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defaultRowHeight="13.5"/>
  <cols>
    <col min="1" max="1" width="3.25" style="1" customWidth="1"/>
    <col min="2" max="2" width="3.75" style="1" customWidth="1"/>
    <col min="3" max="3" width="3.125" style="1" customWidth="1"/>
    <col min="4" max="4" width="16" style="1" customWidth="1"/>
    <col min="5" max="29" width="8.625" style="1" customWidth="1"/>
    <col min="30" max="16384" width="9" style="1"/>
  </cols>
  <sheetData>
    <row r="1" spans="2:29" ht="31.5" customHeight="1"/>
    <row r="2" spans="2:29" ht="45" customHeight="1"/>
    <row r="3" spans="2:29" ht="36.75" customHeight="1" thickBot="1">
      <c r="C3" s="2" t="s">
        <v>51</v>
      </c>
      <c r="AC3" s="3" t="s">
        <v>50</v>
      </c>
    </row>
    <row r="4" spans="2:29" ht="20.25" customHeight="1">
      <c r="B4" s="106"/>
      <c r="C4" s="107"/>
      <c r="D4" s="108"/>
      <c r="E4" s="117" t="s">
        <v>46</v>
      </c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9"/>
      <c r="S4" s="117" t="s">
        <v>49</v>
      </c>
      <c r="T4" s="118"/>
      <c r="U4" s="118"/>
      <c r="V4" s="118"/>
      <c r="W4" s="118"/>
      <c r="X4" s="118"/>
      <c r="Y4" s="119"/>
      <c r="Z4" s="126" t="s">
        <v>39</v>
      </c>
      <c r="AA4" s="126" t="s">
        <v>18</v>
      </c>
      <c r="AB4" s="126" t="s">
        <v>48</v>
      </c>
      <c r="AC4" s="128" t="s">
        <v>19</v>
      </c>
    </row>
    <row r="5" spans="2:29" ht="17.25" customHeight="1">
      <c r="B5" s="109"/>
      <c r="C5" s="110"/>
      <c r="D5" s="111"/>
      <c r="E5" s="44" t="s">
        <v>55</v>
      </c>
      <c r="F5" s="44" t="s">
        <v>56</v>
      </c>
      <c r="G5" s="44" t="s">
        <v>57</v>
      </c>
      <c r="H5" s="44" t="s">
        <v>27</v>
      </c>
      <c r="I5" s="44" t="s">
        <v>28</v>
      </c>
      <c r="J5" s="44" t="s">
        <v>29</v>
      </c>
      <c r="K5" s="44" t="s">
        <v>30</v>
      </c>
      <c r="L5" s="44" t="s">
        <v>31</v>
      </c>
      <c r="M5" s="44" t="s">
        <v>32</v>
      </c>
      <c r="N5" s="44" t="s">
        <v>33</v>
      </c>
      <c r="O5" s="44" t="s">
        <v>34</v>
      </c>
      <c r="P5" s="44" t="s">
        <v>35</v>
      </c>
      <c r="Q5" s="44" t="s">
        <v>36</v>
      </c>
      <c r="R5" s="115" t="s">
        <v>12</v>
      </c>
      <c r="S5" s="45"/>
      <c r="T5" s="45"/>
      <c r="U5" s="45"/>
      <c r="V5" s="45"/>
      <c r="W5" s="45"/>
      <c r="X5" s="45"/>
      <c r="Y5" s="115" t="s">
        <v>47</v>
      </c>
      <c r="Z5" s="127"/>
      <c r="AA5" s="127"/>
      <c r="AB5" s="127"/>
      <c r="AC5" s="129"/>
    </row>
    <row r="6" spans="2:29" ht="38.25" customHeight="1">
      <c r="B6" s="112"/>
      <c r="C6" s="113"/>
      <c r="D6" s="114"/>
      <c r="E6" s="4" t="s">
        <v>0</v>
      </c>
      <c r="F6" s="4" t="s">
        <v>1</v>
      </c>
      <c r="G6" s="4" t="s">
        <v>2</v>
      </c>
      <c r="H6" s="4" t="s">
        <v>3</v>
      </c>
      <c r="I6" s="4" t="s">
        <v>4</v>
      </c>
      <c r="J6" s="4" t="s">
        <v>5</v>
      </c>
      <c r="K6" s="4" t="s">
        <v>6</v>
      </c>
      <c r="L6" s="4" t="s">
        <v>7</v>
      </c>
      <c r="M6" s="4" t="s">
        <v>8</v>
      </c>
      <c r="N6" s="4" t="s">
        <v>9</v>
      </c>
      <c r="O6" s="4" t="s">
        <v>10</v>
      </c>
      <c r="P6" s="4" t="s">
        <v>58</v>
      </c>
      <c r="Q6" s="4" t="s">
        <v>11</v>
      </c>
      <c r="R6" s="116"/>
      <c r="S6" s="4" t="s">
        <v>59</v>
      </c>
      <c r="T6" s="4" t="s">
        <v>13</v>
      </c>
      <c r="U6" s="4" t="s">
        <v>14</v>
      </c>
      <c r="V6" s="4" t="s">
        <v>15</v>
      </c>
      <c r="W6" s="4" t="s">
        <v>16</v>
      </c>
      <c r="X6" s="4" t="s">
        <v>17</v>
      </c>
      <c r="Y6" s="116"/>
      <c r="Z6" s="116"/>
      <c r="AA6" s="116"/>
      <c r="AB6" s="116"/>
      <c r="AC6" s="130"/>
    </row>
    <row r="7" spans="2:29" ht="32.1" customHeight="1">
      <c r="B7" s="120" t="s">
        <v>44</v>
      </c>
      <c r="C7" s="46" t="s">
        <v>60</v>
      </c>
      <c r="D7" s="47" t="s">
        <v>0</v>
      </c>
      <c r="E7" s="48">
        <v>70881</v>
      </c>
      <c r="F7" s="49">
        <v>1</v>
      </c>
      <c r="G7" s="49">
        <v>153646</v>
      </c>
      <c r="H7" s="49">
        <v>1763</v>
      </c>
      <c r="I7" s="49">
        <v>0</v>
      </c>
      <c r="J7" s="49">
        <v>148</v>
      </c>
      <c r="K7" s="49">
        <v>0</v>
      </c>
      <c r="L7" s="49">
        <v>0</v>
      </c>
      <c r="M7" s="49">
        <v>89</v>
      </c>
      <c r="N7" s="49">
        <v>0</v>
      </c>
      <c r="O7" s="49">
        <v>62</v>
      </c>
      <c r="P7" s="49">
        <v>31800</v>
      </c>
      <c r="Q7" s="49">
        <v>0</v>
      </c>
      <c r="R7" s="50">
        <f>SUM(E7:Q7)</f>
        <v>258390</v>
      </c>
      <c r="S7" s="49">
        <v>912</v>
      </c>
      <c r="T7" s="49">
        <v>113722</v>
      </c>
      <c r="U7" s="49">
        <v>0</v>
      </c>
      <c r="V7" s="49">
        <v>5895</v>
      </c>
      <c r="W7" s="49">
        <v>16277</v>
      </c>
      <c r="X7" s="49">
        <v>193102</v>
      </c>
      <c r="Y7" s="50">
        <f>SUM(S7:X7)</f>
        <v>329908</v>
      </c>
      <c r="Z7" s="50">
        <f>R7+Y7</f>
        <v>588298</v>
      </c>
      <c r="AA7" s="51">
        <v>-98245</v>
      </c>
      <c r="AB7" s="51">
        <f>SUM(AA7,S7:X7)</f>
        <v>231663</v>
      </c>
      <c r="AC7" s="52">
        <v>490053</v>
      </c>
    </row>
    <row r="8" spans="2:29" ht="32.1" customHeight="1">
      <c r="B8" s="121"/>
      <c r="C8" s="53" t="s">
        <v>61</v>
      </c>
      <c r="D8" s="47" t="s">
        <v>1</v>
      </c>
      <c r="E8" s="48">
        <v>0</v>
      </c>
      <c r="F8" s="49">
        <v>16</v>
      </c>
      <c r="G8" s="49">
        <v>11257</v>
      </c>
      <c r="H8" s="49">
        <v>11746</v>
      </c>
      <c r="I8" s="49">
        <v>9771</v>
      </c>
      <c r="J8" s="49">
        <v>0</v>
      </c>
      <c r="K8" s="49">
        <v>0</v>
      </c>
      <c r="L8" s="49">
        <v>0</v>
      </c>
      <c r="M8" s="49">
        <v>0</v>
      </c>
      <c r="N8" s="49">
        <v>0</v>
      </c>
      <c r="O8" s="49">
        <v>8</v>
      </c>
      <c r="P8" s="49">
        <v>51</v>
      </c>
      <c r="Q8" s="49">
        <v>9</v>
      </c>
      <c r="R8" s="50">
        <f t="shared" ref="R8:R28" si="0">SUM(E8:Q8)</f>
        <v>32858</v>
      </c>
      <c r="S8" s="49">
        <v>-5</v>
      </c>
      <c r="T8" s="49">
        <v>0</v>
      </c>
      <c r="U8" s="49">
        <v>0</v>
      </c>
      <c r="V8" s="49">
        <v>-35</v>
      </c>
      <c r="W8" s="49">
        <v>716</v>
      </c>
      <c r="X8" s="49">
        <v>9714</v>
      </c>
      <c r="Y8" s="50">
        <f t="shared" ref="Y8:Y20" si="1">SUM(S8:X8)</f>
        <v>10390</v>
      </c>
      <c r="Z8" s="50">
        <f t="shared" ref="Z8:Z20" si="2">R8+Y8</f>
        <v>43248</v>
      </c>
      <c r="AA8" s="51">
        <v>-12871</v>
      </c>
      <c r="AB8" s="51">
        <f t="shared" ref="AB8:AB20" si="3">SUM(AA8,S8:X8)</f>
        <v>-2481</v>
      </c>
      <c r="AC8" s="52">
        <v>30377</v>
      </c>
    </row>
    <row r="9" spans="2:29" ht="32.1" customHeight="1">
      <c r="B9" s="121"/>
      <c r="C9" s="53" t="s">
        <v>26</v>
      </c>
      <c r="D9" s="47" t="s">
        <v>2</v>
      </c>
      <c r="E9" s="48">
        <v>81883</v>
      </c>
      <c r="F9" s="49">
        <v>1756</v>
      </c>
      <c r="G9" s="49">
        <v>1115623</v>
      </c>
      <c r="H9" s="49">
        <v>243848</v>
      </c>
      <c r="I9" s="49">
        <v>14516</v>
      </c>
      <c r="J9" s="49">
        <v>41570</v>
      </c>
      <c r="K9" s="49">
        <v>10219</v>
      </c>
      <c r="L9" s="49">
        <v>2111</v>
      </c>
      <c r="M9" s="49">
        <v>85750</v>
      </c>
      <c r="N9" s="49">
        <v>5523</v>
      </c>
      <c r="O9" s="49">
        <v>42680</v>
      </c>
      <c r="P9" s="49">
        <v>325402</v>
      </c>
      <c r="Q9" s="49">
        <v>3914</v>
      </c>
      <c r="R9" s="50">
        <f t="shared" si="0"/>
        <v>1974795</v>
      </c>
      <c r="S9" s="49">
        <v>44271</v>
      </c>
      <c r="T9" s="49">
        <v>861899</v>
      </c>
      <c r="U9" s="49">
        <v>7371</v>
      </c>
      <c r="V9" s="49">
        <v>649524</v>
      </c>
      <c r="W9" s="49">
        <v>-3780</v>
      </c>
      <c r="X9" s="49">
        <v>1984911</v>
      </c>
      <c r="Y9" s="50">
        <f t="shared" si="1"/>
        <v>3544196</v>
      </c>
      <c r="Z9" s="50">
        <f t="shared" si="2"/>
        <v>5518991</v>
      </c>
      <c r="AA9" s="51">
        <v>-2584293</v>
      </c>
      <c r="AB9" s="51">
        <f t="shared" si="3"/>
        <v>959903</v>
      </c>
      <c r="AC9" s="52">
        <v>2934698</v>
      </c>
    </row>
    <row r="10" spans="2:29" ht="32.1" customHeight="1">
      <c r="B10" s="121"/>
      <c r="C10" s="53" t="s">
        <v>27</v>
      </c>
      <c r="D10" s="47" t="s">
        <v>3</v>
      </c>
      <c r="E10" s="48">
        <v>3014</v>
      </c>
      <c r="F10" s="49">
        <v>215</v>
      </c>
      <c r="G10" s="49">
        <v>9414</v>
      </c>
      <c r="H10" s="49">
        <v>2288</v>
      </c>
      <c r="I10" s="49">
        <v>7411</v>
      </c>
      <c r="J10" s="49">
        <v>6326</v>
      </c>
      <c r="K10" s="49">
        <v>1227</v>
      </c>
      <c r="L10" s="49">
        <v>30425</v>
      </c>
      <c r="M10" s="49">
        <v>3083</v>
      </c>
      <c r="N10" s="49">
        <v>2155</v>
      </c>
      <c r="O10" s="49">
        <v>9433</v>
      </c>
      <c r="P10" s="49">
        <v>15899</v>
      </c>
      <c r="Q10" s="49">
        <v>0</v>
      </c>
      <c r="R10" s="50">
        <f t="shared" si="0"/>
        <v>90890</v>
      </c>
      <c r="S10" s="49">
        <v>0</v>
      </c>
      <c r="T10" s="49">
        <v>0</v>
      </c>
      <c r="U10" s="49">
        <v>0</v>
      </c>
      <c r="V10" s="49">
        <v>815785</v>
      </c>
      <c r="W10" s="49">
        <v>0</v>
      </c>
      <c r="X10" s="49">
        <v>0</v>
      </c>
      <c r="Y10" s="50">
        <f t="shared" si="1"/>
        <v>815785</v>
      </c>
      <c r="Z10" s="50">
        <f t="shared" si="2"/>
        <v>906675</v>
      </c>
      <c r="AA10" s="51">
        <v>0</v>
      </c>
      <c r="AB10" s="51">
        <f t="shared" si="3"/>
        <v>815785</v>
      </c>
      <c r="AC10" s="52">
        <v>906675</v>
      </c>
    </row>
    <row r="11" spans="2:29" ht="32.1" customHeight="1">
      <c r="B11" s="121"/>
      <c r="C11" s="53" t="s">
        <v>28</v>
      </c>
      <c r="D11" s="47" t="s">
        <v>4</v>
      </c>
      <c r="E11" s="48">
        <v>3059</v>
      </c>
      <c r="F11" s="49">
        <v>521</v>
      </c>
      <c r="G11" s="49">
        <v>59332</v>
      </c>
      <c r="H11" s="49">
        <v>5834</v>
      </c>
      <c r="I11" s="49">
        <v>11235</v>
      </c>
      <c r="J11" s="49">
        <v>16481</v>
      </c>
      <c r="K11" s="49">
        <v>1737</v>
      </c>
      <c r="L11" s="49">
        <v>1559</v>
      </c>
      <c r="M11" s="49">
        <v>6321</v>
      </c>
      <c r="N11" s="49">
        <v>4155</v>
      </c>
      <c r="O11" s="49">
        <v>16758</v>
      </c>
      <c r="P11" s="49">
        <v>66216</v>
      </c>
      <c r="Q11" s="49">
        <v>629</v>
      </c>
      <c r="R11" s="50">
        <f t="shared" si="0"/>
        <v>193837</v>
      </c>
      <c r="S11" s="49">
        <v>51</v>
      </c>
      <c r="T11" s="49">
        <v>105441</v>
      </c>
      <c r="U11" s="49">
        <v>9224</v>
      </c>
      <c r="V11" s="49">
        <v>0</v>
      </c>
      <c r="W11" s="49">
        <v>0</v>
      </c>
      <c r="X11" s="49">
        <v>8516</v>
      </c>
      <c r="Y11" s="50">
        <f t="shared" si="1"/>
        <v>123232</v>
      </c>
      <c r="Z11" s="50">
        <f t="shared" si="2"/>
        <v>317069</v>
      </c>
      <c r="AA11" s="51">
        <v>-125601</v>
      </c>
      <c r="AB11" s="51">
        <f t="shared" si="3"/>
        <v>-2369</v>
      </c>
      <c r="AC11" s="52">
        <v>191468</v>
      </c>
    </row>
    <row r="12" spans="2:29" ht="32.1" customHeight="1">
      <c r="B12" s="121"/>
      <c r="C12" s="53" t="s">
        <v>29</v>
      </c>
      <c r="D12" s="47" t="s">
        <v>5</v>
      </c>
      <c r="E12" s="48">
        <v>21278</v>
      </c>
      <c r="F12" s="49">
        <v>421</v>
      </c>
      <c r="G12" s="49">
        <v>160256</v>
      </c>
      <c r="H12" s="49">
        <v>42886</v>
      </c>
      <c r="I12" s="49">
        <v>3239</v>
      </c>
      <c r="J12" s="49">
        <v>18630</v>
      </c>
      <c r="K12" s="49">
        <v>1609</v>
      </c>
      <c r="L12" s="49">
        <v>896</v>
      </c>
      <c r="M12" s="49">
        <v>26600</v>
      </c>
      <c r="N12" s="49">
        <v>1142</v>
      </c>
      <c r="O12" s="49">
        <v>6873</v>
      </c>
      <c r="P12" s="49">
        <v>101278</v>
      </c>
      <c r="Q12" s="49">
        <v>882</v>
      </c>
      <c r="R12" s="50">
        <f t="shared" si="0"/>
        <v>385990</v>
      </c>
      <c r="S12" s="49">
        <v>19194</v>
      </c>
      <c r="T12" s="49">
        <v>464050</v>
      </c>
      <c r="U12" s="49">
        <v>74</v>
      </c>
      <c r="V12" s="49">
        <v>155906</v>
      </c>
      <c r="W12" s="49">
        <v>-219</v>
      </c>
      <c r="X12" s="49">
        <v>173364</v>
      </c>
      <c r="Y12" s="50">
        <f t="shared" si="1"/>
        <v>812369</v>
      </c>
      <c r="Z12" s="50">
        <f t="shared" si="2"/>
        <v>1198359</v>
      </c>
      <c r="AA12" s="51">
        <v>-140056</v>
      </c>
      <c r="AB12" s="51">
        <f t="shared" si="3"/>
        <v>672313</v>
      </c>
      <c r="AC12" s="52">
        <v>1058303</v>
      </c>
    </row>
    <row r="13" spans="2:29" ht="32.1" customHeight="1">
      <c r="B13" s="121"/>
      <c r="C13" s="53" t="s">
        <v>30</v>
      </c>
      <c r="D13" s="47" t="s">
        <v>6</v>
      </c>
      <c r="E13" s="48">
        <v>15617</v>
      </c>
      <c r="F13" s="49">
        <v>1191</v>
      </c>
      <c r="G13" s="49">
        <v>31680</v>
      </c>
      <c r="H13" s="49">
        <v>9171</v>
      </c>
      <c r="I13" s="49">
        <v>4158</v>
      </c>
      <c r="J13" s="49">
        <v>42699</v>
      </c>
      <c r="K13" s="49">
        <v>16799</v>
      </c>
      <c r="L13" s="49">
        <v>34423</v>
      </c>
      <c r="M13" s="49">
        <v>24909</v>
      </c>
      <c r="N13" s="49">
        <v>6268</v>
      </c>
      <c r="O13" s="49">
        <v>1622</v>
      </c>
      <c r="P13" s="49">
        <v>46171</v>
      </c>
      <c r="Q13" s="49">
        <v>7756</v>
      </c>
      <c r="R13" s="50">
        <f t="shared" si="0"/>
        <v>242464</v>
      </c>
      <c r="S13" s="49">
        <v>3</v>
      </c>
      <c r="T13" s="49">
        <v>114247</v>
      </c>
      <c r="U13" s="49">
        <v>0</v>
      </c>
      <c r="V13" s="49">
        <v>0</v>
      </c>
      <c r="W13" s="49">
        <v>0</v>
      </c>
      <c r="X13" s="49">
        <v>1550</v>
      </c>
      <c r="Y13" s="50">
        <f t="shared" si="1"/>
        <v>115800</v>
      </c>
      <c r="Z13" s="50">
        <f t="shared" si="2"/>
        <v>358264</v>
      </c>
      <c r="AA13" s="51">
        <v>-41481</v>
      </c>
      <c r="AB13" s="51">
        <f t="shared" si="3"/>
        <v>74319</v>
      </c>
      <c r="AC13" s="52">
        <v>316783</v>
      </c>
    </row>
    <row r="14" spans="2:29" ht="32.1" customHeight="1">
      <c r="B14" s="121"/>
      <c r="C14" s="53" t="s">
        <v>31</v>
      </c>
      <c r="D14" s="47" t="s">
        <v>7</v>
      </c>
      <c r="E14" s="48">
        <v>223</v>
      </c>
      <c r="F14" s="49">
        <v>243</v>
      </c>
      <c r="G14" s="49">
        <v>7387</v>
      </c>
      <c r="H14" s="49">
        <v>3366</v>
      </c>
      <c r="I14" s="49">
        <v>1266</v>
      </c>
      <c r="J14" s="49">
        <v>34445</v>
      </c>
      <c r="K14" s="49">
        <v>4960</v>
      </c>
      <c r="L14" s="49">
        <v>2877</v>
      </c>
      <c r="M14" s="49">
        <v>5450</v>
      </c>
      <c r="N14" s="49">
        <v>5173</v>
      </c>
      <c r="O14" s="49">
        <v>749</v>
      </c>
      <c r="P14" s="49">
        <v>27461</v>
      </c>
      <c r="Q14" s="49">
        <v>468</v>
      </c>
      <c r="R14" s="50">
        <f t="shared" si="0"/>
        <v>94068</v>
      </c>
      <c r="S14" s="49">
        <v>0</v>
      </c>
      <c r="T14" s="49">
        <v>683969</v>
      </c>
      <c r="U14" s="49">
        <v>251</v>
      </c>
      <c r="V14" s="49">
        <v>0</v>
      </c>
      <c r="W14" s="49">
        <v>0</v>
      </c>
      <c r="X14" s="49">
        <v>2542</v>
      </c>
      <c r="Y14" s="50">
        <f t="shared" si="1"/>
        <v>686762</v>
      </c>
      <c r="Z14" s="50">
        <f t="shared" si="2"/>
        <v>780830</v>
      </c>
      <c r="AA14" s="51">
        <v>-22277</v>
      </c>
      <c r="AB14" s="51">
        <f t="shared" si="3"/>
        <v>664485</v>
      </c>
      <c r="AC14" s="52">
        <v>758553</v>
      </c>
    </row>
    <row r="15" spans="2:29" ht="32.1" customHeight="1">
      <c r="B15" s="121"/>
      <c r="C15" s="53" t="s">
        <v>32</v>
      </c>
      <c r="D15" s="47" t="s">
        <v>8</v>
      </c>
      <c r="E15" s="48">
        <v>28057</v>
      </c>
      <c r="F15" s="49">
        <v>10870</v>
      </c>
      <c r="G15" s="49">
        <v>81680</v>
      </c>
      <c r="H15" s="49">
        <v>56089</v>
      </c>
      <c r="I15" s="49">
        <v>7462</v>
      </c>
      <c r="J15" s="49">
        <v>56267</v>
      </c>
      <c r="K15" s="49">
        <v>6654</v>
      </c>
      <c r="L15" s="49">
        <v>1634</v>
      </c>
      <c r="M15" s="49">
        <v>42297</v>
      </c>
      <c r="N15" s="49">
        <v>6907</v>
      </c>
      <c r="O15" s="49">
        <v>19764</v>
      </c>
      <c r="P15" s="49">
        <v>56795</v>
      </c>
      <c r="Q15" s="49">
        <v>2351</v>
      </c>
      <c r="R15" s="50">
        <f t="shared" si="0"/>
        <v>376827</v>
      </c>
      <c r="S15" s="49">
        <v>5427</v>
      </c>
      <c r="T15" s="49">
        <v>128857</v>
      </c>
      <c r="U15" s="49">
        <v>-783</v>
      </c>
      <c r="V15" s="49">
        <v>10490</v>
      </c>
      <c r="W15" s="49">
        <v>250</v>
      </c>
      <c r="X15" s="49">
        <v>44852</v>
      </c>
      <c r="Y15" s="50">
        <f t="shared" si="1"/>
        <v>189093</v>
      </c>
      <c r="Z15" s="50">
        <f t="shared" si="2"/>
        <v>565920</v>
      </c>
      <c r="AA15" s="51">
        <v>-53684</v>
      </c>
      <c r="AB15" s="51">
        <f t="shared" si="3"/>
        <v>135409</v>
      </c>
      <c r="AC15" s="52">
        <v>512236</v>
      </c>
    </row>
    <row r="16" spans="2:29" ht="32.1" customHeight="1">
      <c r="B16" s="121"/>
      <c r="C16" s="53" t="s">
        <v>33</v>
      </c>
      <c r="D16" s="47" t="s">
        <v>9</v>
      </c>
      <c r="E16" s="48">
        <v>463</v>
      </c>
      <c r="F16" s="49">
        <v>350</v>
      </c>
      <c r="G16" s="49">
        <v>15904</v>
      </c>
      <c r="H16" s="49">
        <v>12042</v>
      </c>
      <c r="I16" s="49">
        <v>1423</v>
      </c>
      <c r="J16" s="49">
        <v>32606</v>
      </c>
      <c r="K16" s="49">
        <v>7865</v>
      </c>
      <c r="L16" s="49">
        <v>943</v>
      </c>
      <c r="M16" s="49">
        <v>3885</v>
      </c>
      <c r="N16" s="49">
        <v>36417</v>
      </c>
      <c r="O16" s="49">
        <v>8932</v>
      </c>
      <c r="P16" s="49">
        <v>41220</v>
      </c>
      <c r="Q16" s="49">
        <v>554</v>
      </c>
      <c r="R16" s="50">
        <f t="shared" si="0"/>
        <v>162604</v>
      </c>
      <c r="S16" s="49">
        <v>2217</v>
      </c>
      <c r="T16" s="49">
        <v>119955</v>
      </c>
      <c r="U16" s="49">
        <v>0</v>
      </c>
      <c r="V16" s="49">
        <v>0</v>
      </c>
      <c r="W16" s="49">
        <v>0</v>
      </c>
      <c r="X16" s="49">
        <v>39662</v>
      </c>
      <c r="Y16" s="50">
        <f t="shared" si="1"/>
        <v>161834</v>
      </c>
      <c r="Z16" s="50">
        <f t="shared" si="2"/>
        <v>324438</v>
      </c>
      <c r="AA16" s="51">
        <v>-7963</v>
      </c>
      <c r="AB16" s="51">
        <f t="shared" si="3"/>
        <v>153871</v>
      </c>
      <c r="AC16" s="52">
        <v>316475</v>
      </c>
    </row>
    <row r="17" spans="2:29" ht="32.1" customHeight="1">
      <c r="B17" s="121"/>
      <c r="C17" s="53" t="s">
        <v>34</v>
      </c>
      <c r="D17" s="47" t="s">
        <v>10</v>
      </c>
      <c r="E17" s="48">
        <v>0</v>
      </c>
      <c r="F17" s="49">
        <v>0</v>
      </c>
      <c r="G17" s="49">
        <v>0</v>
      </c>
      <c r="H17" s="49">
        <v>0</v>
      </c>
      <c r="I17" s="49">
        <v>0</v>
      </c>
      <c r="J17" s="49">
        <v>0</v>
      </c>
      <c r="K17" s="49">
        <v>0</v>
      </c>
      <c r="L17" s="49">
        <v>0</v>
      </c>
      <c r="M17" s="49">
        <v>0</v>
      </c>
      <c r="N17" s="49">
        <v>0</v>
      </c>
      <c r="O17" s="49">
        <v>0</v>
      </c>
      <c r="P17" s="49">
        <v>0</v>
      </c>
      <c r="Q17" s="49">
        <v>7437</v>
      </c>
      <c r="R17" s="50">
        <f t="shared" si="0"/>
        <v>7437</v>
      </c>
      <c r="S17" s="49">
        <v>0</v>
      </c>
      <c r="T17" s="49">
        <v>9760</v>
      </c>
      <c r="U17" s="49">
        <v>577595</v>
      </c>
      <c r="V17" s="49">
        <v>0</v>
      </c>
      <c r="W17" s="49">
        <v>0</v>
      </c>
      <c r="X17" s="49">
        <v>0</v>
      </c>
      <c r="Y17" s="50">
        <f t="shared" si="1"/>
        <v>587355</v>
      </c>
      <c r="Z17" s="50">
        <f t="shared" si="2"/>
        <v>594792</v>
      </c>
      <c r="AA17" s="51">
        <v>0</v>
      </c>
      <c r="AB17" s="51">
        <f t="shared" si="3"/>
        <v>587355</v>
      </c>
      <c r="AC17" s="52">
        <v>594792</v>
      </c>
    </row>
    <row r="18" spans="2:29" ht="32.1" customHeight="1">
      <c r="B18" s="121"/>
      <c r="C18" s="53" t="s">
        <v>35</v>
      </c>
      <c r="D18" s="47" t="s">
        <v>62</v>
      </c>
      <c r="E18" s="48">
        <v>5743</v>
      </c>
      <c r="F18" s="49">
        <v>978</v>
      </c>
      <c r="G18" s="49">
        <v>199602</v>
      </c>
      <c r="H18" s="49">
        <v>89762</v>
      </c>
      <c r="I18" s="49">
        <v>18236</v>
      </c>
      <c r="J18" s="49">
        <v>68915</v>
      </c>
      <c r="K18" s="49">
        <v>41413</v>
      </c>
      <c r="L18" s="49">
        <v>17029</v>
      </c>
      <c r="M18" s="49">
        <v>79541</v>
      </c>
      <c r="N18" s="49">
        <v>40123</v>
      </c>
      <c r="O18" s="49">
        <v>45888</v>
      </c>
      <c r="P18" s="49">
        <v>183127</v>
      </c>
      <c r="Q18" s="49">
        <v>3598</v>
      </c>
      <c r="R18" s="50">
        <f t="shared" si="0"/>
        <v>793955</v>
      </c>
      <c r="S18" s="49">
        <v>130448</v>
      </c>
      <c r="T18" s="49">
        <v>871822</v>
      </c>
      <c r="U18" s="49">
        <v>790388</v>
      </c>
      <c r="V18" s="49">
        <v>30297</v>
      </c>
      <c r="W18" s="49">
        <v>0</v>
      </c>
      <c r="X18" s="49">
        <v>189990</v>
      </c>
      <c r="Y18" s="50">
        <f t="shared" si="1"/>
        <v>2012945</v>
      </c>
      <c r="Z18" s="50">
        <f t="shared" si="2"/>
        <v>2806900</v>
      </c>
      <c r="AA18" s="51">
        <v>-321778</v>
      </c>
      <c r="AB18" s="51">
        <f t="shared" si="3"/>
        <v>1691167</v>
      </c>
      <c r="AC18" s="52">
        <v>2485122</v>
      </c>
    </row>
    <row r="19" spans="2:29" ht="32.1" customHeight="1">
      <c r="B19" s="121"/>
      <c r="C19" s="54" t="s">
        <v>36</v>
      </c>
      <c r="D19" s="47" t="s">
        <v>11</v>
      </c>
      <c r="E19" s="48">
        <v>2717</v>
      </c>
      <c r="F19" s="49">
        <v>412</v>
      </c>
      <c r="G19" s="49">
        <v>15837</v>
      </c>
      <c r="H19" s="49">
        <v>3726</v>
      </c>
      <c r="I19" s="49">
        <v>1020</v>
      </c>
      <c r="J19" s="49">
        <v>6909</v>
      </c>
      <c r="K19" s="49">
        <v>2195</v>
      </c>
      <c r="L19" s="49">
        <v>4604</v>
      </c>
      <c r="M19" s="49">
        <v>2083</v>
      </c>
      <c r="N19" s="49">
        <v>1229</v>
      </c>
      <c r="O19" s="49">
        <v>276</v>
      </c>
      <c r="P19" s="49">
        <v>6899</v>
      </c>
      <c r="Q19" s="49">
        <v>0</v>
      </c>
      <c r="R19" s="50">
        <f t="shared" si="0"/>
        <v>47907</v>
      </c>
      <c r="S19" s="49">
        <v>0</v>
      </c>
      <c r="T19" s="49">
        <v>202</v>
      </c>
      <c r="U19" s="49">
        <v>0</v>
      </c>
      <c r="V19" s="49">
        <v>0</v>
      </c>
      <c r="W19" s="49">
        <v>0</v>
      </c>
      <c r="X19" s="49">
        <v>19056</v>
      </c>
      <c r="Y19" s="50">
        <f t="shared" si="1"/>
        <v>19258</v>
      </c>
      <c r="Z19" s="50">
        <f t="shared" si="2"/>
        <v>67165</v>
      </c>
      <c r="AA19" s="51">
        <v>-29200</v>
      </c>
      <c r="AB19" s="51">
        <f t="shared" si="3"/>
        <v>-9942</v>
      </c>
      <c r="AC19" s="52">
        <v>37965</v>
      </c>
    </row>
    <row r="20" spans="2:29" ht="32.1" customHeight="1" thickBot="1">
      <c r="B20" s="112"/>
      <c r="C20" s="113"/>
      <c r="D20" s="6" t="s">
        <v>12</v>
      </c>
      <c r="E20" s="55">
        <f>SUM(E7:E19)</f>
        <v>232935</v>
      </c>
      <c r="F20" s="56">
        <f t="shared" ref="F20:Q20" si="4">SUM(F7:F19)</f>
        <v>16974</v>
      </c>
      <c r="G20" s="56">
        <f t="shared" si="4"/>
        <v>1861618</v>
      </c>
      <c r="H20" s="56">
        <f t="shared" si="4"/>
        <v>482521</v>
      </c>
      <c r="I20" s="56">
        <f t="shared" si="4"/>
        <v>79737</v>
      </c>
      <c r="J20" s="56">
        <f t="shared" si="4"/>
        <v>324996</v>
      </c>
      <c r="K20" s="56">
        <f t="shared" si="4"/>
        <v>94678</v>
      </c>
      <c r="L20" s="56">
        <f t="shared" si="4"/>
        <v>96501</v>
      </c>
      <c r="M20" s="56">
        <f t="shared" si="4"/>
        <v>280008</v>
      </c>
      <c r="N20" s="56">
        <f t="shared" si="4"/>
        <v>109092</v>
      </c>
      <c r="O20" s="56">
        <f t="shared" si="4"/>
        <v>153045</v>
      </c>
      <c r="P20" s="56">
        <f t="shared" si="4"/>
        <v>902319</v>
      </c>
      <c r="Q20" s="56">
        <f t="shared" si="4"/>
        <v>27598</v>
      </c>
      <c r="R20" s="57">
        <f t="shared" si="0"/>
        <v>4662022</v>
      </c>
      <c r="S20" s="58">
        <f>SUM(S7:S19)</f>
        <v>202518</v>
      </c>
      <c r="T20" s="58">
        <f t="shared" ref="T20:AC20" si="5">SUM(T7:T19)</f>
        <v>3473924</v>
      </c>
      <c r="U20" s="58">
        <f t="shared" si="5"/>
        <v>1384120</v>
      </c>
      <c r="V20" s="58">
        <f t="shared" si="5"/>
        <v>1667862</v>
      </c>
      <c r="W20" s="58">
        <f t="shared" si="5"/>
        <v>13244</v>
      </c>
      <c r="X20" s="58">
        <f t="shared" si="5"/>
        <v>2667259</v>
      </c>
      <c r="Y20" s="59">
        <f t="shared" si="1"/>
        <v>9408927</v>
      </c>
      <c r="Z20" s="59">
        <f t="shared" si="2"/>
        <v>14070949</v>
      </c>
      <c r="AA20" s="60">
        <f t="shared" si="5"/>
        <v>-3437449</v>
      </c>
      <c r="AB20" s="60">
        <f t="shared" si="3"/>
        <v>5971478</v>
      </c>
      <c r="AC20" s="61">
        <f t="shared" si="5"/>
        <v>10633500</v>
      </c>
    </row>
    <row r="21" spans="2:29" ht="32.1" customHeight="1">
      <c r="B21" s="120" t="s">
        <v>45</v>
      </c>
      <c r="C21" s="62"/>
      <c r="D21" s="5" t="s">
        <v>63</v>
      </c>
      <c r="E21" s="48">
        <v>1176</v>
      </c>
      <c r="F21" s="49">
        <v>1295</v>
      </c>
      <c r="G21" s="49">
        <v>51684</v>
      </c>
      <c r="H21" s="49">
        <v>13169</v>
      </c>
      <c r="I21" s="49">
        <v>3872</v>
      </c>
      <c r="J21" s="49">
        <v>23684</v>
      </c>
      <c r="K21" s="49">
        <v>11397</v>
      </c>
      <c r="L21" s="49">
        <v>1755</v>
      </c>
      <c r="M21" s="49">
        <v>9456</v>
      </c>
      <c r="N21" s="49">
        <v>22821</v>
      </c>
      <c r="O21" s="49">
        <v>9952</v>
      </c>
      <c r="P21" s="49">
        <v>51403</v>
      </c>
      <c r="Q21" s="49">
        <v>854</v>
      </c>
      <c r="R21" s="48">
        <f t="shared" si="0"/>
        <v>202518</v>
      </c>
      <c r="S21" s="63"/>
      <c r="T21" s="64"/>
      <c r="U21" s="64"/>
      <c r="V21" s="64"/>
      <c r="W21" s="64"/>
      <c r="X21" s="64"/>
      <c r="Y21" s="64"/>
      <c r="Z21" s="64"/>
      <c r="AA21" s="64"/>
      <c r="AB21" s="64"/>
      <c r="AC21" s="64"/>
    </row>
    <row r="22" spans="2:29" ht="32.1" customHeight="1">
      <c r="B22" s="121"/>
      <c r="C22" s="65"/>
      <c r="D22" s="47" t="s">
        <v>20</v>
      </c>
      <c r="E22" s="48">
        <v>34937</v>
      </c>
      <c r="F22" s="49">
        <v>5396</v>
      </c>
      <c r="G22" s="49">
        <v>484638</v>
      </c>
      <c r="H22" s="49">
        <v>316993</v>
      </c>
      <c r="I22" s="49">
        <v>46250</v>
      </c>
      <c r="J22" s="49">
        <v>523043</v>
      </c>
      <c r="K22" s="49">
        <v>126308</v>
      </c>
      <c r="L22" s="49">
        <v>22420</v>
      </c>
      <c r="M22" s="49">
        <v>157682</v>
      </c>
      <c r="N22" s="49">
        <v>78684</v>
      </c>
      <c r="O22" s="49">
        <v>288268</v>
      </c>
      <c r="P22" s="49">
        <v>1081203</v>
      </c>
      <c r="Q22" s="49">
        <v>3304</v>
      </c>
      <c r="R22" s="48">
        <f t="shared" si="0"/>
        <v>3169126</v>
      </c>
      <c r="S22" s="66"/>
      <c r="T22" s="67"/>
      <c r="U22" s="67"/>
      <c r="V22" s="67"/>
      <c r="W22" s="67"/>
      <c r="X22" s="67"/>
      <c r="Y22" s="67"/>
      <c r="Z22" s="67"/>
      <c r="AA22" s="67"/>
      <c r="AB22" s="67"/>
      <c r="AC22" s="67"/>
    </row>
    <row r="23" spans="2:29" ht="32.1" customHeight="1">
      <c r="B23" s="121"/>
      <c r="C23" s="65"/>
      <c r="D23" s="47" t="s">
        <v>21</v>
      </c>
      <c r="E23" s="48">
        <v>176006</v>
      </c>
      <c r="F23" s="49">
        <v>3335</v>
      </c>
      <c r="G23" s="49">
        <v>226663</v>
      </c>
      <c r="H23" s="49">
        <v>27937</v>
      </c>
      <c r="I23" s="49">
        <v>23894</v>
      </c>
      <c r="J23" s="49">
        <v>86652</v>
      </c>
      <c r="K23" s="49">
        <v>52142</v>
      </c>
      <c r="L23" s="49">
        <v>347848</v>
      </c>
      <c r="M23" s="49">
        <v>29585</v>
      </c>
      <c r="N23" s="49">
        <v>40409</v>
      </c>
      <c r="O23" s="49">
        <v>0</v>
      </c>
      <c r="P23" s="49">
        <v>221100</v>
      </c>
      <c r="Q23" s="49">
        <v>4326</v>
      </c>
      <c r="R23" s="48">
        <f t="shared" si="0"/>
        <v>1239897</v>
      </c>
      <c r="S23" s="66"/>
      <c r="T23" s="67"/>
      <c r="U23" s="67"/>
      <c r="V23" s="67"/>
      <c r="W23" s="67"/>
      <c r="X23" s="67"/>
      <c r="Y23" s="67"/>
      <c r="Z23" s="67"/>
      <c r="AA23" s="67"/>
      <c r="AB23" s="67"/>
      <c r="AC23" s="67"/>
    </row>
    <row r="24" spans="2:29" ht="32.1" customHeight="1">
      <c r="B24" s="121"/>
      <c r="C24" s="65"/>
      <c r="D24" s="47" t="s">
        <v>22</v>
      </c>
      <c r="E24" s="48">
        <v>44353</v>
      </c>
      <c r="F24" s="49">
        <v>2003</v>
      </c>
      <c r="G24" s="49">
        <v>194857</v>
      </c>
      <c r="H24" s="49">
        <v>31071</v>
      </c>
      <c r="I24" s="49">
        <v>25521</v>
      </c>
      <c r="J24" s="49">
        <v>54901</v>
      </c>
      <c r="K24" s="49">
        <v>28918</v>
      </c>
      <c r="L24" s="49">
        <v>246597</v>
      </c>
      <c r="M24" s="49">
        <v>21866</v>
      </c>
      <c r="N24" s="49">
        <v>55776</v>
      </c>
      <c r="O24" s="49">
        <v>142491</v>
      </c>
      <c r="P24" s="49">
        <v>178889</v>
      </c>
      <c r="Q24" s="49">
        <v>1374</v>
      </c>
      <c r="R24" s="48">
        <f t="shared" si="0"/>
        <v>1028617</v>
      </c>
      <c r="S24" s="66"/>
      <c r="T24" s="67"/>
      <c r="U24" s="67"/>
      <c r="V24" s="67"/>
      <c r="W24" s="67"/>
      <c r="X24" s="67"/>
      <c r="Y24" s="67"/>
      <c r="Z24" s="67"/>
      <c r="AA24" s="67"/>
      <c r="AB24" s="67"/>
      <c r="AC24" s="67"/>
    </row>
    <row r="25" spans="2:29" ht="32.1" customHeight="1">
      <c r="B25" s="121"/>
      <c r="C25" s="65"/>
      <c r="D25" s="5" t="s">
        <v>37</v>
      </c>
      <c r="E25" s="48">
        <v>7069</v>
      </c>
      <c r="F25" s="49">
        <v>1431</v>
      </c>
      <c r="G25" s="49">
        <v>120816</v>
      </c>
      <c r="H25" s="49">
        <v>37304</v>
      </c>
      <c r="I25" s="49">
        <v>13280</v>
      </c>
      <c r="J25" s="49">
        <v>46889</v>
      </c>
      <c r="K25" s="49">
        <v>9780</v>
      </c>
      <c r="L25" s="49">
        <v>43875</v>
      </c>
      <c r="M25" s="49">
        <v>15504</v>
      </c>
      <c r="N25" s="49">
        <v>9738</v>
      </c>
      <c r="O25" s="49">
        <v>1036</v>
      </c>
      <c r="P25" s="49">
        <v>67967</v>
      </c>
      <c r="Q25" s="49">
        <v>529</v>
      </c>
      <c r="R25" s="48">
        <f t="shared" si="0"/>
        <v>375218</v>
      </c>
      <c r="S25" s="66"/>
      <c r="T25" s="67"/>
      <c r="U25" s="67"/>
      <c r="V25" s="67"/>
      <c r="W25" s="67"/>
      <c r="X25" s="67"/>
      <c r="Y25" s="67"/>
      <c r="Z25" s="67"/>
      <c r="AA25" s="67"/>
      <c r="AB25" s="67"/>
      <c r="AC25" s="67"/>
    </row>
    <row r="26" spans="2:29" ht="32.1" customHeight="1">
      <c r="B26" s="121"/>
      <c r="C26" s="65"/>
      <c r="D26" s="5" t="s">
        <v>23</v>
      </c>
      <c r="E26" s="48">
        <v>-6423</v>
      </c>
      <c r="F26" s="49">
        <v>-57</v>
      </c>
      <c r="G26" s="49">
        <v>-5578</v>
      </c>
      <c r="H26" s="49">
        <v>-2320</v>
      </c>
      <c r="I26" s="49">
        <v>-1086</v>
      </c>
      <c r="J26" s="49">
        <v>-1862</v>
      </c>
      <c r="K26" s="49">
        <v>-6440</v>
      </c>
      <c r="L26" s="49">
        <v>-443</v>
      </c>
      <c r="M26" s="49">
        <v>-1865</v>
      </c>
      <c r="N26" s="49">
        <v>-45</v>
      </c>
      <c r="O26" s="49">
        <v>0</v>
      </c>
      <c r="P26" s="49">
        <v>-17759</v>
      </c>
      <c r="Q26" s="49">
        <v>-20</v>
      </c>
      <c r="R26" s="48">
        <f t="shared" si="0"/>
        <v>-43898</v>
      </c>
      <c r="S26" s="66"/>
      <c r="T26" s="67"/>
      <c r="U26" s="67"/>
      <c r="V26" s="67"/>
      <c r="W26" s="67"/>
      <c r="X26" s="67"/>
      <c r="Y26" s="67"/>
      <c r="Z26" s="67"/>
      <c r="AA26" s="67"/>
      <c r="AB26" s="67"/>
      <c r="AC26" s="67"/>
    </row>
    <row r="27" spans="2:29" ht="32.1" customHeight="1">
      <c r="B27" s="125"/>
      <c r="C27" s="68"/>
      <c r="D27" s="6" t="s">
        <v>38</v>
      </c>
      <c r="E27" s="55">
        <f>SUM(E21:E26)</f>
        <v>257118</v>
      </c>
      <c r="F27" s="56">
        <f t="shared" ref="F27:R27" si="6">SUM(F21:F26)</f>
        <v>13403</v>
      </c>
      <c r="G27" s="56">
        <f t="shared" si="6"/>
        <v>1073080</v>
      </c>
      <c r="H27" s="56">
        <f t="shared" si="6"/>
        <v>424154</v>
      </c>
      <c r="I27" s="56">
        <f t="shared" si="6"/>
        <v>111731</v>
      </c>
      <c r="J27" s="56">
        <f t="shared" si="6"/>
        <v>733307</v>
      </c>
      <c r="K27" s="56">
        <f t="shared" si="6"/>
        <v>222105</v>
      </c>
      <c r="L27" s="56">
        <f t="shared" si="6"/>
        <v>662052</v>
      </c>
      <c r="M27" s="56">
        <f t="shared" si="6"/>
        <v>232228</v>
      </c>
      <c r="N27" s="56">
        <f t="shared" si="6"/>
        <v>207383</v>
      </c>
      <c r="O27" s="56">
        <f t="shared" si="6"/>
        <v>441747</v>
      </c>
      <c r="P27" s="56">
        <f t="shared" si="6"/>
        <v>1582803</v>
      </c>
      <c r="Q27" s="56">
        <f t="shared" si="6"/>
        <v>10367</v>
      </c>
      <c r="R27" s="55">
        <f t="shared" si="6"/>
        <v>5971478</v>
      </c>
      <c r="S27" s="66"/>
      <c r="T27" s="67"/>
      <c r="U27" s="67"/>
      <c r="V27" s="67"/>
      <c r="W27" s="67"/>
      <c r="X27" s="67"/>
      <c r="Y27" s="67"/>
      <c r="Z27" s="67"/>
      <c r="AA27" s="67"/>
      <c r="AB27" s="67"/>
      <c r="AC27" s="67"/>
    </row>
    <row r="28" spans="2:29" ht="32.1" customHeight="1" thickBot="1">
      <c r="B28" s="122" t="s">
        <v>19</v>
      </c>
      <c r="C28" s="123"/>
      <c r="D28" s="124"/>
      <c r="E28" s="69">
        <v>490053</v>
      </c>
      <c r="F28" s="70">
        <v>30377</v>
      </c>
      <c r="G28" s="70">
        <v>2934698</v>
      </c>
      <c r="H28" s="70">
        <v>906675</v>
      </c>
      <c r="I28" s="70">
        <v>191468</v>
      </c>
      <c r="J28" s="70">
        <v>1058303</v>
      </c>
      <c r="K28" s="70">
        <v>316783</v>
      </c>
      <c r="L28" s="70">
        <v>758553</v>
      </c>
      <c r="M28" s="70">
        <v>512236</v>
      </c>
      <c r="N28" s="70">
        <v>316475</v>
      </c>
      <c r="O28" s="70">
        <v>594792</v>
      </c>
      <c r="P28" s="70">
        <v>2485122</v>
      </c>
      <c r="Q28" s="70">
        <v>37965</v>
      </c>
      <c r="R28" s="69">
        <f t="shared" si="0"/>
        <v>10633500</v>
      </c>
      <c r="S28" s="66"/>
      <c r="T28" s="67"/>
      <c r="U28" s="67"/>
      <c r="V28" s="67"/>
      <c r="W28" s="67"/>
      <c r="X28" s="67"/>
      <c r="Y28" s="67"/>
      <c r="Z28" s="67"/>
      <c r="AA28" s="67"/>
      <c r="AB28" s="67"/>
      <c r="AC28" s="67"/>
    </row>
  </sheetData>
  <mergeCells count="13">
    <mergeCell ref="B20:C20"/>
    <mergeCell ref="B28:D28"/>
    <mergeCell ref="B21:B27"/>
    <mergeCell ref="AA4:AA6"/>
    <mergeCell ref="AB4:AB6"/>
    <mergeCell ref="AC4:AC6"/>
    <mergeCell ref="Z4:Z6"/>
    <mergeCell ref="B4:D6"/>
    <mergeCell ref="R5:R6"/>
    <mergeCell ref="E4:R4"/>
    <mergeCell ref="S4:Y4"/>
    <mergeCell ref="Y5:Y6"/>
    <mergeCell ref="B7:B19"/>
  </mergeCells>
  <phoneticPr fontId="2"/>
  <pageMargins left="0.39" right="0.23622047244094491" top="1.3385826771653544" bottom="0.19685039370078741" header="0.19685039370078741" footer="0.27559055118110237"/>
  <pageSetup paperSize="9" scale="80" orientation="portrait" verticalDpi="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3.5"/>
  <cols>
    <col min="1" max="1" width="3.75" style="1" customWidth="1"/>
    <col min="2" max="2" width="15" style="1" customWidth="1"/>
    <col min="3" max="16" width="9.375" style="1" customWidth="1"/>
    <col min="17" max="17" width="4.125" style="1" customWidth="1"/>
    <col min="18" max="16384" width="9" style="1"/>
  </cols>
  <sheetData>
    <row r="1" spans="1:16" ht="28.5" customHeight="1"/>
    <row r="2" spans="1:16" ht="19.5" customHeight="1"/>
    <row r="3" spans="1:16" ht="22.5" customHeight="1">
      <c r="B3" s="7" t="s">
        <v>52</v>
      </c>
    </row>
    <row r="4" spans="1:16" s="11" customFormat="1" ht="18" customHeight="1">
      <c r="A4" s="131"/>
      <c r="B4" s="132"/>
      <c r="C4" s="8" t="s">
        <v>64</v>
      </c>
      <c r="D4" s="9" t="s">
        <v>65</v>
      </c>
      <c r="E4" s="9" t="s">
        <v>66</v>
      </c>
      <c r="F4" s="9" t="s">
        <v>27</v>
      </c>
      <c r="G4" s="9" t="s">
        <v>28</v>
      </c>
      <c r="H4" s="9" t="s">
        <v>29</v>
      </c>
      <c r="I4" s="9" t="s">
        <v>30</v>
      </c>
      <c r="J4" s="9" t="s">
        <v>31</v>
      </c>
      <c r="K4" s="9" t="s">
        <v>32</v>
      </c>
      <c r="L4" s="9" t="s">
        <v>33</v>
      </c>
      <c r="M4" s="9" t="s">
        <v>34</v>
      </c>
      <c r="N4" s="9" t="s">
        <v>35</v>
      </c>
      <c r="O4" s="10" t="s">
        <v>36</v>
      </c>
      <c r="P4" s="9"/>
    </row>
    <row r="5" spans="1:16" ht="33" customHeight="1">
      <c r="A5" s="133"/>
      <c r="B5" s="134"/>
      <c r="C5" s="12" t="s">
        <v>0</v>
      </c>
      <c r="D5" s="13" t="s">
        <v>1</v>
      </c>
      <c r="E5" s="13" t="s">
        <v>2</v>
      </c>
      <c r="F5" s="13" t="s">
        <v>3</v>
      </c>
      <c r="G5" s="13" t="s">
        <v>4</v>
      </c>
      <c r="H5" s="13" t="s">
        <v>5</v>
      </c>
      <c r="I5" s="13" t="s">
        <v>6</v>
      </c>
      <c r="J5" s="13" t="s">
        <v>7</v>
      </c>
      <c r="K5" s="13" t="s">
        <v>8</v>
      </c>
      <c r="L5" s="13" t="s">
        <v>9</v>
      </c>
      <c r="M5" s="13" t="s">
        <v>10</v>
      </c>
      <c r="N5" s="13" t="s">
        <v>67</v>
      </c>
      <c r="O5" s="14" t="s">
        <v>11</v>
      </c>
      <c r="P5" s="15" t="s">
        <v>12</v>
      </c>
    </row>
    <row r="6" spans="1:16" ht="21.95" customHeight="1">
      <c r="A6" s="16" t="s">
        <v>24</v>
      </c>
      <c r="B6" s="17" t="s">
        <v>0</v>
      </c>
      <c r="C6" s="18">
        <v>0.14463945736481601</v>
      </c>
      <c r="D6" s="19">
        <v>3.2919643151000001E-5</v>
      </c>
      <c r="E6" s="19">
        <v>5.2354961225993001E-2</v>
      </c>
      <c r="F6" s="19">
        <v>1.944467422174E-3</v>
      </c>
      <c r="G6" s="19">
        <v>0</v>
      </c>
      <c r="H6" s="19">
        <v>1.3984652788500001E-4</v>
      </c>
      <c r="I6" s="19">
        <v>0</v>
      </c>
      <c r="J6" s="19">
        <v>0</v>
      </c>
      <c r="K6" s="19">
        <v>1.7374803801400001E-4</v>
      </c>
      <c r="L6" s="19">
        <v>0</v>
      </c>
      <c r="M6" s="19">
        <v>1.04238120217E-4</v>
      </c>
      <c r="N6" s="19">
        <v>1.2796152462535E-2</v>
      </c>
      <c r="O6" s="20">
        <v>0</v>
      </c>
      <c r="P6" s="21">
        <v>2.429961912822683E-2</v>
      </c>
    </row>
    <row r="7" spans="1:16" ht="21.95" customHeight="1">
      <c r="A7" s="22" t="s">
        <v>25</v>
      </c>
      <c r="B7" s="23" t="s">
        <v>1</v>
      </c>
      <c r="C7" s="18">
        <v>0</v>
      </c>
      <c r="D7" s="19">
        <v>5.2671429041699998E-4</v>
      </c>
      <c r="E7" s="19">
        <v>3.8358291040509998E-3</v>
      </c>
      <c r="F7" s="19">
        <v>1.2955027986874999E-2</v>
      </c>
      <c r="G7" s="19">
        <v>5.1032026239372003E-2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1.3450080027999999E-5</v>
      </c>
      <c r="N7" s="19">
        <v>2.0522131308E-5</v>
      </c>
      <c r="O7" s="20">
        <v>2.3706045041500001E-4</v>
      </c>
      <c r="P7" s="21">
        <v>3.0900456105703673E-3</v>
      </c>
    </row>
    <row r="8" spans="1:16" ht="21.95" customHeight="1">
      <c r="A8" s="22" t="s">
        <v>26</v>
      </c>
      <c r="B8" s="23" t="s">
        <v>2</v>
      </c>
      <c r="C8" s="18">
        <v>0.167090090255544</v>
      </c>
      <c r="D8" s="19">
        <v>5.7806893373275998E-2</v>
      </c>
      <c r="E8" s="19">
        <v>0.380149166967095</v>
      </c>
      <c r="F8" s="19">
        <v>0.26894752805580802</v>
      </c>
      <c r="G8" s="19">
        <v>7.5814235276913E-2</v>
      </c>
      <c r="H8" s="19">
        <v>3.9279865974110997E-2</v>
      </c>
      <c r="I8" s="19">
        <v>3.2258675497107002E-2</v>
      </c>
      <c r="J8" s="19">
        <v>2.7829301314479999E-3</v>
      </c>
      <c r="K8" s="19">
        <v>0.167403306288508</v>
      </c>
      <c r="L8" s="19">
        <v>1.7451615451457E-2</v>
      </c>
      <c r="M8" s="19">
        <v>7.1756176949253E-2</v>
      </c>
      <c r="N8" s="19">
        <v>0.130940050428108</v>
      </c>
      <c r="O8" s="20">
        <v>0.10309495588041601</v>
      </c>
      <c r="P8" s="21">
        <v>0.18571448723374243</v>
      </c>
    </row>
    <row r="9" spans="1:16" ht="21.95" customHeight="1">
      <c r="A9" s="22" t="s">
        <v>27</v>
      </c>
      <c r="B9" s="23" t="s">
        <v>3</v>
      </c>
      <c r="C9" s="18">
        <v>6.1503551656659997E-3</v>
      </c>
      <c r="D9" s="19">
        <v>7.0777232774800001E-3</v>
      </c>
      <c r="E9" s="19">
        <v>3.2078258137630002E-3</v>
      </c>
      <c r="F9" s="19">
        <v>2.5235062177739998E-3</v>
      </c>
      <c r="G9" s="19">
        <v>3.8706206781289998E-2</v>
      </c>
      <c r="H9" s="19">
        <v>5.9774941581E-3</v>
      </c>
      <c r="I9" s="19">
        <v>3.8733139088899999E-3</v>
      </c>
      <c r="J9" s="19">
        <v>4.0109260658121003E-2</v>
      </c>
      <c r="K9" s="19">
        <v>6.0187101258009999E-3</v>
      </c>
      <c r="L9" s="19">
        <v>6.8093846275379998E-3</v>
      </c>
      <c r="M9" s="19">
        <v>1.5859325612986998E-2</v>
      </c>
      <c r="N9" s="19">
        <v>6.3976738365359997E-3</v>
      </c>
      <c r="O9" s="20">
        <v>0</v>
      </c>
      <c r="P9" s="21">
        <v>8.5475149292330837E-3</v>
      </c>
    </row>
    <row r="10" spans="1:16" ht="21.95" customHeight="1">
      <c r="A10" s="22" t="s">
        <v>28</v>
      </c>
      <c r="B10" s="23" t="s">
        <v>4</v>
      </c>
      <c r="C10" s="18">
        <v>6.2421819680729997E-3</v>
      </c>
      <c r="D10" s="19">
        <v>1.7151134081707001E-2</v>
      </c>
      <c r="E10" s="19">
        <v>2.0217412490143999E-2</v>
      </c>
      <c r="F10" s="19">
        <v>6.4344996829069998E-3</v>
      </c>
      <c r="G10" s="19">
        <v>5.8678212547265997E-2</v>
      </c>
      <c r="H10" s="19">
        <v>1.5573044770732E-2</v>
      </c>
      <c r="I10" s="19">
        <v>5.4832487854460004E-3</v>
      </c>
      <c r="J10" s="19">
        <v>2.055228837009E-3</v>
      </c>
      <c r="K10" s="19">
        <v>1.2340015149267001E-2</v>
      </c>
      <c r="L10" s="19">
        <v>1.3128999131053001E-2</v>
      </c>
      <c r="M10" s="19">
        <v>2.8174555138603001E-2</v>
      </c>
      <c r="N10" s="19">
        <v>2.6644969542743001E-2</v>
      </c>
      <c r="O10" s="20">
        <v>1.6567891478993998E-2</v>
      </c>
      <c r="P10" s="21">
        <v>1.8228899233554332E-2</v>
      </c>
    </row>
    <row r="11" spans="1:16" ht="21.95" customHeight="1">
      <c r="A11" s="22" t="s">
        <v>29</v>
      </c>
      <c r="B11" s="23" t="s">
        <v>5</v>
      </c>
      <c r="C11" s="18">
        <v>4.3419793369289E-2</v>
      </c>
      <c r="D11" s="19">
        <v>1.38591697666E-2</v>
      </c>
      <c r="E11" s="19">
        <v>5.4607322457029997E-2</v>
      </c>
      <c r="F11" s="19">
        <v>4.7300300548707999E-2</v>
      </c>
      <c r="G11" s="19">
        <v>1.6916664925731999E-2</v>
      </c>
      <c r="H11" s="19">
        <v>1.7603654151977E-2</v>
      </c>
      <c r="I11" s="19">
        <v>5.0791866987810004E-3</v>
      </c>
      <c r="J11" s="19">
        <v>1.1811963040159999E-3</v>
      </c>
      <c r="K11" s="19">
        <v>5.1929188889495999E-2</v>
      </c>
      <c r="L11" s="19">
        <v>3.608499881507E-3</v>
      </c>
      <c r="M11" s="19">
        <v>1.1555300004035001E-2</v>
      </c>
      <c r="N11" s="19">
        <v>4.0753733619516001E-2</v>
      </c>
      <c r="O11" s="20">
        <v>2.3231924140655998E-2</v>
      </c>
      <c r="P11" s="21">
        <v>3.6299431043400575E-2</v>
      </c>
    </row>
    <row r="12" spans="1:16" ht="21.95" customHeight="1">
      <c r="A12" s="22" t="s">
        <v>30</v>
      </c>
      <c r="B12" s="23" t="s">
        <v>6</v>
      </c>
      <c r="C12" s="18">
        <v>3.1867981626476999E-2</v>
      </c>
      <c r="D12" s="19">
        <v>3.9207294992921998E-2</v>
      </c>
      <c r="E12" s="19">
        <v>1.0794977881881E-2</v>
      </c>
      <c r="F12" s="19">
        <v>1.011498056084E-2</v>
      </c>
      <c r="G12" s="19">
        <v>2.1716422587586E-2</v>
      </c>
      <c r="H12" s="19">
        <v>4.0346668203719002E-2</v>
      </c>
      <c r="I12" s="19">
        <v>5.3029992139730003E-2</v>
      </c>
      <c r="J12" s="19">
        <v>4.5379821845012998E-2</v>
      </c>
      <c r="K12" s="19">
        <v>4.8627976167235E-2</v>
      </c>
      <c r="L12" s="19">
        <v>1.9805671854017E-2</v>
      </c>
      <c r="M12" s="19">
        <v>2.7270037256719999E-3</v>
      </c>
      <c r="N12" s="19">
        <v>1.8578967149298999E-2</v>
      </c>
      <c r="O12" s="20">
        <v>0.204293428157514</v>
      </c>
      <c r="P12" s="21">
        <v>2.2801899656745193E-2</v>
      </c>
    </row>
    <row r="13" spans="1:16" ht="21.95" customHeight="1">
      <c r="A13" s="22" t="s">
        <v>31</v>
      </c>
      <c r="B13" s="23" t="s">
        <v>7</v>
      </c>
      <c r="C13" s="18">
        <v>4.5505282081699999E-4</v>
      </c>
      <c r="D13" s="19">
        <v>7.9994732857100008E-3</v>
      </c>
      <c r="E13" s="19">
        <v>2.5171244196169999E-3</v>
      </c>
      <c r="F13" s="19">
        <v>3.7124658780709999E-3</v>
      </c>
      <c r="G13" s="19">
        <v>6.6120709465809996E-3</v>
      </c>
      <c r="H13" s="19">
        <v>3.2547389547228002E-2</v>
      </c>
      <c r="I13" s="19">
        <v>1.5657405858269E-2</v>
      </c>
      <c r="J13" s="19">
        <v>3.792747507425E-3</v>
      </c>
      <c r="K13" s="19">
        <v>1.0639627046908001E-2</v>
      </c>
      <c r="L13" s="19">
        <v>1.6345682913342E-2</v>
      </c>
      <c r="M13" s="19">
        <v>1.259263742619E-3</v>
      </c>
      <c r="N13" s="19">
        <v>1.1050161722443001E-2</v>
      </c>
      <c r="O13" s="20">
        <v>1.2327143421572999E-2</v>
      </c>
      <c r="P13" s="21">
        <v>8.8463817181548884E-3</v>
      </c>
    </row>
    <row r="14" spans="1:16" ht="21.95" customHeight="1">
      <c r="A14" s="22" t="s">
        <v>32</v>
      </c>
      <c r="B14" s="23" t="s">
        <v>8</v>
      </c>
      <c r="C14" s="18">
        <v>5.7252991003014002E-2</v>
      </c>
      <c r="D14" s="19">
        <v>0.357836521052112</v>
      </c>
      <c r="E14" s="19">
        <v>2.7832506104546E-2</v>
      </c>
      <c r="F14" s="19">
        <v>6.1862299059750998E-2</v>
      </c>
      <c r="G14" s="19">
        <v>3.8972569828901002E-2</v>
      </c>
      <c r="H14" s="19">
        <v>5.3167193138448997E-2</v>
      </c>
      <c r="I14" s="19">
        <v>2.1004915036475998E-2</v>
      </c>
      <c r="J14" s="19">
        <v>2.1541012954930001E-3</v>
      </c>
      <c r="K14" s="19">
        <v>8.2573267009737994E-2</v>
      </c>
      <c r="L14" s="19">
        <v>2.182478868789E-2</v>
      </c>
      <c r="M14" s="19">
        <v>3.3228422709115003E-2</v>
      </c>
      <c r="N14" s="19">
        <v>2.2854008777034002E-2</v>
      </c>
      <c r="O14" s="20">
        <v>6.1925457658370001E-2</v>
      </c>
      <c r="P14" s="21">
        <v>3.5437720411905772E-2</v>
      </c>
    </row>
    <row r="15" spans="1:16" ht="21.95" customHeight="1">
      <c r="A15" s="22" t="s">
        <v>33</v>
      </c>
      <c r="B15" s="23" t="s">
        <v>9</v>
      </c>
      <c r="C15" s="18">
        <v>9.4479576698800003E-4</v>
      </c>
      <c r="D15" s="19">
        <v>1.1521875102874E-2</v>
      </c>
      <c r="E15" s="19">
        <v>5.4192969770649997E-3</v>
      </c>
      <c r="F15" s="19">
        <v>1.3281495574489001E-2</v>
      </c>
      <c r="G15" s="19">
        <v>7.4320513088350004E-3</v>
      </c>
      <c r="H15" s="19">
        <v>3.0809701947362999E-2</v>
      </c>
      <c r="I15" s="19">
        <v>2.4827721184533001E-2</v>
      </c>
      <c r="J15" s="19">
        <v>1.243156377999E-3</v>
      </c>
      <c r="K15" s="19">
        <v>7.5843946930710003E-3</v>
      </c>
      <c r="L15" s="19">
        <v>0.115070700687258</v>
      </c>
      <c r="M15" s="19">
        <v>1.5017014351235E-2</v>
      </c>
      <c r="N15" s="19">
        <v>1.6586710833512E-2</v>
      </c>
      <c r="O15" s="20">
        <v>1.4592387725537E-2</v>
      </c>
      <c r="P15" s="21">
        <v>1.5291672544317488E-2</v>
      </c>
    </row>
    <row r="16" spans="1:16" ht="21.95" customHeight="1">
      <c r="A16" s="22" t="s">
        <v>34</v>
      </c>
      <c r="B16" s="23" t="s">
        <v>10</v>
      </c>
      <c r="C16" s="18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20">
        <v>0.195890952192809</v>
      </c>
      <c r="P16" s="21">
        <v>6.9939342643532236E-4</v>
      </c>
    </row>
    <row r="17" spans="1:16" ht="21.95" customHeight="1">
      <c r="A17" s="22" t="s">
        <v>35</v>
      </c>
      <c r="B17" s="23" t="s">
        <v>68</v>
      </c>
      <c r="C17" s="18">
        <v>1.1719140582753E-2</v>
      </c>
      <c r="D17" s="19">
        <v>3.2195411001745E-2</v>
      </c>
      <c r="E17" s="19">
        <v>6.8014494166010006E-2</v>
      </c>
      <c r="F17" s="19">
        <v>9.9001295943971002E-2</v>
      </c>
      <c r="G17" s="19">
        <v>9.5243069337956995E-2</v>
      </c>
      <c r="H17" s="19">
        <v>6.5118401818760996E-2</v>
      </c>
      <c r="I17" s="19">
        <v>0.130729868711389</v>
      </c>
      <c r="J17" s="19">
        <v>2.2449321273529999E-2</v>
      </c>
      <c r="K17" s="19">
        <v>0.15528194035561699</v>
      </c>
      <c r="L17" s="19">
        <v>0.126780946362272</v>
      </c>
      <c r="M17" s="19">
        <v>7.7149659040470997E-2</v>
      </c>
      <c r="N17" s="19">
        <v>7.3689340000209005E-2</v>
      </c>
      <c r="O17" s="20">
        <v>9.4771500065850001E-2</v>
      </c>
      <c r="P17" s="21">
        <v>7.4665444115295992E-2</v>
      </c>
    </row>
    <row r="18" spans="1:16" ht="21.95" customHeight="1">
      <c r="A18" s="24" t="s">
        <v>36</v>
      </c>
      <c r="B18" s="25" t="s">
        <v>11</v>
      </c>
      <c r="C18" s="26">
        <v>5.5442982697789999E-3</v>
      </c>
      <c r="D18" s="27">
        <v>1.3562892978239999E-2</v>
      </c>
      <c r="E18" s="27">
        <v>5.3964666892469997E-3</v>
      </c>
      <c r="F18" s="27">
        <v>4.1095210521959998E-3</v>
      </c>
      <c r="G18" s="27">
        <v>5.3272609522220004E-3</v>
      </c>
      <c r="H18" s="27">
        <v>6.5283760888890001E-3</v>
      </c>
      <c r="I18" s="27">
        <v>6.9290334392939999E-3</v>
      </c>
      <c r="J18" s="27">
        <v>6.0694506514379996E-3</v>
      </c>
      <c r="K18" s="27">
        <v>4.06648497958E-3</v>
      </c>
      <c r="L18" s="27">
        <v>3.8834031124099998E-3</v>
      </c>
      <c r="M18" s="27">
        <v>4.6402776096499999E-4</v>
      </c>
      <c r="N18" s="27">
        <v>2.7761212528E-3</v>
      </c>
      <c r="O18" s="28">
        <v>0</v>
      </c>
      <c r="P18" s="21">
        <v>4.5052898857384678E-3</v>
      </c>
    </row>
    <row r="19" spans="1:16" ht="21.95" customHeight="1">
      <c r="A19" s="29"/>
      <c r="B19" s="30" t="s">
        <v>12</v>
      </c>
      <c r="C19" s="31">
        <f>SUM(C6:C18)</f>
        <v>0.47532613819321595</v>
      </c>
      <c r="D19" s="32">
        <f t="shared" ref="D19:O19" si="0">SUM(D6:D18)</f>
        <v>0.5587780228462339</v>
      </c>
      <c r="E19" s="32">
        <f t="shared" si="0"/>
        <v>0.63434738429644211</v>
      </c>
      <c r="F19" s="32">
        <f t="shared" si="0"/>
        <v>0.53218738798356391</v>
      </c>
      <c r="G19" s="32">
        <f t="shared" si="0"/>
        <v>0.41645079073265506</v>
      </c>
      <c r="H19" s="32">
        <f t="shared" si="0"/>
        <v>0.30709163632721403</v>
      </c>
      <c r="I19" s="32">
        <f t="shared" si="0"/>
        <v>0.29887336125991498</v>
      </c>
      <c r="J19" s="32">
        <f t="shared" si="0"/>
        <v>0.12721721488149201</v>
      </c>
      <c r="K19" s="32">
        <f t="shared" si="0"/>
        <v>0.54663865874323492</v>
      </c>
      <c r="L19" s="32">
        <f t="shared" si="0"/>
        <v>0.34470969270874396</v>
      </c>
      <c r="M19" s="32">
        <f t="shared" si="0"/>
        <v>0.25730843723520003</v>
      </c>
      <c r="N19" s="32">
        <f t="shared" si="0"/>
        <v>0.36308841175604301</v>
      </c>
      <c r="O19" s="33">
        <f t="shared" si="0"/>
        <v>0.72693270117213404</v>
      </c>
      <c r="P19" s="34">
        <v>0.43842779893732076</v>
      </c>
    </row>
    <row r="20" spans="1:16" ht="21.95" customHeight="1">
      <c r="A20" s="22"/>
      <c r="B20" s="23" t="s">
        <v>69</v>
      </c>
      <c r="C20" s="35">
        <v>2.3997404362389998E-3</v>
      </c>
      <c r="D20" s="36">
        <v>4.2630937880632998E-2</v>
      </c>
      <c r="E20" s="36">
        <v>1.7611352173204999E-2</v>
      </c>
      <c r="F20" s="36">
        <v>1.4524498855709E-2</v>
      </c>
      <c r="G20" s="36">
        <v>2.0222700399021999E-2</v>
      </c>
      <c r="H20" s="36">
        <v>2.2379224097447002E-2</v>
      </c>
      <c r="I20" s="36">
        <v>3.5977309388445997E-2</v>
      </c>
      <c r="J20" s="36">
        <v>2.3136155285130001E-3</v>
      </c>
      <c r="K20" s="36">
        <v>1.8460240982671999E-2</v>
      </c>
      <c r="L20" s="36">
        <v>7.2109961292360997E-2</v>
      </c>
      <c r="M20" s="36">
        <v>1.6731899554802001E-2</v>
      </c>
      <c r="N20" s="36">
        <v>2.0684296384643999E-2</v>
      </c>
      <c r="O20" s="37">
        <v>2.2494402739365E-2</v>
      </c>
      <c r="P20" s="21">
        <v>1.9045281421921287E-2</v>
      </c>
    </row>
    <row r="21" spans="1:16" ht="21.95" customHeight="1">
      <c r="A21" s="22"/>
      <c r="B21" s="23" t="s">
        <v>20</v>
      </c>
      <c r="C21" s="35">
        <v>7.1292288793253E-2</v>
      </c>
      <c r="D21" s="36">
        <v>0.17763439444316401</v>
      </c>
      <c r="E21" s="36">
        <v>0.16514067205552299</v>
      </c>
      <c r="F21" s="36">
        <v>0.34962141892078202</v>
      </c>
      <c r="G21" s="36">
        <v>0.24155472454927199</v>
      </c>
      <c r="H21" s="36">
        <v>0.49422802354335199</v>
      </c>
      <c r="I21" s="36">
        <v>0.398720890956901</v>
      </c>
      <c r="J21" s="36">
        <v>2.9556273589320999E-2</v>
      </c>
      <c r="K21" s="36">
        <v>0.307830765506524</v>
      </c>
      <c r="L21" s="36">
        <v>0.24862627379729799</v>
      </c>
      <c r="M21" s="36">
        <v>0.48465345868807902</v>
      </c>
      <c r="N21" s="36">
        <v>0.43507039091038602</v>
      </c>
      <c r="O21" s="37">
        <v>8.7027525352298005E-2</v>
      </c>
      <c r="P21" s="21">
        <v>0.29803225654770299</v>
      </c>
    </row>
    <row r="22" spans="1:16" ht="21.95" customHeight="1">
      <c r="A22" s="22"/>
      <c r="B22" s="23" t="s">
        <v>21</v>
      </c>
      <c r="C22" s="35">
        <v>0.35915707076581499</v>
      </c>
      <c r="D22" s="36">
        <v>0.109787009908813</v>
      </c>
      <c r="E22" s="36">
        <v>7.7235545190681001E-2</v>
      </c>
      <c r="F22" s="36">
        <v>3.0812584443158E-2</v>
      </c>
      <c r="G22" s="36">
        <v>0.124793699208223</v>
      </c>
      <c r="H22" s="36">
        <v>8.1878252258568998E-2</v>
      </c>
      <c r="I22" s="36">
        <v>0.16459847908505201</v>
      </c>
      <c r="J22" s="36">
        <v>0.45856782584736999</v>
      </c>
      <c r="K22" s="36">
        <v>5.7756580950968001E-2</v>
      </c>
      <c r="L22" s="36">
        <v>0.12768465123627501</v>
      </c>
      <c r="M22" s="36">
        <v>0</v>
      </c>
      <c r="N22" s="36">
        <v>8.8969475140456E-2</v>
      </c>
      <c r="O22" s="37">
        <v>0.11394705649940701</v>
      </c>
      <c r="P22" s="21">
        <v>0.11660290591056567</v>
      </c>
    </row>
    <row r="23" spans="1:16" ht="21.95" customHeight="1">
      <c r="A23" s="22"/>
      <c r="B23" s="23" t="s">
        <v>22</v>
      </c>
      <c r="C23" s="35">
        <v>9.0506537048034005E-2</v>
      </c>
      <c r="D23" s="36">
        <v>6.5938045231589998E-2</v>
      </c>
      <c r="E23" s="36">
        <v>6.6397632737678999E-2</v>
      </c>
      <c r="F23" s="36">
        <v>3.4269170320125997E-2</v>
      </c>
      <c r="G23" s="36">
        <v>0.133291202707502</v>
      </c>
      <c r="H23" s="36">
        <v>5.1876447482432003E-2</v>
      </c>
      <c r="I23" s="36">
        <v>9.1286464235769998E-2</v>
      </c>
      <c r="J23" s="36">
        <v>0.32508868859526002</v>
      </c>
      <c r="K23" s="36">
        <v>4.2687355047283E-2</v>
      </c>
      <c r="L23" s="36">
        <v>0.17624140927403401</v>
      </c>
      <c r="M23" s="36">
        <v>0.23956441915829399</v>
      </c>
      <c r="N23" s="36">
        <v>7.1983991128000996E-2</v>
      </c>
      <c r="O23" s="37">
        <v>3.6191228763334998E-2</v>
      </c>
      <c r="P23" s="21">
        <v>9.673362486481403E-2</v>
      </c>
    </row>
    <row r="24" spans="1:16" ht="23.25" customHeight="1">
      <c r="A24" s="22"/>
      <c r="B24" s="38" t="s">
        <v>70</v>
      </c>
      <c r="C24" s="35">
        <v>1.4424970360348999E-2</v>
      </c>
      <c r="D24" s="36">
        <v>4.7108009349178998E-2</v>
      </c>
      <c r="E24" s="36">
        <v>4.1168120194990998E-2</v>
      </c>
      <c r="F24" s="36">
        <v>4.1143739487688999E-2</v>
      </c>
      <c r="G24" s="36">
        <v>6.9358848475986001E-2</v>
      </c>
      <c r="H24" s="36">
        <v>4.4305836797211999E-2</v>
      </c>
      <c r="I24" s="36">
        <v>3.0872868809248E-2</v>
      </c>
      <c r="J24" s="36">
        <v>5.7840388212821003E-2</v>
      </c>
      <c r="K24" s="36">
        <v>3.0267298667020999E-2</v>
      </c>
      <c r="L24" s="36">
        <v>3.0770203017615998E-2</v>
      </c>
      <c r="M24" s="36">
        <v>1.741785363623E-3</v>
      </c>
      <c r="N24" s="36">
        <v>2.7349562717645E-2</v>
      </c>
      <c r="O24" s="37">
        <v>1.3933886474384E-2</v>
      </c>
      <c r="P24" s="21">
        <v>3.5286406169182299E-2</v>
      </c>
    </row>
    <row r="25" spans="1:16" ht="21.95" customHeight="1">
      <c r="A25" s="24"/>
      <c r="B25" s="14" t="s">
        <v>23</v>
      </c>
      <c r="C25" s="71">
        <v>-1.3106745596905001E-2</v>
      </c>
      <c r="D25" s="72">
        <v>-1.876419659611E-3</v>
      </c>
      <c r="E25" s="72">
        <v>-1.900706648521E-3</v>
      </c>
      <c r="F25" s="72">
        <v>-2.5588000110290002E-3</v>
      </c>
      <c r="G25" s="72">
        <v>-5.6719660726600001E-3</v>
      </c>
      <c r="H25" s="72">
        <v>-1.759420506226E-3</v>
      </c>
      <c r="I25" s="72">
        <v>-2.0329373735333001E-2</v>
      </c>
      <c r="J25" s="72">
        <v>-5.84006654776E-4</v>
      </c>
      <c r="K25" s="72">
        <v>-3.640899897703E-3</v>
      </c>
      <c r="L25" s="72">
        <v>-1.4219132632899999E-4</v>
      </c>
      <c r="M25" s="72">
        <v>0</v>
      </c>
      <c r="N25" s="72">
        <v>-7.1461280371749999E-3</v>
      </c>
      <c r="O25" s="73">
        <v>-5.2680100092200003E-4</v>
      </c>
      <c r="P25" s="74">
        <v>-4.1282738515070298E-3</v>
      </c>
    </row>
    <row r="26" spans="1:16" ht="21.95" customHeight="1">
      <c r="A26" s="24"/>
      <c r="B26" s="25" t="s">
        <v>38</v>
      </c>
      <c r="C26" s="39">
        <f>SUM(C20:C25)</f>
        <v>0.52467386180678499</v>
      </c>
      <c r="D26" s="39">
        <f t="shared" ref="D26:O26" si="1">SUM(D20:D25)</f>
        <v>0.44122197715376804</v>
      </c>
      <c r="E26" s="39">
        <f t="shared" si="1"/>
        <v>0.365652615703558</v>
      </c>
      <c r="F26" s="39">
        <f t="shared" si="1"/>
        <v>0.46781261201643504</v>
      </c>
      <c r="G26" s="39">
        <f t="shared" si="1"/>
        <v>0.58354920926734499</v>
      </c>
      <c r="H26" s="39">
        <f t="shared" si="1"/>
        <v>0.69290836367278608</v>
      </c>
      <c r="I26" s="39">
        <f t="shared" si="1"/>
        <v>0.70112663874008407</v>
      </c>
      <c r="J26" s="39">
        <f t="shared" si="1"/>
        <v>0.87278278511850904</v>
      </c>
      <c r="K26" s="39">
        <f t="shared" si="1"/>
        <v>0.45336134125676497</v>
      </c>
      <c r="L26" s="39">
        <f t="shared" si="1"/>
        <v>0.65529030729125504</v>
      </c>
      <c r="M26" s="39">
        <f t="shared" si="1"/>
        <v>0.74269156276479797</v>
      </c>
      <c r="N26" s="39">
        <f t="shared" si="1"/>
        <v>0.63691158824395699</v>
      </c>
      <c r="O26" s="40">
        <f t="shared" si="1"/>
        <v>0.27306729882786701</v>
      </c>
      <c r="P26" s="34">
        <v>0.56157220106267924</v>
      </c>
    </row>
    <row r="27" spans="1:16" ht="21.95" customHeight="1">
      <c r="A27" s="24"/>
      <c r="B27" s="30" t="s">
        <v>19</v>
      </c>
      <c r="C27" s="41">
        <f>SUM(C26,C19)</f>
        <v>1.0000000000000009</v>
      </c>
      <c r="D27" s="41">
        <f t="shared" ref="D27:P27" si="2">SUM(D26,D19)</f>
        <v>1.000000000000002</v>
      </c>
      <c r="E27" s="41">
        <f t="shared" si="2"/>
        <v>1</v>
      </c>
      <c r="F27" s="41">
        <f t="shared" si="2"/>
        <v>0.99999999999999889</v>
      </c>
      <c r="G27" s="41">
        <f t="shared" si="2"/>
        <v>1</v>
      </c>
      <c r="H27" s="41">
        <f t="shared" si="2"/>
        <v>1</v>
      </c>
      <c r="I27" s="41">
        <f t="shared" si="2"/>
        <v>0.99999999999999911</v>
      </c>
      <c r="J27" s="41">
        <f t="shared" si="2"/>
        <v>1.0000000000000011</v>
      </c>
      <c r="K27" s="41">
        <f t="shared" si="2"/>
        <v>0.99999999999999989</v>
      </c>
      <c r="L27" s="41">
        <f t="shared" si="2"/>
        <v>0.999999999999999</v>
      </c>
      <c r="M27" s="41">
        <f t="shared" si="2"/>
        <v>0.999999999999998</v>
      </c>
      <c r="N27" s="41">
        <f t="shared" si="2"/>
        <v>1</v>
      </c>
      <c r="O27" s="42">
        <f t="shared" si="2"/>
        <v>1.0000000000000011</v>
      </c>
      <c r="P27" s="43">
        <f t="shared" si="2"/>
        <v>1</v>
      </c>
    </row>
  </sheetData>
  <mergeCells count="1">
    <mergeCell ref="A4:B5"/>
  </mergeCells>
  <phoneticPr fontId="2"/>
  <pageMargins left="0.28000000000000003" right="0.26" top="0.67" bottom="0.59" header="0.51200000000000001" footer="0.51200000000000001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3.5"/>
  <cols>
    <col min="1" max="1" width="4.25" style="1" customWidth="1"/>
    <col min="2" max="2" width="12.625" style="1" customWidth="1"/>
    <col min="3" max="16384" width="9" style="1"/>
  </cols>
  <sheetData>
    <row r="1" spans="1:17" ht="33.75" customHeight="1"/>
    <row r="2" spans="1:17" ht="18" customHeight="1"/>
    <row r="3" spans="1:17" ht="34.5" customHeight="1">
      <c r="B3" s="7" t="s">
        <v>53</v>
      </c>
    </row>
    <row r="4" spans="1:17" s="11" customFormat="1" ht="21" customHeight="1">
      <c r="A4" s="8"/>
      <c r="B4" s="10"/>
      <c r="C4" s="75" t="s">
        <v>71</v>
      </c>
      <c r="D4" s="9" t="s">
        <v>72</v>
      </c>
      <c r="E4" s="9" t="s">
        <v>26</v>
      </c>
      <c r="F4" s="9" t="s">
        <v>27</v>
      </c>
      <c r="G4" s="9" t="s">
        <v>28</v>
      </c>
      <c r="H4" s="9" t="s">
        <v>29</v>
      </c>
      <c r="I4" s="9" t="s">
        <v>30</v>
      </c>
      <c r="J4" s="9" t="s">
        <v>31</v>
      </c>
      <c r="K4" s="9" t="s">
        <v>32</v>
      </c>
      <c r="L4" s="9" t="s">
        <v>33</v>
      </c>
      <c r="M4" s="9" t="s">
        <v>34</v>
      </c>
      <c r="N4" s="9" t="s">
        <v>35</v>
      </c>
      <c r="O4" s="9" t="s">
        <v>36</v>
      </c>
      <c r="P4" s="75"/>
      <c r="Q4" s="9"/>
    </row>
    <row r="5" spans="1:17" s="80" customFormat="1" ht="27.75" customHeight="1">
      <c r="A5" s="76"/>
      <c r="B5" s="77"/>
      <c r="C5" s="78" t="s">
        <v>0</v>
      </c>
      <c r="D5" s="79" t="s">
        <v>1</v>
      </c>
      <c r="E5" s="79" t="s">
        <v>2</v>
      </c>
      <c r="F5" s="79" t="s">
        <v>3</v>
      </c>
      <c r="G5" s="79" t="s">
        <v>4</v>
      </c>
      <c r="H5" s="79" t="s">
        <v>5</v>
      </c>
      <c r="I5" s="79" t="s">
        <v>6</v>
      </c>
      <c r="J5" s="79" t="s">
        <v>7</v>
      </c>
      <c r="K5" s="79" t="s">
        <v>8</v>
      </c>
      <c r="L5" s="79" t="s">
        <v>9</v>
      </c>
      <c r="M5" s="79" t="s">
        <v>10</v>
      </c>
      <c r="N5" s="79" t="s">
        <v>73</v>
      </c>
      <c r="O5" s="79" t="s">
        <v>11</v>
      </c>
      <c r="P5" s="78" t="s">
        <v>40</v>
      </c>
      <c r="Q5" s="79" t="s">
        <v>41</v>
      </c>
    </row>
    <row r="6" spans="1:17" ht="20.100000000000001" customHeight="1">
      <c r="A6" s="81" t="s">
        <v>71</v>
      </c>
      <c r="B6" s="23" t="s">
        <v>0</v>
      </c>
      <c r="C6" s="82">
        <v>1.1938754411856782</v>
      </c>
      <c r="D6" s="83">
        <v>1.8670910765418439E-2</v>
      </c>
      <c r="E6" s="83">
        <v>0.10794275157785269</v>
      </c>
      <c r="F6" s="83">
        <v>3.7628436006528009E-2</v>
      </c>
      <c r="G6" s="83">
        <v>1.6440440865276754E-2</v>
      </c>
      <c r="H6" s="83">
        <v>9.6342169287058389E-3</v>
      </c>
      <c r="I6" s="83">
        <v>9.7200168091637392E-3</v>
      </c>
      <c r="J6" s="83">
        <v>3.2708596338222179E-3</v>
      </c>
      <c r="K6" s="83">
        <v>2.7415101466815049E-2</v>
      </c>
      <c r="L6" s="83">
        <v>8.6248539883078401E-3</v>
      </c>
      <c r="M6" s="83">
        <v>1.2748367658834595E-2</v>
      </c>
      <c r="N6" s="83">
        <v>3.403613734608376E-2</v>
      </c>
      <c r="O6" s="84">
        <v>2.120153568540634E-2</v>
      </c>
      <c r="P6" s="82">
        <v>1.5012090699178935</v>
      </c>
      <c r="Q6" s="85">
        <v>0.82361111996824943</v>
      </c>
    </row>
    <row r="7" spans="1:17" ht="20.100000000000001" customHeight="1">
      <c r="A7" s="81" t="s">
        <v>72</v>
      </c>
      <c r="B7" s="23" t="s">
        <v>1</v>
      </c>
      <c r="C7" s="82">
        <v>2.7547845508807886E-3</v>
      </c>
      <c r="D7" s="82">
        <v>1.0035919396943525</v>
      </c>
      <c r="E7" s="82">
        <v>9.1272638081862246E-3</v>
      </c>
      <c r="F7" s="82">
        <v>1.6548476799278983E-2</v>
      </c>
      <c r="G7" s="82">
        <v>5.6404917279080466E-2</v>
      </c>
      <c r="H7" s="82">
        <v>1.9276198033736022E-3</v>
      </c>
      <c r="I7" s="82">
        <v>1.338389985368133E-3</v>
      </c>
      <c r="J7" s="82">
        <v>9.776730035145763E-4</v>
      </c>
      <c r="K7" s="82">
        <v>3.3195738032801708E-3</v>
      </c>
      <c r="L7" s="82">
        <v>1.7753580089823436E-3</v>
      </c>
      <c r="M7" s="82">
        <v>2.9434195470098832E-3</v>
      </c>
      <c r="N7" s="82">
        <v>3.3349443273517718E-3</v>
      </c>
      <c r="O7" s="84">
        <v>3.5677756496558743E-3</v>
      </c>
      <c r="P7" s="82">
        <v>1.1076121362603151</v>
      </c>
      <c r="Q7" s="85">
        <v>0.60767130329533459</v>
      </c>
    </row>
    <row r="8" spans="1:17" ht="20.100000000000001" customHeight="1">
      <c r="A8" s="81" t="s">
        <v>26</v>
      </c>
      <c r="B8" s="23" t="s">
        <v>2</v>
      </c>
      <c r="C8" s="82">
        <v>0.38413811984202778</v>
      </c>
      <c r="D8" s="82">
        <v>0.26543294937492429</v>
      </c>
      <c r="E8" s="82">
        <v>1.7221053128611554</v>
      </c>
      <c r="F8" s="82">
        <v>0.53131933418704447</v>
      </c>
      <c r="G8" s="82">
        <v>0.22673698160223041</v>
      </c>
      <c r="H8" s="82">
        <v>0.12609990548818348</v>
      </c>
      <c r="I8" s="82">
        <v>0.11526142988169974</v>
      </c>
      <c r="J8" s="82">
        <v>4.1110114140127364E-2</v>
      </c>
      <c r="K8" s="82">
        <v>0.38394884490996645</v>
      </c>
      <c r="L8" s="82">
        <v>9.6051705186894806E-2</v>
      </c>
      <c r="M8" s="82">
        <v>0.17614272372195683</v>
      </c>
      <c r="N8" s="82">
        <v>0.27936025115058633</v>
      </c>
      <c r="O8" s="84">
        <v>0.29450130256152335</v>
      </c>
      <c r="P8" s="82">
        <v>4.6422089749083213</v>
      </c>
      <c r="Q8" s="85">
        <v>2.5468637310857809</v>
      </c>
    </row>
    <row r="9" spans="1:17" ht="20.100000000000001" customHeight="1">
      <c r="A9" s="81" t="s">
        <v>27</v>
      </c>
      <c r="B9" s="23" t="s">
        <v>3</v>
      </c>
      <c r="C9" s="82">
        <v>1.1728883770000914E-2</v>
      </c>
      <c r="D9" s="82">
        <v>1.4630546873880051E-2</v>
      </c>
      <c r="E9" s="82">
        <v>1.1114128405702958E-2</v>
      </c>
      <c r="F9" s="82">
        <v>1.0089448850722906</v>
      </c>
      <c r="G9" s="82">
        <v>4.5711135555293408E-2</v>
      </c>
      <c r="H9" s="82">
        <v>1.0912864918036985E-2</v>
      </c>
      <c r="I9" s="82">
        <v>7.7978998664822554E-3</v>
      </c>
      <c r="J9" s="82">
        <v>4.1484159539510859E-2</v>
      </c>
      <c r="K9" s="82">
        <v>1.2899597846198332E-2</v>
      </c>
      <c r="L9" s="82">
        <v>1.1686419284587619E-2</v>
      </c>
      <c r="M9" s="82">
        <v>1.9799610880797288E-2</v>
      </c>
      <c r="N9" s="82">
        <v>1.170621215303768E-2</v>
      </c>
      <c r="O9" s="84">
        <v>1.0221909941258956E-2</v>
      </c>
      <c r="P9" s="82">
        <v>1.2186382541070777</v>
      </c>
      <c r="Q9" s="85">
        <v>0.66858376851944912</v>
      </c>
    </row>
    <row r="10" spans="1:17" ht="20.100000000000001" customHeight="1">
      <c r="A10" s="81" t="s">
        <v>28</v>
      </c>
      <c r="B10" s="23" t="s">
        <v>4</v>
      </c>
      <c r="C10" s="82">
        <v>2.2019754636969948E-2</v>
      </c>
      <c r="D10" s="82">
        <v>3.621389781305711E-2</v>
      </c>
      <c r="E10" s="82">
        <v>4.6371566689403752E-2</v>
      </c>
      <c r="F10" s="82">
        <v>2.791763311322806E-2</v>
      </c>
      <c r="G10" s="82">
        <v>1.0759452555299804</v>
      </c>
      <c r="H10" s="82">
        <v>2.5415536216703546E-2</v>
      </c>
      <c r="I10" s="82">
        <v>1.5455057126709713E-2</v>
      </c>
      <c r="J10" s="82">
        <v>5.4753797503129878E-3</v>
      </c>
      <c r="K10" s="82">
        <v>3.2739731789928124E-2</v>
      </c>
      <c r="L10" s="82">
        <v>2.4481632378982571E-2</v>
      </c>
      <c r="M10" s="82">
        <v>3.9056754865710586E-2</v>
      </c>
      <c r="N10" s="82">
        <v>4.0862374710205804E-2</v>
      </c>
      <c r="O10" s="84">
        <v>4.0338839733747849E-2</v>
      </c>
      <c r="P10" s="82">
        <v>1.4322934143549404</v>
      </c>
      <c r="Q10" s="85">
        <v>0.78580179587147025</v>
      </c>
    </row>
    <row r="11" spans="1:17" ht="20.100000000000001" customHeight="1">
      <c r="A11" s="81" t="s">
        <v>29</v>
      </c>
      <c r="B11" s="23" t="s">
        <v>5</v>
      </c>
      <c r="C11" s="82">
        <v>8.4262909855581353E-2</v>
      </c>
      <c r="D11" s="82">
        <v>6.0236277507408613E-2</v>
      </c>
      <c r="E11" s="82">
        <v>0.1135812924969816</v>
      </c>
      <c r="F11" s="82">
        <v>9.4366315725805366E-2</v>
      </c>
      <c r="G11" s="82">
        <v>4.6784808265875812E-2</v>
      </c>
      <c r="H11" s="82">
        <v>1.0356645363202104</v>
      </c>
      <c r="I11" s="82">
        <v>2.2710705514279013E-2</v>
      </c>
      <c r="J11" s="82">
        <v>8.6081809027439195E-3</v>
      </c>
      <c r="K11" s="82">
        <v>9.3899728177611691E-2</v>
      </c>
      <c r="L11" s="82">
        <v>2.0902797297473106E-2</v>
      </c>
      <c r="M11" s="82">
        <v>3.1739164613385079E-2</v>
      </c>
      <c r="N11" s="82">
        <v>6.8212472577535377E-2</v>
      </c>
      <c r="O11" s="84">
        <v>6.0107124604444506E-2</v>
      </c>
      <c r="P11" s="82">
        <v>1.7410763138593359</v>
      </c>
      <c r="Q11" s="85">
        <v>0.95520993147630517</v>
      </c>
    </row>
    <row r="12" spans="1:17" ht="20.100000000000001" customHeight="1">
      <c r="A12" s="81" t="s">
        <v>30</v>
      </c>
      <c r="B12" s="23" t="s">
        <v>6</v>
      </c>
      <c r="C12" s="82">
        <v>5.8401389896478112E-2</v>
      </c>
      <c r="D12" s="82">
        <v>7.8491861685002287E-2</v>
      </c>
      <c r="E12" s="82">
        <v>4.0603594236791642E-2</v>
      </c>
      <c r="F12" s="82">
        <v>3.5825486322284335E-2</v>
      </c>
      <c r="G12" s="82">
        <v>4.3435895489459898E-2</v>
      </c>
      <c r="H12" s="82">
        <v>5.7322155968527827E-2</v>
      </c>
      <c r="I12" s="82">
        <v>1.0682428939748021</v>
      </c>
      <c r="J12" s="82">
        <v>5.2831546883988896E-2</v>
      </c>
      <c r="K12" s="82">
        <v>7.6120806220657131E-2</v>
      </c>
      <c r="L12" s="82">
        <v>3.488822356410301E-2</v>
      </c>
      <c r="M12" s="82">
        <v>1.4282346324979708E-2</v>
      </c>
      <c r="N12" s="82">
        <v>3.583453324339201E-2</v>
      </c>
      <c r="O12" s="84">
        <v>0.23655903636357828</v>
      </c>
      <c r="P12" s="82">
        <v>1.8328397701740451</v>
      </c>
      <c r="Q12" s="85">
        <v>1.005554286930838</v>
      </c>
    </row>
    <row r="13" spans="1:17" ht="20.100000000000001" customHeight="1">
      <c r="A13" s="81" t="s">
        <v>31</v>
      </c>
      <c r="B13" s="23" t="s">
        <v>7</v>
      </c>
      <c r="C13" s="82">
        <v>7.6580087987879065E-3</v>
      </c>
      <c r="D13" s="82">
        <v>1.9000690564257548E-2</v>
      </c>
      <c r="E13" s="82">
        <v>1.2334739451573878E-2</v>
      </c>
      <c r="F13" s="82">
        <v>1.285598020882368E-2</v>
      </c>
      <c r="G13" s="82">
        <v>1.3722216675084347E-2</v>
      </c>
      <c r="H13" s="82">
        <v>3.8131220362228935E-2</v>
      </c>
      <c r="I13" s="82">
        <v>2.1025814592411693E-2</v>
      </c>
      <c r="J13" s="82">
        <v>1.005999397303573</v>
      </c>
      <c r="K13" s="82">
        <v>2.0702845879780721E-2</v>
      </c>
      <c r="L13" s="82">
        <v>2.2863606831635724E-2</v>
      </c>
      <c r="M13" s="82">
        <v>5.6278236871156384E-3</v>
      </c>
      <c r="N13" s="82">
        <v>1.7423899828563114E-2</v>
      </c>
      <c r="O13" s="84">
        <v>2.3455294829074925E-2</v>
      </c>
      <c r="P13" s="82">
        <v>1.2208015390129112</v>
      </c>
      <c r="Q13" s="85">
        <v>0.66977061553483608</v>
      </c>
    </row>
    <row r="14" spans="1:17" ht="20.100000000000001" customHeight="1">
      <c r="A14" s="81" t="s">
        <v>32</v>
      </c>
      <c r="B14" s="23" t="s">
        <v>8</v>
      </c>
      <c r="C14" s="82">
        <v>9.8257696360778829E-2</v>
      </c>
      <c r="D14" s="82">
        <v>0.4142977518225569</v>
      </c>
      <c r="E14" s="82">
        <v>7.8325085533062555E-2</v>
      </c>
      <c r="F14" s="82">
        <v>0.10645913681987003</v>
      </c>
      <c r="G14" s="82">
        <v>8.7638210089608523E-2</v>
      </c>
      <c r="H14" s="82">
        <v>7.2932205935276717E-2</v>
      </c>
      <c r="I14" s="82">
        <v>3.7557812677052646E-2</v>
      </c>
      <c r="J14" s="82">
        <v>1.068428238495798E-2</v>
      </c>
      <c r="K14" s="82">
        <v>1.1214339967951279</v>
      </c>
      <c r="L14" s="82">
        <v>4.0059199009113935E-2</v>
      </c>
      <c r="M14" s="82">
        <v>5.2405902330337019E-2</v>
      </c>
      <c r="N14" s="82">
        <v>4.8481034329417465E-2</v>
      </c>
      <c r="O14" s="84">
        <v>0.1040143269713643</v>
      </c>
      <c r="P14" s="82">
        <v>2.2725466410585247</v>
      </c>
      <c r="Q14" s="85">
        <v>1.2467914840966585</v>
      </c>
    </row>
    <row r="15" spans="1:17" ht="20.100000000000001" customHeight="1">
      <c r="A15" s="81" t="s">
        <v>33</v>
      </c>
      <c r="B15" s="23" t="s">
        <v>9</v>
      </c>
      <c r="C15" s="82">
        <v>1.1167716435648553E-2</v>
      </c>
      <c r="D15" s="82">
        <v>2.6311642608449912E-2</v>
      </c>
      <c r="E15" s="82">
        <v>2.046351044599069E-2</v>
      </c>
      <c r="F15" s="82">
        <v>2.7775799347998197E-2</v>
      </c>
      <c r="G15" s="82">
        <v>1.8715620507722946E-2</v>
      </c>
      <c r="H15" s="82">
        <v>4.1848162639499954E-2</v>
      </c>
      <c r="I15" s="82">
        <v>3.5579405457960282E-2</v>
      </c>
      <c r="J15" s="82">
        <v>5.1878871562241243E-3</v>
      </c>
      <c r="K15" s="82">
        <v>2.2680273708102463E-2</v>
      </c>
      <c r="L15" s="82">
        <v>1.1366355954926906</v>
      </c>
      <c r="M15" s="82">
        <v>2.2978949520319723E-2</v>
      </c>
      <c r="N15" s="82">
        <v>2.7414089595322027E-2</v>
      </c>
      <c r="O15" s="84">
        <v>3.5820960744760537E-2</v>
      </c>
      <c r="P15" s="82">
        <v>1.4325796136606901</v>
      </c>
      <c r="Q15" s="85">
        <v>0.78595881392809286</v>
      </c>
    </row>
    <row r="16" spans="1:17" ht="20.100000000000001" customHeight="1">
      <c r="A16" s="81" t="s">
        <v>34</v>
      </c>
      <c r="B16" s="23" t="s">
        <v>10</v>
      </c>
      <c r="C16" s="82">
        <v>2.0693428815436042E-3</v>
      </c>
      <c r="D16" s="82">
        <v>3.6554488440591372E-3</v>
      </c>
      <c r="E16" s="82">
        <v>2.4024956926003414E-3</v>
      </c>
      <c r="F16" s="82">
        <v>1.879459359433538E-3</v>
      </c>
      <c r="G16" s="82">
        <v>1.8746931765188926E-3</v>
      </c>
      <c r="H16" s="82">
        <v>1.7839292882474134E-3</v>
      </c>
      <c r="I16" s="82">
        <v>1.8153316509945828E-3</v>
      </c>
      <c r="J16" s="82">
        <v>1.4039695810082154E-3</v>
      </c>
      <c r="K16" s="82">
        <v>1.7801547342267768E-3</v>
      </c>
      <c r="L16" s="82">
        <v>1.2469549465780588E-3</v>
      </c>
      <c r="M16" s="82">
        <v>1.0005462643616663</v>
      </c>
      <c r="N16" s="82">
        <v>1.223330048443354E-3</v>
      </c>
      <c r="O16" s="84">
        <v>0.19695155304259981</v>
      </c>
      <c r="P16" s="82">
        <v>1.2186329276079202</v>
      </c>
      <c r="Q16" s="85">
        <v>0.66858084623232428</v>
      </c>
    </row>
    <row r="17" spans="1:17" ht="20.100000000000001" customHeight="1">
      <c r="A17" s="81" t="s">
        <v>35</v>
      </c>
      <c r="B17" s="23" t="s">
        <v>73</v>
      </c>
      <c r="C17" s="82">
        <v>8.0527335384754373E-2</v>
      </c>
      <c r="D17" s="82">
        <v>0.15093238327936523</v>
      </c>
      <c r="E17" s="82">
        <v>0.16548403511167628</v>
      </c>
      <c r="F17" s="82">
        <v>0.18555431401879138</v>
      </c>
      <c r="G17" s="82">
        <v>0.16247015087363531</v>
      </c>
      <c r="H17" s="82">
        <v>0.11408103524766927</v>
      </c>
      <c r="I17" s="82">
        <v>0.1761868271492768</v>
      </c>
      <c r="J17" s="82">
        <v>4.3883699826291048E-2</v>
      </c>
      <c r="K17" s="82">
        <v>0.24341793312853141</v>
      </c>
      <c r="L17" s="82">
        <v>0.18097477478391902</v>
      </c>
      <c r="M17" s="82">
        <v>0.11926002921742712</v>
      </c>
      <c r="N17" s="82">
        <v>1.1289574285521462</v>
      </c>
      <c r="O17" s="84">
        <v>0.20704280144841755</v>
      </c>
      <c r="P17" s="82">
        <v>2.9587727480219006</v>
      </c>
      <c r="Q17" s="85">
        <v>1.6232769875705149</v>
      </c>
    </row>
    <row r="18" spans="1:17" ht="20.100000000000001" customHeight="1">
      <c r="A18" s="81" t="s">
        <v>36</v>
      </c>
      <c r="B18" s="23" t="s">
        <v>11</v>
      </c>
      <c r="C18" s="82">
        <v>1.0563749159311953E-2</v>
      </c>
      <c r="D18" s="82">
        <v>1.8660631351984033E-2</v>
      </c>
      <c r="E18" s="82">
        <v>1.2264454614706471E-2</v>
      </c>
      <c r="F18" s="82">
        <v>9.5944163750025981E-3</v>
      </c>
      <c r="G18" s="82">
        <v>9.5700855783971781E-3</v>
      </c>
      <c r="H18" s="82">
        <v>9.1067467296373685E-3</v>
      </c>
      <c r="I18" s="82">
        <v>9.2670520545931681E-3</v>
      </c>
      <c r="J18" s="82">
        <v>7.1670976392331507E-3</v>
      </c>
      <c r="K18" s="82">
        <v>9.087478080532424E-3</v>
      </c>
      <c r="L18" s="82">
        <v>6.3655566151453596E-3</v>
      </c>
      <c r="M18" s="82">
        <v>2.7886145610679482E-3</v>
      </c>
      <c r="N18" s="82">
        <v>6.2449543215210403E-3</v>
      </c>
      <c r="O18" s="84">
        <v>1.0054142411271088</v>
      </c>
      <c r="P18" s="82">
        <v>1.1160950782082415</v>
      </c>
      <c r="Q18" s="86">
        <v>0.61232531549014457</v>
      </c>
    </row>
    <row r="19" spans="1:17" ht="21.75" customHeight="1">
      <c r="A19" s="8"/>
      <c r="B19" s="17" t="s">
        <v>42</v>
      </c>
      <c r="C19" s="83">
        <v>1.9674251327584427</v>
      </c>
      <c r="D19" s="83">
        <v>2.1101269321847163</v>
      </c>
      <c r="E19" s="83">
        <v>2.3421202309256843</v>
      </c>
      <c r="F19" s="83">
        <v>2.0966696733563794</v>
      </c>
      <c r="G19" s="83">
        <v>1.805450411488164</v>
      </c>
      <c r="H19" s="83">
        <v>1.5448601358463012</v>
      </c>
      <c r="I19" s="83">
        <v>1.5219586367407938</v>
      </c>
      <c r="J19" s="83">
        <v>1.2280842477453082</v>
      </c>
      <c r="K19" s="83">
        <v>2.0494460665407588</v>
      </c>
      <c r="L19" s="83">
        <v>1.5865566773884139</v>
      </c>
      <c r="M19" s="83">
        <v>1.5003199712906077</v>
      </c>
      <c r="N19" s="83">
        <v>1.7030916621836059</v>
      </c>
      <c r="O19" s="87">
        <v>2.2391967027029409</v>
      </c>
      <c r="P19" s="88"/>
      <c r="Q19" s="83"/>
    </row>
    <row r="20" spans="1:17" ht="21" customHeight="1">
      <c r="A20" s="89"/>
      <c r="B20" s="90" t="s">
        <v>43</v>
      </c>
      <c r="C20" s="91">
        <v>1.0793921043479227</v>
      </c>
      <c r="D20" s="91">
        <v>1.1576828575828373</v>
      </c>
      <c r="E20" s="91">
        <v>1.2849617719126234</v>
      </c>
      <c r="F20" s="91">
        <v>1.1502997766799785</v>
      </c>
      <c r="G20" s="91">
        <v>0.99052761220942542</v>
      </c>
      <c r="H20" s="91">
        <v>0.84755948533422076</v>
      </c>
      <c r="I20" s="91">
        <v>0.83499499334892358</v>
      </c>
      <c r="J20" s="91">
        <v>0.67376614155162207</v>
      </c>
      <c r="K20" s="91">
        <v>1.1243914015723857</v>
      </c>
      <c r="L20" s="91">
        <v>0.87043553635633475</v>
      </c>
      <c r="M20" s="91">
        <v>0.82312333213719058</v>
      </c>
      <c r="N20" s="91">
        <v>0.93437034148504372</v>
      </c>
      <c r="O20" s="92">
        <v>1.2284946454814902</v>
      </c>
      <c r="P20" s="93"/>
      <c r="Q20" s="82"/>
    </row>
  </sheetData>
  <phoneticPr fontId="2"/>
  <pageMargins left="0.19685039370078741" right="0.19685039370078741" top="0.98425196850393704" bottom="0.98425196850393704" header="0.51181102362204722" footer="0.51181102362204722"/>
  <pageSetup paperSize="9" scale="95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3.5"/>
  <cols>
    <col min="1" max="1" width="3.75" style="1" customWidth="1"/>
    <col min="2" max="2" width="13" style="1" customWidth="1"/>
    <col min="3" max="15" width="9.125" style="1" bestFit="1" customWidth="1"/>
    <col min="16" max="16" width="9.375" style="1" bestFit="1" customWidth="1"/>
    <col min="17" max="17" width="9.125" style="1" bestFit="1" customWidth="1"/>
    <col min="18" max="16384" width="9" style="1"/>
  </cols>
  <sheetData>
    <row r="1" spans="1:17" ht="46.5" customHeight="1"/>
    <row r="2" spans="1:17" ht="26.25" customHeight="1">
      <c r="A2" s="94"/>
      <c r="B2" s="7" t="s">
        <v>54</v>
      </c>
    </row>
    <row r="3" spans="1:17" s="11" customFormat="1" ht="19.5" customHeight="1">
      <c r="A3" s="8"/>
      <c r="B3" s="135"/>
      <c r="C3" s="9" t="s">
        <v>74</v>
      </c>
      <c r="D3" s="9" t="s">
        <v>75</v>
      </c>
      <c r="E3" s="9" t="s">
        <v>76</v>
      </c>
      <c r="F3" s="9" t="s">
        <v>27</v>
      </c>
      <c r="G3" s="9" t="s">
        <v>28</v>
      </c>
      <c r="H3" s="9" t="s">
        <v>29</v>
      </c>
      <c r="I3" s="9" t="s">
        <v>30</v>
      </c>
      <c r="J3" s="9" t="s">
        <v>31</v>
      </c>
      <c r="K3" s="9" t="s">
        <v>32</v>
      </c>
      <c r="L3" s="9" t="s">
        <v>33</v>
      </c>
      <c r="M3" s="9" t="s">
        <v>34</v>
      </c>
      <c r="N3" s="9" t="s">
        <v>35</v>
      </c>
      <c r="O3" s="9" t="s">
        <v>36</v>
      </c>
      <c r="P3" s="9"/>
      <c r="Q3" s="9"/>
    </row>
    <row r="4" spans="1:17" ht="30" customHeight="1">
      <c r="A4" s="22"/>
      <c r="B4" s="136"/>
      <c r="C4" s="95" t="s">
        <v>0</v>
      </c>
      <c r="D4" s="95" t="s">
        <v>1</v>
      </c>
      <c r="E4" s="95" t="s">
        <v>2</v>
      </c>
      <c r="F4" s="95" t="s">
        <v>3</v>
      </c>
      <c r="G4" s="95" t="s">
        <v>4</v>
      </c>
      <c r="H4" s="95" t="s">
        <v>5</v>
      </c>
      <c r="I4" s="95" t="s">
        <v>6</v>
      </c>
      <c r="J4" s="95" t="s">
        <v>7</v>
      </c>
      <c r="K4" s="95" t="s">
        <v>8</v>
      </c>
      <c r="L4" s="95" t="s">
        <v>9</v>
      </c>
      <c r="M4" s="95" t="s">
        <v>10</v>
      </c>
      <c r="N4" s="95" t="s">
        <v>77</v>
      </c>
      <c r="O4" s="95" t="s">
        <v>11</v>
      </c>
      <c r="P4" s="95" t="s">
        <v>40</v>
      </c>
      <c r="Q4" s="95" t="s">
        <v>41</v>
      </c>
    </row>
    <row r="5" spans="1:17" ht="20.100000000000001" customHeight="1">
      <c r="A5" s="8" t="s">
        <v>74</v>
      </c>
      <c r="B5" s="96" t="s">
        <v>0</v>
      </c>
      <c r="C5" s="88">
        <v>1.12515710290312</v>
      </c>
      <c r="D5" s="83">
        <v>3.0318502342320001E-3</v>
      </c>
      <c r="E5" s="83">
        <v>5.0581660166929998E-2</v>
      </c>
      <c r="F5" s="83">
        <v>6.9688802016869998E-3</v>
      </c>
      <c r="G5" s="83">
        <v>2.9297780273369999E-3</v>
      </c>
      <c r="H5" s="83">
        <v>1.9615035269419999E-3</v>
      </c>
      <c r="I5" s="83">
        <v>2.349986914416E-3</v>
      </c>
      <c r="J5" s="83">
        <v>7.1374433545099997E-4</v>
      </c>
      <c r="K5" s="83">
        <v>4.9572136849310002E-3</v>
      </c>
      <c r="L5" s="83">
        <v>2.2608878753320001E-3</v>
      </c>
      <c r="M5" s="83">
        <v>2.3671702110710001E-3</v>
      </c>
      <c r="N5" s="83">
        <v>1.3841387991394999E-2</v>
      </c>
      <c r="O5" s="87">
        <v>3.8244314786349998E-3</v>
      </c>
      <c r="P5" s="97">
        <v>1.22094559755148</v>
      </c>
      <c r="Q5" s="97">
        <v>0.86022118086469002</v>
      </c>
    </row>
    <row r="6" spans="1:17" ht="20.100000000000001" customHeight="1">
      <c r="A6" s="81" t="s">
        <v>75</v>
      </c>
      <c r="B6" s="98" t="s">
        <v>1</v>
      </c>
      <c r="C6" s="93">
        <v>4.4040325544100002E-4</v>
      </c>
      <c r="D6" s="82">
        <v>1.00103268500335</v>
      </c>
      <c r="E6" s="82">
        <v>3.23595762411E-3</v>
      </c>
      <c r="F6" s="82">
        <v>8.5129358732499993E-3</v>
      </c>
      <c r="G6" s="82">
        <v>3.3137869767564998E-2</v>
      </c>
      <c r="H6" s="82">
        <v>5.1782140092500003E-4</v>
      </c>
      <c r="I6" s="82">
        <v>3.1185530396999998E-4</v>
      </c>
      <c r="J6" s="82">
        <v>4.1882694384600002E-4</v>
      </c>
      <c r="K6" s="82">
        <v>6.4364280457900004E-4</v>
      </c>
      <c r="L6" s="82">
        <v>5.0559216943099996E-4</v>
      </c>
      <c r="M6" s="82">
        <v>8.4739530408300002E-4</v>
      </c>
      <c r="N6" s="82">
        <v>8.1137868372100003E-4</v>
      </c>
      <c r="O6" s="84">
        <v>9.0948042663800005E-4</v>
      </c>
      <c r="P6" s="85">
        <v>1.0513258445609099</v>
      </c>
      <c r="Q6" s="85">
        <v>0.74071503373730196</v>
      </c>
    </row>
    <row r="7" spans="1:17" ht="20.100000000000001" customHeight="1">
      <c r="A7" s="81" t="s">
        <v>76</v>
      </c>
      <c r="B7" s="98" t="s">
        <v>2</v>
      </c>
      <c r="C7" s="93">
        <v>6.3229552743841996E-2</v>
      </c>
      <c r="D7" s="82">
        <v>4.1879866559802997E-2</v>
      </c>
      <c r="E7" s="82">
        <v>1.1238772244075701</v>
      </c>
      <c r="F7" s="82">
        <v>9.0978775765512998E-2</v>
      </c>
      <c r="G7" s="82">
        <v>3.6078088884112999E-2</v>
      </c>
      <c r="H7" s="82">
        <v>2.0251123847533001E-2</v>
      </c>
      <c r="I7" s="82">
        <v>1.8363898900683E-2</v>
      </c>
      <c r="J7" s="82">
        <v>6.4999938615460003E-3</v>
      </c>
      <c r="K7" s="82">
        <v>6.4521367073534994E-2</v>
      </c>
      <c r="L7" s="82">
        <v>1.4894329301263E-2</v>
      </c>
      <c r="M7" s="82">
        <v>2.9311522183626999E-2</v>
      </c>
      <c r="N7" s="82">
        <v>4.7050652216104001E-2</v>
      </c>
      <c r="O7" s="84">
        <v>4.8746791794325998E-2</v>
      </c>
      <c r="P7" s="85">
        <v>1.6056831875394599</v>
      </c>
      <c r="Q7" s="85">
        <v>1.1312892977785001</v>
      </c>
    </row>
    <row r="8" spans="1:17" ht="20.100000000000001" customHeight="1">
      <c r="A8" s="81" t="s">
        <v>27</v>
      </c>
      <c r="B8" s="98" t="s">
        <v>3</v>
      </c>
      <c r="C8" s="93">
        <v>8.7583246589509993E-3</v>
      </c>
      <c r="D8" s="82">
        <v>1.1891757140619999E-2</v>
      </c>
      <c r="E8" s="82">
        <v>6.2239663109969999E-3</v>
      </c>
      <c r="F8" s="82">
        <v>1.0053489755521301</v>
      </c>
      <c r="G8" s="82">
        <v>4.2635078598882999E-2</v>
      </c>
      <c r="H8" s="82">
        <v>9.475805025665E-3</v>
      </c>
      <c r="I8" s="82">
        <v>6.5802926139209997E-3</v>
      </c>
      <c r="J8" s="82">
        <v>4.1037024847336998E-2</v>
      </c>
      <c r="K8" s="82">
        <v>9.8565243170720008E-3</v>
      </c>
      <c r="L8" s="82">
        <v>1.0401420144276001E-2</v>
      </c>
      <c r="M8" s="82">
        <v>1.8011847931278999E-2</v>
      </c>
      <c r="N8" s="82">
        <v>9.267635204487E-3</v>
      </c>
      <c r="O8" s="84">
        <v>7.4561443109210004E-3</v>
      </c>
      <c r="P8" s="85">
        <v>1.1869447966565401</v>
      </c>
      <c r="Q8" s="85">
        <v>0.83626580631332004</v>
      </c>
    </row>
    <row r="9" spans="1:17" ht="20.100000000000001" customHeight="1">
      <c r="A9" s="81" t="s">
        <v>28</v>
      </c>
      <c r="B9" s="98" t="s">
        <v>4</v>
      </c>
      <c r="C9" s="93">
        <v>6.9957462681459999E-3</v>
      </c>
      <c r="D9" s="82">
        <v>1.6271689643067001E-2</v>
      </c>
      <c r="E9" s="82">
        <v>1.6769382078857999E-2</v>
      </c>
      <c r="F9" s="82">
        <v>8.5209507152389993E-3</v>
      </c>
      <c r="G9" s="82">
        <v>1.03990004574532</v>
      </c>
      <c r="H9" s="82">
        <v>1.2485196988570001E-2</v>
      </c>
      <c r="I9" s="82">
        <v>6.7913380926710003E-3</v>
      </c>
      <c r="J9" s="82">
        <v>2.3828826932370002E-3</v>
      </c>
      <c r="K9" s="82">
        <v>1.3026698923495001E-2</v>
      </c>
      <c r="L9" s="82">
        <v>1.2244273620431E-2</v>
      </c>
      <c r="M9" s="82">
        <v>1.9862406633939001E-2</v>
      </c>
      <c r="N9" s="82">
        <v>1.9460004551007999E-2</v>
      </c>
      <c r="O9" s="84">
        <v>1.8593300443475E-2</v>
      </c>
      <c r="P9" s="85">
        <v>1.1933039163974499</v>
      </c>
      <c r="Q9" s="85">
        <v>0.84074614475244003</v>
      </c>
    </row>
    <row r="10" spans="1:17" ht="20.100000000000001" customHeight="1">
      <c r="A10" s="81" t="s">
        <v>29</v>
      </c>
      <c r="B10" s="98" t="s">
        <v>5</v>
      </c>
      <c r="C10" s="93">
        <v>5.1101206081007003E-2</v>
      </c>
      <c r="D10" s="82">
        <v>3.5277599300808003E-2</v>
      </c>
      <c r="E10" s="82">
        <v>6.1511002966882999E-2</v>
      </c>
      <c r="F10" s="82">
        <v>5.4334665967506003E-2</v>
      </c>
      <c r="G10" s="82">
        <v>2.6550374235680001E-2</v>
      </c>
      <c r="H10" s="82">
        <v>1.0232135914660001</v>
      </c>
      <c r="I10" s="82">
        <v>1.2542053959844E-2</v>
      </c>
      <c r="J10" s="82">
        <v>4.903858851443E-3</v>
      </c>
      <c r="K10" s="82">
        <v>6.0365347427216998E-2</v>
      </c>
      <c r="L10" s="82">
        <v>1.1797446278891999E-2</v>
      </c>
      <c r="M10" s="82">
        <v>1.7694554124959998E-2</v>
      </c>
      <c r="N10" s="82">
        <v>4.3993486094229997E-2</v>
      </c>
      <c r="O10" s="84">
        <v>3.5459608415939002E-2</v>
      </c>
      <c r="P10" s="85">
        <v>1.43874479517041</v>
      </c>
      <c r="Q10" s="85">
        <v>1.0136723119739399</v>
      </c>
    </row>
    <row r="11" spans="1:17" ht="20.100000000000001" customHeight="1">
      <c r="A11" s="81" t="s">
        <v>30</v>
      </c>
      <c r="B11" s="98" t="s">
        <v>6</v>
      </c>
      <c r="C11" s="93">
        <v>4.0671341567237999E-2</v>
      </c>
      <c r="D11" s="82">
        <v>5.8676743163641999E-2</v>
      </c>
      <c r="E11" s="82">
        <v>2.0002228075258002E-2</v>
      </c>
      <c r="F11" s="82">
        <v>1.9581904752318E-2</v>
      </c>
      <c r="G11" s="82">
        <v>2.993147958866E-2</v>
      </c>
      <c r="H11" s="82">
        <v>4.5806220017969003E-2</v>
      </c>
      <c r="I11" s="82">
        <v>1.05578782227129</v>
      </c>
      <c r="J11" s="82">
        <v>4.4490908723525999E-2</v>
      </c>
      <c r="K11" s="82">
        <v>5.7223518480406001E-2</v>
      </c>
      <c r="L11" s="82">
        <v>2.6956451773211001E-2</v>
      </c>
      <c r="M11" s="82">
        <v>8.0509470473510009E-3</v>
      </c>
      <c r="N11" s="82">
        <v>2.4528787848117999E-2</v>
      </c>
      <c r="O11" s="84">
        <v>0.20009371148278801</v>
      </c>
      <c r="P11" s="85">
        <v>1.6318020647917799</v>
      </c>
      <c r="Q11" s="85">
        <v>1.1496914374626099</v>
      </c>
    </row>
    <row r="12" spans="1:17" ht="20.100000000000001" customHeight="1">
      <c r="A12" s="81" t="s">
        <v>31</v>
      </c>
      <c r="B12" s="98" t="s">
        <v>7</v>
      </c>
      <c r="C12" s="93">
        <v>4.2312051020399997E-3</v>
      </c>
      <c r="D12" s="82">
        <v>1.5255483994878E-2</v>
      </c>
      <c r="E12" s="82">
        <v>6.79564519193E-3</v>
      </c>
      <c r="F12" s="82">
        <v>8.407815672067E-3</v>
      </c>
      <c r="G12" s="82">
        <v>1.0636686172317E-2</v>
      </c>
      <c r="H12" s="82">
        <v>3.5515097181812998E-2</v>
      </c>
      <c r="I12" s="82">
        <v>1.8992642229633001E-2</v>
      </c>
      <c r="J12" s="82">
        <v>1.0052461603085501</v>
      </c>
      <c r="K12" s="82">
        <v>1.6622114350556001E-2</v>
      </c>
      <c r="L12" s="82">
        <v>2.0877764571963001E-2</v>
      </c>
      <c r="M12" s="82">
        <v>3.8563736006619999E-3</v>
      </c>
      <c r="N12" s="82">
        <v>1.4488646417803E-2</v>
      </c>
      <c r="O12" s="84">
        <v>1.9652464876160999E-2</v>
      </c>
      <c r="P12" s="85">
        <v>1.1805780996703701</v>
      </c>
      <c r="Q12" s="85">
        <v>0.83178012930147105</v>
      </c>
    </row>
    <row r="13" spans="1:17" ht="20.100000000000001" customHeight="1">
      <c r="A13" s="81" t="s">
        <v>32</v>
      </c>
      <c r="B13" s="98" t="s">
        <v>8</v>
      </c>
      <c r="C13" s="93">
        <v>6.9667075430114994E-2</v>
      </c>
      <c r="D13" s="82">
        <v>0.35575643029440701</v>
      </c>
      <c r="E13" s="82">
        <v>4.1224610275025997E-2</v>
      </c>
      <c r="F13" s="82">
        <v>7.2810277718520999E-2</v>
      </c>
      <c r="G13" s="82">
        <v>5.9502961452395003E-2</v>
      </c>
      <c r="H13" s="82">
        <v>5.8492840219248998E-2</v>
      </c>
      <c r="I13" s="82">
        <v>2.7577733797131E-2</v>
      </c>
      <c r="J13" s="82">
        <v>7.1636264021540004E-3</v>
      </c>
      <c r="K13" s="82">
        <v>1.0920896422517301</v>
      </c>
      <c r="L13" s="82">
        <v>3.0274224789386999E-2</v>
      </c>
      <c r="M13" s="82">
        <v>3.8720678199550003E-2</v>
      </c>
      <c r="N13" s="82">
        <v>3.1089811928966E-2</v>
      </c>
      <c r="O13" s="84">
        <v>7.9275724201938999E-2</v>
      </c>
      <c r="P13" s="85">
        <v>1.9636456369605699</v>
      </c>
      <c r="Q13" s="85">
        <v>1.38349290256135</v>
      </c>
    </row>
    <row r="14" spans="1:17" ht="20.100000000000001" customHeight="1">
      <c r="A14" s="81" t="s">
        <v>33</v>
      </c>
      <c r="B14" s="98" t="s">
        <v>9</v>
      </c>
      <c r="C14" s="93">
        <v>5.8739510650310002E-3</v>
      </c>
      <c r="D14" s="82">
        <v>2.0879182765447001E-2</v>
      </c>
      <c r="E14" s="82">
        <v>1.1617416989979E-2</v>
      </c>
      <c r="F14" s="82">
        <v>2.0530672671465001E-2</v>
      </c>
      <c r="G14" s="82">
        <v>1.4097815057334E-2</v>
      </c>
      <c r="H14" s="82">
        <v>3.8263060614836003E-2</v>
      </c>
      <c r="I14" s="82">
        <v>3.2258491315433999E-2</v>
      </c>
      <c r="J14" s="82">
        <v>4.115570370253E-3</v>
      </c>
      <c r="K14" s="82">
        <v>1.6613007643072001E-2</v>
      </c>
      <c r="L14" s="82">
        <v>1.13039911081057</v>
      </c>
      <c r="M14" s="82">
        <v>1.9794999974946999E-2</v>
      </c>
      <c r="N14" s="82">
        <v>2.2812508270871001E-2</v>
      </c>
      <c r="O14" s="84">
        <v>2.9834566940332999E-2</v>
      </c>
      <c r="P14" s="85">
        <v>1.3670903544895701</v>
      </c>
      <c r="Q14" s="85">
        <v>0.96318794338267799</v>
      </c>
    </row>
    <row r="15" spans="1:17" ht="20.100000000000001" customHeight="1">
      <c r="A15" s="81" t="s">
        <v>34</v>
      </c>
      <c r="B15" s="98" t="s">
        <v>10</v>
      </c>
      <c r="C15" s="93">
        <v>5.9357747229999997E-4</v>
      </c>
      <c r="D15" s="82">
        <v>1.269704212099E-3</v>
      </c>
      <c r="E15" s="82">
        <v>5.8085492005199998E-4</v>
      </c>
      <c r="F15" s="82">
        <v>4.6742203539900003E-4</v>
      </c>
      <c r="G15" s="82">
        <v>5.7287934445100005E-4</v>
      </c>
      <c r="H15" s="82">
        <v>6.2132204819699999E-4</v>
      </c>
      <c r="I15" s="82">
        <v>6.40743893641E-4</v>
      </c>
      <c r="J15" s="82">
        <v>5.2395141324799999E-4</v>
      </c>
      <c r="K15" s="82">
        <v>4.9177467990199999E-4</v>
      </c>
      <c r="L15" s="82">
        <v>4.2486175882900003E-4</v>
      </c>
      <c r="M15" s="82">
        <v>1.00011547411086</v>
      </c>
      <c r="N15" s="82">
        <v>3.2836937337099998E-4</v>
      </c>
      <c r="O15" s="84">
        <v>0.19613052921367199</v>
      </c>
      <c r="P15" s="85">
        <v>1.2027614644760201</v>
      </c>
      <c r="Q15" s="85">
        <v>0.84740949092654605</v>
      </c>
    </row>
    <row r="16" spans="1:17" ht="20.100000000000001" customHeight="1">
      <c r="A16" s="81" t="s">
        <v>35</v>
      </c>
      <c r="B16" s="98" t="s">
        <v>77</v>
      </c>
      <c r="C16" s="93">
        <v>3.7195350654945003E-2</v>
      </c>
      <c r="D16" s="82">
        <v>0.10009467499485</v>
      </c>
      <c r="E16" s="82">
        <v>8.8441032984787005E-2</v>
      </c>
      <c r="F16" s="82">
        <v>0.119402560776077</v>
      </c>
      <c r="G16" s="82">
        <v>0.116312290039625</v>
      </c>
      <c r="H16" s="82">
        <v>8.5552129218452996E-2</v>
      </c>
      <c r="I16" s="82">
        <v>0.141191696707828</v>
      </c>
      <c r="J16" s="82">
        <v>3.3177717967447E-2</v>
      </c>
      <c r="K16" s="82">
        <v>0.178556510662357</v>
      </c>
      <c r="L16" s="82">
        <v>0.146519940669493</v>
      </c>
      <c r="M16" s="82">
        <v>8.7904947721960003E-2</v>
      </c>
      <c r="N16" s="82">
        <v>1.0882780525714499</v>
      </c>
      <c r="O16" s="84">
        <v>0.150883107276467</v>
      </c>
      <c r="P16" s="85">
        <v>2.37351001224574</v>
      </c>
      <c r="Q16" s="85">
        <v>1.67226417755447</v>
      </c>
    </row>
    <row r="17" spans="1:17" ht="20.100000000000001" customHeight="1">
      <c r="A17" s="99" t="s">
        <v>36</v>
      </c>
      <c r="B17" s="100" t="s">
        <v>11</v>
      </c>
      <c r="C17" s="101">
        <v>3.0301423606100002E-3</v>
      </c>
      <c r="D17" s="102">
        <v>6.4816889084750003E-3</v>
      </c>
      <c r="E17" s="102">
        <v>2.9651952453630002E-3</v>
      </c>
      <c r="F17" s="102">
        <v>2.386133867676E-3</v>
      </c>
      <c r="G17" s="102">
        <v>2.9244808810099999E-3</v>
      </c>
      <c r="H17" s="102">
        <v>3.1717751189739999E-3</v>
      </c>
      <c r="I17" s="102">
        <v>3.2709213287730001E-3</v>
      </c>
      <c r="J17" s="102">
        <v>2.6747096146260002E-3</v>
      </c>
      <c r="K17" s="102">
        <v>2.510451219912E-3</v>
      </c>
      <c r="L17" s="102">
        <v>2.168868720444E-3</v>
      </c>
      <c r="M17" s="102">
        <v>5.8948159460499999E-4</v>
      </c>
      <c r="N17" s="102">
        <v>1.676286575236E-3</v>
      </c>
      <c r="O17" s="103">
        <v>1.0012230121819301</v>
      </c>
      <c r="P17" s="86">
        <v>1.03507314761764</v>
      </c>
      <c r="Q17" s="86">
        <v>0.72926414339065804</v>
      </c>
    </row>
    <row r="18" spans="1:17" ht="20.100000000000001" customHeight="1">
      <c r="A18" s="29"/>
      <c r="B18" s="104" t="s">
        <v>42</v>
      </c>
      <c r="C18" s="105">
        <v>1.41694497956279</v>
      </c>
      <c r="D18" s="91">
        <v>1.6677993562156801</v>
      </c>
      <c r="E18" s="91">
        <v>1.4338261772377401</v>
      </c>
      <c r="F18" s="91">
        <v>1.41825197156885</v>
      </c>
      <c r="G18" s="91">
        <v>1.4152098277946901</v>
      </c>
      <c r="H18" s="91">
        <v>1.3353274866751299</v>
      </c>
      <c r="I18" s="91">
        <v>1.3266594773292399</v>
      </c>
      <c r="J18" s="91">
        <v>1.1533489763326601</v>
      </c>
      <c r="K18" s="91">
        <v>1.5174778135187601</v>
      </c>
      <c r="L18" s="91">
        <v>1.40972517248352</v>
      </c>
      <c r="M18" s="91">
        <v>1.2471277986389</v>
      </c>
      <c r="N18" s="91">
        <v>1.31762700772676</v>
      </c>
      <c r="O18" s="92">
        <v>1.7920828730432301</v>
      </c>
      <c r="P18" s="88"/>
      <c r="Q18" s="83"/>
    </row>
    <row r="19" spans="1:17" ht="20.100000000000001" customHeight="1">
      <c r="A19" s="24"/>
      <c r="B19" s="100" t="s">
        <v>43</v>
      </c>
      <c r="C19" s="101">
        <v>0.99831318118037604</v>
      </c>
      <c r="D19" s="102">
        <v>1.1750534458917401</v>
      </c>
      <c r="E19" s="102">
        <v>1.0102068837560501</v>
      </c>
      <c r="F19" s="102">
        <v>0.99923402663744498</v>
      </c>
      <c r="G19" s="102">
        <v>0.99709067437423404</v>
      </c>
      <c r="H19" s="102">
        <v>0.94080931184185901</v>
      </c>
      <c r="I19" s="102">
        <v>0.93470223774271499</v>
      </c>
      <c r="J19" s="102">
        <v>0.81259576213683504</v>
      </c>
      <c r="K19" s="102">
        <v>1.0691439154200499</v>
      </c>
      <c r="L19" s="102">
        <v>0.99322644268539595</v>
      </c>
      <c r="M19" s="102">
        <v>0.87866793556221301</v>
      </c>
      <c r="N19" s="102">
        <v>0.92833838198767504</v>
      </c>
      <c r="O19" s="103">
        <v>1.2626178007833999</v>
      </c>
      <c r="P19" s="93"/>
      <c r="Q19" s="82"/>
    </row>
  </sheetData>
  <mergeCells count="1">
    <mergeCell ref="B3:B4"/>
  </mergeCells>
  <phoneticPr fontId="2"/>
  <pageMargins left="0.2" right="0.2" top="1" bottom="1" header="0.51200000000000001" footer="0.51200000000000001"/>
  <pageSetup paperSize="9" scale="9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生産者価格評価表</vt:lpstr>
      <vt:lpstr>投入係数表 </vt:lpstr>
      <vt:lpstr>逆行列（閉鎖型）</vt:lpstr>
      <vt:lpstr>逆行列（開放型）</vt:lpstr>
      <vt:lpstr>生産者価格評価表!Print_Area</vt:lpstr>
      <vt:lpstr>'投入係数表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9100459</dc:creator>
  <cp:lastModifiedBy>9100459</cp:lastModifiedBy>
  <cp:lastPrinted>2008-01-22T11:53:18Z</cp:lastPrinted>
  <dcterms:created xsi:type="dcterms:W3CDTF">1997-01-08T22:48:59Z</dcterms:created>
  <dcterms:modified xsi:type="dcterms:W3CDTF">2022-12-20T00:00:53Z</dcterms:modified>
</cp:coreProperties>
</file>