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 tabRatio="651"/>
  </bookViews>
  <sheets>
    <sheet name="生産者価格評価表" sheetId="10" r:id="rId1"/>
    <sheet name="投入係数表 " sheetId="11" r:id="rId2"/>
    <sheet name="逆行列（閉鎖）" sheetId="13" r:id="rId3"/>
    <sheet name="逆行列（開放）" sheetId="12" r:id="rId4"/>
    <sheet name="生産誘発額" sheetId="14" r:id="rId5"/>
    <sheet name="生産誘発係数" sheetId="15" r:id="rId6"/>
    <sheet name="生産誘発依存度" sheetId="16" r:id="rId7"/>
    <sheet name="粗付加価値誘発" sheetId="17" r:id="rId8"/>
    <sheet name="粗付加価値係数" sheetId="18" r:id="rId9"/>
    <sheet name="粗付加価値依存度" sheetId="19" r:id="rId10"/>
    <sheet name="移輸入誘発" sheetId="20" r:id="rId11"/>
    <sheet name="移輸入誘発係数" sheetId="21" r:id="rId12"/>
    <sheet name="移輸入依存度" sheetId="22" r:id="rId13"/>
  </sheets>
  <definedNames>
    <definedName name="_xlnm.Print_Area" localSheetId="12">移輸入依存度!$B$3:$K$3</definedName>
    <definedName name="_xlnm.Print_Area" localSheetId="10">移輸入誘発!$B$4:$K$4</definedName>
    <definedName name="_xlnm.Print_Area" localSheetId="11">移輸入誘発係数!$B$4:$K$4</definedName>
    <definedName name="_xlnm.Print_Area" localSheetId="0">生産者価格評価表!$B$3:$AC$28</definedName>
    <definedName name="_xlnm.Print_Area" localSheetId="6">生産誘発依存度!#REF!</definedName>
    <definedName name="_xlnm.Print_Area" localSheetId="4">生産誘発額!#REF!</definedName>
    <definedName name="_xlnm.Print_Area" localSheetId="5">生産誘発係数!#REF!</definedName>
    <definedName name="_xlnm.Print_Area" localSheetId="9">粗付加価値依存度!$B$4:$K$4</definedName>
    <definedName name="_xlnm.Print_Area" localSheetId="8">粗付加価値係数!$B$3:$K$3</definedName>
    <definedName name="_xlnm.Print_Area" localSheetId="7">粗付加価値誘発!$B$3:$K$3</definedName>
    <definedName name="_xlnm.Print_Area" localSheetId="1">'投入係数表 '!$A$3:$P$27</definedName>
  </definedNames>
  <calcPr calcId="162913"/>
</workbook>
</file>

<file path=xl/calcChain.xml><?xml version="1.0" encoding="utf-8"?>
<calcChain xmlns="http://schemas.openxmlformats.org/spreadsheetml/2006/main">
  <c r="AA20" i="10" l="1"/>
  <c r="S20" i="10"/>
  <c r="T20" i="10"/>
  <c r="U20" i="10"/>
  <c r="Y20" i="10" s="1"/>
  <c r="Z20" i="10" s="1"/>
  <c r="V20" i="10"/>
  <c r="W20" i="10"/>
  <c r="X20" i="10"/>
  <c r="AB19" i="10"/>
  <c r="AC19" i="10" s="1"/>
  <c r="AB18" i="10"/>
  <c r="AB17" i="10"/>
  <c r="AB16" i="10"/>
  <c r="AB15" i="10"/>
  <c r="AC15" i="10" s="1"/>
  <c r="AB14" i="10"/>
  <c r="AB13" i="10"/>
  <c r="AB12" i="10"/>
  <c r="AB11" i="10"/>
  <c r="AC11" i="10" s="1"/>
  <c r="AB10" i="10"/>
  <c r="AB9" i="10"/>
  <c r="AB8" i="10"/>
  <c r="AB7" i="10"/>
  <c r="AC7" i="10" s="1"/>
  <c r="AC20" i="10" s="1"/>
  <c r="E20" i="10"/>
  <c r="F20" i="10"/>
  <c r="G20" i="10"/>
  <c r="H20" i="10"/>
  <c r="H28" i="10" s="1"/>
  <c r="I20" i="10"/>
  <c r="J20" i="10"/>
  <c r="K20" i="10"/>
  <c r="L20" i="10"/>
  <c r="M20" i="10"/>
  <c r="N20" i="10"/>
  <c r="O20" i="10"/>
  <c r="P20" i="10"/>
  <c r="P28" i="10" s="1"/>
  <c r="Q20" i="10"/>
  <c r="R19" i="10"/>
  <c r="Y19" i="10"/>
  <c r="Z19" i="10" s="1"/>
  <c r="R18" i="10"/>
  <c r="AC18" i="10"/>
  <c r="Y18" i="10"/>
  <c r="R17" i="10"/>
  <c r="AC17" i="10" s="1"/>
  <c r="Y17" i="10"/>
  <c r="R16" i="10"/>
  <c r="AC16" i="10"/>
  <c r="Y16" i="10"/>
  <c r="R15" i="10"/>
  <c r="Y15" i="10"/>
  <c r="Z15" i="10" s="1"/>
  <c r="R14" i="10"/>
  <c r="AC14" i="10"/>
  <c r="Y14" i="10"/>
  <c r="R13" i="10"/>
  <c r="AC13" i="10" s="1"/>
  <c r="Y13" i="10"/>
  <c r="R12" i="10"/>
  <c r="AC12" i="10"/>
  <c r="Y12" i="10"/>
  <c r="R11" i="10"/>
  <c r="Y11" i="10"/>
  <c r="Z11" i="10" s="1"/>
  <c r="R10" i="10"/>
  <c r="AC10" i="10"/>
  <c r="Y10" i="10"/>
  <c r="R9" i="10"/>
  <c r="AC9" i="10" s="1"/>
  <c r="Y9" i="10"/>
  <c r="R8" i="10"/>
  <c r="AC8" i="10"/>
  <c r="Y8" i="10"/>
  <c r="R7" i="10"/>
  <c r="Y7" i="10"/>
  <c r="O19" i="11"/>
  <c r="N19" i="11"/>
  <c r="M19" i="11"/>
  <c r="L19" i="11"/>
  <c r="K19" i="11"/>
  <c r="J19" i="11"/>
  <c r="I19" i="11"/>
  <c r="H19" i="11"/>
  <c r="G19" i="11"/>
  <c r="F19" i="11"/>
  <c r="E19" i="11"/>
  <c r="D19" i="11"/>
  <c r="C19" i="11"/>
  <c r="R21" i="10"/>
  <c r="R22" i="10"/>
  <c r="R23" i="10"/>
  <c r="R24" i="10"/>
  <c r="R25" i="10"/>
  <c r="R26" i="10"/>
  <c r="Q27" i="10"/>
  <c r="Q28" i="10" s="1"/>
  <c r="P27" i="10"/>
  <c r="O27" i="10"/>
  <c r="N27" i="10"/>
  <c r="N28" i="10"/>
  <c r="L24" i="11" s="1"/>
  <c r="M27" i="10"/>
  <c r="L27" i="10"/>
  <c r="K27" i="10"/>
  <c r="K28" i="10" s="1"/>
  <c r="J27" i="10"/>
  <c r="J28" i="10" s="1"/>
  <c r="I27" i="10"/>
  <c r="I28" i="10"/>
  <c r="G25" i="11" s="1"/>
  <c r="H27" i="10"/>
  <c r="G27" i="10"/>
  <c r="G28" i="10"/>
  <c r="E25" i="11"/>
  <c r="F27" i="10"/>
  <c r="F28" i="10" s="1"/>
  <c r="E27" i="10"/>
  <c r="E28" i="10" s="1"/>
  <c r="AB20" i="10"/>
  <c r="O28" i="10"/>
  <c r="M25" i="11"/>
  <c r="M28" i="10"/>
  <c r="K25" i="11" s="1"/>
  <c r="L28" i="10"/>
  <c r="J24" i="11" s="1"/>
  <c r="Z17" i="10"/>
  <c r="Z18" i="10"/>
  <c r="R20" i="10"/>
  <c r="Z10" i="10"/>
  <c r="Z12" i="10"/>
  <c r="Z7" i="10"/>
  <c r="Z8" i="10"/>
  <c r="Z14" i="10"/>
  <c r="Z16" i="10"/>
  <c r="G24" i="11"/>
  <c r="E20" i="11"/>
  <c r="K20" i="11"/>
  <c r="M20" i="11"/>
  <c r="M26" i="11" s="1"/>
  <c r="M27" i="11" s="1"/>
  <c r="J21" i="11"/>
  <c r="E22" i="11"/>
  <c r="E26" i="11" s="1"/>
  <c r="E27" i="11" s="1"/>
  <c r="K22" i="11"/>
  <c r="M22" i="11"/>
  <c r="L23" i="11"/>
  <c r="E24" i="11"/>
  <c r="K24" i="11"/>
  <c r="M24" i="11"/>
  <c r="E21" i="11"/>
  <c r="K21" i="11"/>
  <c r="M21" i="11"/>
  <c r="E23" i="11"/>
  <c r="K23" i="11"/>
  <c r="K26" i="11" s="1"/>
  <c r="K27" i="11" s="1"/>
  <c r="M23" i="11"/>
  <c r="I22" i="11" l="1"/>
  <c r="I21" i="11"/>
  <c r="I20" i="11"/>
  <c r="I25" i="11"/>
  <c r="I24" i="11"/>
  <c r="I23" i="11"/>
  <c r="N23" i="11"/>
  <c r="N20" i="11"/>
  <c r="N25" i="11"/>
  <c r="N21" i="11"/>
  <c r="N22" i="11"/>
  <c r="N24" i="11"/>
  <c r="D23" i="11"/>
  <c r="D20" i="11"/>
  <c r="D22" i="11"/>
  <c r="D21" i="11"/>
  <c r="D24" i="11"/>
  <c r="D25" i="11"/>
  <c r="F25" i="11"/>
  <c r="F22" i="11"/>
  <c r="F23" i="11"/>
  <c r="F20" i="11"/>
  <c r="F24" i="11"/>
  <c r="F21" i="11"/>
  <c r="P19" i="11"/>
  <c r="R28" i="10"/>
  <c r="C23" i="11"/>
  <c r="C20" i="11"/>
  <c r="C26" i="11" s="1"/>
  <c r="C27" i="11" s="1"/>
  <c r="C25" i="11"/>
  <c r="C24" i="11"/>
  <c r="C21" i="11"/>
  <c r="C22" i="11"/>
  <c r="H25" i="11"/>
  <c r="H24" i="11"/>
  <c r="H23" i="11"/>
  <c r="H20" i="11"/>
  <c r="H26" i="11" s="1"/>
  <c r="H27" i="11" s="1"/>
  <c r="H22" i="11"/>
  <c r="H21" i="11"/>
  <c r="O20" i="11"/>
  <c r="O25" i="11"/>
  <c r="O23" i="11"/>
  <c r="O22" i="11"/>
  <c r="O24" i="11"/>
  <c r="O21" i="11"/>
  <c r="P22" i="11"/>
  <c r="L22" i="11"/>
  <c r="R27" i="10"/>
  <c r="P26" i="11" s="1"/>
  <c r="P16" i="11"/>
  <c r="L25" i="11"/>
  <c r="J23" i="11"/>
  <c r="G21" i="11"/>
  <c r="Z13" i="10"/>
  <c r="J22" i="11"/>
  <c r="L20" i="11"/>
  <c r="P12" i="11"/>
  <c r="J25" i="11"/>
  <c r="G20" i="11"/>
  <c r="G26" i="11" s="1"/>
  <c r="G27" i="11" s="1"/>
  <c r="G23" i="11"/>
  <c r="J20" i="11"/>
  <c r="P8" i="11"/>
  <c r="L21" i="11"/>
  <c r="G22" i="11"/>
  <c r="Z9" i="10"/>
  <c r="O26" i="11" l="1"/>
  <c r="O27" i="11" s="1"/>
  <c r="I26" i="11"/>
  <c r="I27" i="11" s="1"/>
  <c r="N26" i="11"/>
  <c r="N27" i="11" s="1"/>
  <c r="J26" i="11"/>
  <c r="J27" i="11" s="1"/>
  <c r="L26" i="11"/>
  <c r="L27" i="11" s="1"/>
  <c r="P18" i="11"/>
  <c r="P25" i="11"/>
  <c r="P20" i="11"/>
  <c r="P13" i="11"/>
  <c r="P6" i="11"/>
  <c r="P21" i="11"/>
  <c r="P11" i="11"/>
  <c r="P27" i="11"/>
  <c r="P14" i="11"/>
  <c r="P17" i="11"/>
  <c r="P24" i="11"/>
  <c r="P23" i="11"/>
  <c r="P10" i="11"/>
  <c r="P15" i="11"/>
  <c r="P9" i="11"/>
  <c r="P7" i="11"/>
  <c r="F26" i="11"/>
  <c r="F27" i="11" s="1"/>
  <c r="D26" i="11"/>
  <c r="D27" i="11" s="1"/>
</calcChain>
</file>

<file path=xl/sharedStrings.xml><?xml version="1.0" encoding="utf-8"?>
<sst xmlns="http://schemas.openxmlformats.org/spreadsheetml/2006/main" count="574" uniqueCount="92">
  <si>
    <t>農林水産業</t>
  </si>
  <si>
    <t>鉱業</t>
  </si>
  <si>
    <t>製造業</t>
  </si>
  <si>
    <t>建設</t>
  </si>
  <si>
    <t>電力・ガス・水道</t>
  </si>
  <si>
    <t>商業</t>
  </si>
  <si>
    <t>金融・保険</t>
  </si>
  <si>
    <t>不動産</t>
  </si>
  <si>
    <t>運輸</t>
  </si>
  <si>
    <t>公務</t>
  </si>
  <si>
    <t>分類不明</t>
  </si>
  <si>
    <t>内生部門計</t>
    <rPh sb="0" eb="2">
      <t>ナイセイ</t>
    </rPh>
    <rPh sb="2" eb="4">
      <t>ブモン</t>
    </rPh>
    <rPh sb="4" eb="5">
      <t>ケイ</t>
    </rPh>
    <phoneticPr fontId="2"/>
  </si>
  <si>
    <t>民間消費支出</t>
  </si>
  <si>
    <t>一般政府消費支出</t>
  </si>
  <si>
    <t>県内総固定資本形成</t>
  </si>
  <si>
    <t>在庫純増</t>
  </si>
  <si>
    <t>移輸出</t>
  </si>
  <si>
    <t>（控除）移輸入</t>
  </si>
  <si>
    <t>県内生産額</t>
  </si>
  <si>
    <t>雇用者所得</t>
  </si>
  <si>
    <t>営業余剰</t>
  </si>
  <si>
    <t>資本減耗引当</t>
  </si>
  <si>
    <t>（控除）経常補助金</t>
  </si>
  <si>
    <t>01</t>
  </si>
  <si>
    <t>01</t>
    <phoneticPr fontId="2"/>
  </si>
  <si>
    <t>02</t>
  </si>
  <si>
    <t>02</t>
    <phoneticPr fontId="2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</si>
  <si>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</si>
  <si>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</si>
  <si>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</si>
  <si>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</si>
  <si>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</si>
  <si>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</si>
  <si>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</si>
  <si>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</si>
  <si>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</si>
  <si>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</si>
  <si>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</si>
  <si>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01</t>
    <phoneticPr fontId="2"/>
  </si>
  <si>
    <t>03</t>
    <phoneticPr fontId="2"/>
  </si>
  <si>
    <t>間接税（除関税・輸入品商品税）</t>
    <rPh sb="8" eb="11">
      <t>ユニュウヒン</t>
    </rPh>
    <rPh sb="11" eb="13">
      <t>ショウヒン</t>
    </rPh>
    <rPh sb="13" eb="14">
      <t>ゼイ</t>
    </rPh>
    <phoneticPr fontId="3"/>
  </si>
  <si>
    <t>粗付加価値部門計</t>
    <rPh sb="0" eb="1">
      <t>ソ</t>
    </rPh>
    <rPh sb="1" eb="3">
      <t>フカ</t>
    </rPh>
    <rPh sb="3" eb="5">
      <t>カチ</t>
    </rPh>
    <rPh sb="5" eb="7">
      <t>ブモン</t>
    </rPh>
    <rPh sb="7" eb="8">
      <t>ケイ</t>
    </rPh>
    <phoneticPr fontId="3"/>
  </si>
  <si>
    <t>需要合計</t>
    <rPh sb="0" eb="2">
      <t>ジュヨウ</t>
    </rPh>
    <rPh sb="2" eb="4">
      <t>ゴウケイ</t>
    </rPh>
    <phoneticPr fontId="3"/>
  </si>
  <si>
    <t>01</t>
    <phoneticPr fontId="2"/>
  </si>
  <si>
    <t>02</t>
    <phoneticPr fontId="2"/>
  </si>
  <si>
    <t>03</t>
    <phoneticPr fontId="2"/>
  </si>
  <si>
    <t>行和</t>
  </si>
  <si>
    <t>感応度係数</t>
  </si>
  <si>
    <t>列和</t>
  </si>
  <si>
    <t>影響力係数</t>
  </si>
  <si>
    <t>中間投入</t>
    <rPh sb="0" eb="2">
      <t>チュウカン</t>
    </rPh>
    <rPh sb="2" eb="4">
      <t>トウニュウ</t>
    </rPh>
    <phoneticPr fontId="2"/>
  </si>
  <si>
    <t>粗付加価値</t>
    <rPh sb="0" eb="1">
      <t>ソ</t>
    </rPh>
    <rPh sb="1" eb="3">
      <t>フカ</t>
    </rPh>
    <rPh sb="3" eb="5">
      <t>カチ</t>
    </rPh>
    <phoneticPr fontId="2"/>
  </si>
  <si>
    <t>中　　　　　間　　　　　需　　　　　要</t>
    <rPh sb="0" eb="1">
      <t>ナカ</t>
    </rPh>
    <rPh sb="6" eb="7">
      <t>カン</t>
    </rPh>
    <rPh sb="12" eb="13">
      <t>モトメ</t>
    </rPh>
    <rPh sb="18" eb="19">
      <t>ヨウ</t>
    </rPh>
    <phoneticPr fontId="2"/>
  </si>
  <si>
    <t>最終需要計</t>
    <rPh sb="0" eb="2">
      <t>サイシュウ</t>
    </rPh>
    <rPh sb="2" eb="4">
      <t>ジュヨウ</t>
    </rPh>
    <rPh sb="4" eb="5">
      <t>ケイ</t>
    </rPh>
    <phoneticPr fontId="2"/>
  </si>
  <si>
    <t>最終需要部門計</t>
    <rPh sb="0" eb="2">
      <t>サイシュウ</t>
    </rPh>
    <rPh sb="2" eb="4">
      <t>ジュヨウ</t>
    </rPh>
    <rPh sb="4" eb="6">
      <t>ブモン</t>
    </rPh>
    <rPh sb="6" eb="7">
      <t>ケイ</t>
    </rPh>
    <phoneticPr fontId="2"/>
  </si>
  <si>
    <t>最　　　終　　　需　　　要</t>
    <rPh sb="0" eb="1">
      <t>サイ</t>
    </rPh>
    <rPh sb="4" eb="5">
      <t>シュウ</t>
    </rPh>
    <rPh sb="8" eb="9">
      <t>モトメ</t>
    </rPh>
    <rPh sb="12" eb="13">
      <t>ヨウ</t>
    </rPh>
    <phoneticPr fontId="2"/>
  </si>
  <si>
    <t>サービス</t>
    <phoneticPr fontId="2"/>
  </si>
  <si>
    <t>家計外消費支出</t>
    <phoneticPr fontId="2"/>
  </si>
  <si>
    <t>サービス</t>
    <phoneticPr fontId="2"/>
  </si>
  <si>
    <t>サービス</t>
    <phoneticPr fontId="2"/>
  </si>
  <si>
    <t>間接税（除関税）</t>
    <phoneticPr fontId="3"/>
  </si>
  <si>
    <t>情報通信</t>
    <rPh sb="0" eb="4">
      <t>ジョウホウツウシン</t>
    </rPh>
    <phoneticPr fontId="2"/>
  </si>
  <si>
    <t>平均</t>
    <rPh sb="0" eb="2">
      <t>ヘイキン</t>
    </rPh>
    <phoneticPr fontId="2"/>
  </si>
  <si>
    <t>（単位：百万円）</t>
    <rPh sb="1" eb="3">
      <t>タンイ</t>
    </rPh>
    <rPh sb="4" eb="5">
      <t>ヒャク</t>
    </rPh>
    <rPh sb="5" eb="7">
      <t>マンエン</t>
    </rPh>
    <phoneticPr fontId="2"/>
  </si>
  <si>
    <t>合計</t>
    <rPh sb="0" eb="2">
      <t>ゴウケイ</t>
    </rPh>
    <phoneticPr fontId="2"/>
  </si>
  <si>
    <t>生産者価格評価表（１３部門）</t>
    <rPh sb="0" eb="3">
      <t>セイサンシャ</t>
    </rPh>
    <rPh sb="3" eb="5">
      <t>カカク</t>
    </rPh>
    <rPh sb="5" eb="7">
      <t>ヒョウカ</t>
    </rPh>
    <rPh sb="7" eb="8">
      <t>ヒョウ</t>
    </rPh>
    <rPh sb="11" eb="13">
      <t>ブモン</t>
    </rPh>
    <phoneticPr fontId="2"/>
  </si>
  <si>
    <t>投入係数表（１３部門）</t>
    <rPh sb="0" eb="2">
      <t>トウニュウ</t>
    </rPh>
    <rPh sb="2" eb="4">
      <t>ケイスウ</t>
    </rPh>
    <rPh sb="4" eb="5">
      <t>ヒョウ</t>
    </rPh>
    <rPh sb="8" eb="10">
      <t>ブモン</t>
    </rPh>
    <phoneticPr fontId="2"/>
  </si>
  <si>
    <t>閉鎖型逆行列係数表（１３部門）</t>
    <rPh sb="0" eb="3">
      <t>ヘイサガタ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</si>
  <si>
    <t>開放型逆行列係数表（１３部門）</t>
    <rPh sb="0" eb="2">
      <t>カイホウ</t>
    </rPh>
    <rPh sb="2" eb="3">
      <t>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</si>
  <si>
    <t>最終需要項目別粗付加価値誘発額</t>
    <rPh sb="0" eb="2">
      <t>サイシュウ</t>
    </rPh>
    <rPh sb="2" eb="4">
      <t>ジュヨウ</t>
    </rPh>
    <rPh sb="4" eb="7">
      <t>コウモクベツ</t>
    </rPh>
    <rPh sb="7" eb="8">
      <t>ソ</t>
    </rPh>
    <rPh sb="8" eb="10">
      <t>フカ</t>
    </rPh>
    <rPh sb="10" eb="12">
      <t>カチ</t>
    </rPh>
    <rPh sb="12" eb="14">
      <t>ユウハツ</t>
    </rPh>
    <rPh sb="14" eb="15">
      <t>ガク</t>
    </rPh>
    <phoneticPr fontId="3"/>
  </si>
  <si>
    <t>最終需要項目別粗付加価値誘発係数</t>
    <rPh sb="0" eb="2">
      <t>サイシュウ</t>
    </rPh>
    <rPh sb="2" eb="4">
      <t>ジュヨウ</t>
    </rPh>
    <rPh sb="4" eb="7">
      <t>コウモクベツ</t>
    </rPh>
    <rPh sb="7" eb="8">
      <t>ソ</t>
    </rPh>
    <rPh sb="8" eb="10">
      <t>フカ</t>
    </rPh>
    <rPh sb="10" eb="12">
      <t>カチ</t>
    </rPh>
    <rPh sb="12" eb="14">
      <t>ユウハツ</t>
    </rPh>
    <rPh sb="14" eb="16">
      <t>ケイスウ</t>
    </rPh>
    <phoneticPr fontId="3"/>
  </si>
  <si>
    <t>最終需要項目別粗付加価値誘発依存度</t>
    <rPh sb="0" eb="2">
      <t>サイシュウ</t>
    </rPh>
    <rPh sb="2" eb="4">
      <t>ジュヨウ</t>
    </rPh>
    <rPh sb="4" eb="7">
      <t>コウモクベツ</t>
    </rPh>
    <rPh sb="7" eb="8">
      <t>ソ</t>
    </rPh>
    <rPh sb="8" eb="10">
      <t>フカ</t>
    </rPh>
    <rPh sb="10" eb="12">
      <t>カチ</t>
    </rPh>
    <rPh sb="12" eb="14">
      <t>ユウハツ</t>
    </rPh>
    <rPh sb="14" eb="17">
      <t>イゾンド</t>
    </rPh>
    <phoneticPr fontId="3"/>
  </si>
  <si>
    <t>最終需要項目別移輸入誘発額</t>
    <rPh sb="0" eb="2">
      <t>サイシュウ</t>
    </rPh>
    <rPh sb="2" eb="4">
      <t>ジュヨウ</t>
    </rPh>
    <rPh sb="4" eb="7">
      <t>コウモクベツ</t>
    </rPh>
    <rPh sb="7" eb="8">
      <t>イ</t>
    </rPh>
    <rPh sb="8" eb="10">
      <t>ユニュウ</t>
    </rPh>
    <rPh sb="10" eb="13">
      <t>ユウハツガク</t>
    </rPh>
    <phoneticPr fontId="3"/>
  </si>
  <si>
    <t>最終需要項目別移輸入誘発係数</t>
    <rPh sb="0" eb="2">
      <t>サイシュウ</t>
    </rPh>
    <rPh sb="2" eb="4">
      <t>ジュヨウ</t>
    </rPh>
    <rPh sb="4" eb="7">
      <t>コウモクベツ</t>
    </rPh>
    <rPh sb="7" eb="8">
      <t>イ</t>
    </rPh>
    <rPh sb="8" eb="10">
      <t>ユニュウ</t>
    </rPh>
    <rPh sb="10" eb="12">
      <t>ユウハツ</t>
    </rPh>
    <rPh sb="12" eb="14">
      <t>ケイスウ</t>
    </rPh>
    <phoneticPr fontId="3"/>
  </si>
  <si>
    <t xml:space="preserve">最終需要項目別移輸入誘発依存度 </t>
    <rPh sb="0" eb="2">
      <t>サイシュウ</t>
    </rPh>
    <rPh sb="2" eb="4">
      <t>ジュヨウ</t>
    </rPh>
    <rPh sb="4" eb="7">
      <t>コウモクベツ</t>
    </rPh>
    <rPh sb="7" eb="8">
      <t>イ</t>
    </rPh>
    <rPh sb="8" eb="10">
      <t>ユニュウ</t>
    </rPh>
    <rPh sb="10" eb="12">
      <t>ユウハツ</t>
    </rPh>
    <rPh sb="12" eb="15">
      <t>イゾンド</t>
    </rPh>
    <phoneticPr fontId="3"/>
  </si>
  <si>
    <t>最終需要項目別生産誘発額</t>
    <rPh sb="0" eb="2">
      <t>サイシュウ</t>
    </rPh>
    <rPh sb="2" eb="4">
      <t>ジュヨウ</t>
    </rPh>
    <rPh sb="4" eb="6">
      <t>コウモク</t>
    </rPh>
    <rPh sb="6" eb="7">
      <t>ベツ</t>
    </rPh>
    <rPh sb="7" eb="9">
      <t>セイサン</t>
    </rPh>
    <rPh sb="9" eb="11">
      <t>ユウハツ</t>
    </rPh>
    <rPh sb="11" eb="12">
      <t>ガク</t>
    </rPh>
    <phoneticPr fontId="2"/>
  </si>
  <si>
    <t>移輸出計</t>
    <rPh sb="0" eb="1">
      <t>イ</t>
    </rPh>
    <rPh sb="1" eb="4">
      <t>ユシュツケイ</t>
    </rPh>
    <phoneticPr fontId="2"/>
  </si>
  <si>
    <t>県内生産額</t>
    <rPh sb="0" eb="1">
      <t>ケン</t>
    </rPh>
    <rPh sb="1" eb="5">
      <t>ナイセイサンガク</t>
    </rPh>
    <phoneticPr fontId="2"/>
  </si>
  <si>
    <t>02</t>
    <phoneticPr fontId="2"/>
  </si>
  <si>
    <t>サービス</t>
    <phoneticPr fontId="2"/>
  </si>
  <si>
    <t>01</t>
    <phoneticPr fontId="2"/>
  </si>
  <si>
    <t>家計外
消費支出</t>
    <phoneticPr fontId="2"/>
  </si>
  <si>
    <t>民間
消費支出</t>
    <phoneticPr fontId="2"/>
  </si>
  <si>
    <t>一般政府
消費支出</t>
    <phoneticPr fontId="2"/>
  </si>
  <si>
    <t>(単位：百万円）</t>
    <rPh sb="1" eb="3">
      <t>タンイ</t>
    </rPh>
    <rPh sb="4" eb="5">
      <t>ヒャク</t>
    </rPh>
    <rPh sb="5" eb="7">
      <t>マンエン</t>
    </rPh>
    <phoneticPr fontId="2"/>
  </si>
  <si>
    <t>最終需要項目別生産誘発係数</t>
    <rPh sb="0" eb="2">
      <t>サイシュウ</t>
    </rPh>
    <rPh sb="2" eb="4">
      <t>ジュヨウ</t>
    </rPh>
    <rPh sb="4" eb="6">
      <t>コウモク</t>
    </rPh>
    <rPh sb="6" eb="7">
      <t>ベツ</t>
    </rPh>
    <rPh sb="7" eb="9">
      <t>セイサン</t>
    </rPh>
    <rPh sb="9" eb="11">
      <t>ユウハツ</t>
    </rPh>
    <rPh sb="11" eb="13">
      <t>ケイスウ</t>
    </rPh>
    <phoneticPr fontId="2"/>
  </si>
  <si>
    <t>01</t>
    <phoneticPr fontId="2"/>
  </si>
  <si>
    <t>02</t>
    <phoneticPr fontId="2"/>
  </si>
  <si>
    <t>サービス</t>
    <phoneticPr fontId="2"/>
  </si>
  <si>
    <t>県内総固定
資本形成</t>
    <phoneticPr fontId="2"/>
  </si>
  <si>
    <t>最終需要項目別生産誘発依存度</t>
    <rPh sb="0" eb="2">
      <t>サイシュウ</t>
    </rPh>
    <rPh sb="2" eb="4">
      <t>ジュヨウ</t>
    </rPh>
    <rPh sb="4" eb="6">
      <t>コウモク</t>
    </rPh>
    <rPh sb="6" eb="7">
      <t>ベツ</t>
    </rPh>
    <rPh sb="7" eb="9">
      <t>セイサン</t>
    </rPh>
    <rPh sb="9" eb="11">
      <t>ユウハツ</t>
    </rPh>
    <rPh sb="11" eb="14">
      <t>イゾンド</t>
    </rPh>
    <phoneticPr fontId="2"/>
  </si>
  <si>
    <t>県内総固定
資本形成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</si>
</sst>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.00000_ "/>
    <numFmt numFmtId="177" formatCode="0.000000_ "/>
    <numFmt numFmtId="178" formatCode="0.000000_ ;[Red]\-0.000000\ "/>
    <numFmt numFmtId="179" formatCode="#,##0_ ;[Red]\-#,##0\ "/>
    <numFmt numFmtId="180" formatCode="0.00000000_ "/>
    <numFmt numFmtId="181" formatCode="0.00000000_);[Red]\(0.00000000\)"/>
    <numFmt numFmtId="182" formatCode="0.00000000_ ;[Red]\-0.0000000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</cellStyleXfs>
  <cellXfs count="204">
    <xf numFmtId="0" fontId="0" fillId="0" borderId="0" xfId="0"/>
    <xf numFmtId="49" fontId="0" fillId="0" borderId="0" xfId="0" applyNumberFormat="1"/>
    <xf numFmtId="0" fontId="0" fillId="0" borderId="1" xfId="0" applyFill="1" applyBorder="1"/>
    <xf numFmtId="0" fontId="3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9" fontId="0" fillId="0" borderId="1" xfId="0" applyNumberFormat="1" applyFill="1" applyBorder="1"/>
    <xf numFmtId="0" fontId="0" fillId="0" borderId="3" xfId="0" applyBorder="1"/>
    <xf numFmtId="0" fontId="0" fillId="0" borderId="4" xfId="0" applyBorder="1"/>
    <xf numFmtId="0" fontId="3" fillId="0" borderId="5" xfId="0" applyFont="1" applyBorder="1"/>
    <xf numFmtId="49" fontId="0" fillId="0" borderId="6" xfId="0" applyNumberFormat="1" applyBorder="1"/>
    <xf numFmtId="177" fontId="3" fillId="0" borderId="6" xfId="0" applyNumberFormat="1" applyFont="1" applyBorder="1"/>
    <xf numFmtId="177" fontId="3" fillId="0" borderId="1" xfId="0" applyNumberFormat="1" applyFont="1" applyBorder="1"/>
    <xf numFmtId="177" fontId="3" fillId="0" borderId="7" xfId="0" applyNumberFormat="1" applyFont="1" applyBorder="1"/>
    <xf numFmtId="0" fontId="0" fillId="0" borderId="0" xfId="0" applyAlignment="1">
      <alignment wrapText="1"/>
    </xf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49" fontId="0" fillId="0" borderId="3" xfId="0" applyNumberFormat="1" applyBorder="1"/>
    <xf numFmtId="0" fontId="0" fillId="0" borderId="4" xfId="0" applyBorder="1" applyAlignment="1">
      <alignment wrapText="1"/>
    </xf>
    <xf numFmtId="0" fontId="0" fillId="0" borderId="11" xfId="0" applyBorder="1" applyAlignment="1">
      <alignment wrapText="1"/>
    </xf>
    <xf numFmtId="177" fontId="3" fillId="0" borderId="8" xfId="0" applyNumberFormat="1" applyFont="1" applyBorder="1"/>
    <xf numFmtId="177" fontId="3" fillId="0" borderId="9" xfId="0" applyNumberFormat="1" applyFont="1" applyBorder="1"/>
    <xf numFmtId="177" fontId="3" fillId="0" borderId="3" xfId="0" applyNumberFormat="1" applyFont="1" applyBorder="1"/>
    <xf numFmtId="177" fontId="3" fillId="0" borderId="0" xfId="0" applyNumberFormat="1" applyFont="1" applyBorder="1"/>
    <xf numFmtId="0" fontId="0" fillId="0" borderId="12" xfId="0" applyBorder="1"/>
    <xf numFmtId="178" fontId="3" fillId="0" borderId="1" xfId="0" applyNumberFormat="1" applyFont="1" applyBorder="1"/>
    <xf numFmtId="0" fontId="0" fillId="0" borderId="9" xfId="0" applyFill="1" applyBorder="1"/>
    <xf numFmtId="49" fontId="0" fillId="0" borderId="12" xfId="0" applyNumberFormat="1" applyBorder="1"/>
    <xf numFmtId="177" fontId="3" fillId="0" borderId="4" xfId="0" applyNumberFormat="1" applyFont="1" applyBorder="1"/>
    <xf numFmtId="177" fontId="3" fillId="0" borderId="10" xfId="0" applyNumberFormat="1" applyFont="1" applyBorder="1"/>
    <xf numFmtId="177" fontId="3" fillId="0" borderId="13" xfId="0" applyNumberFormat="1" applyFont="1" applyBorder="1"/>
    <xf numFmtId="177" fontId="3" fillId="0" borderId="11" xfId="0" applyNumberFormat="1" applyFont="1" applyBorder="1"/>
    <xf numFmtId="177" fontId="3" fillId="0" borderId="2" xfId="0" applyNumberFormat="1" applyFont="1" applyBorder="1"/>
    <xf numFmtId="49" fontId="0" fillId="0" borderId="7" xfId="0" applyNumberFormat="1" applyFill="1" applyBorder="1"/>
    <xf numFmtId="0" fontId="3" fillId="0" borderId="13" xfId="0" applyFont="1" applyFill="1" applyBorder="1" applyAlignment="1">
      <alignment wrapText="1"/>
    </xf>
    <xf numFmtId="0" fontId="0" fillId="0" borderId="13" xfId="0" applyFill="1" applyBorder="1"/>
    <xf numFmtId="0" fontId="4" fillId="0" borderId="13" xfId="0" applyFont="1" applyFill="1" applyBorder="1" applyAlignment="1">
      <alignment wrapText="1"/>
    </xf>
    <xf numFmtId="0" fontId="0" fillId="0" borderId="8" xfId="0" applyFill="1" applyBorder="1"/>
    <xf numFmtId="0" fontId="0" fillId="0" borderId="3" xfId="0" applyFill="1" applyBorder="1"/>
    <xf numFmtId="0" fontId="0" fillId="0" borderId="12" xfId="0" applyFill="1" applyBorder="1"/>
    <xf numFmtId="49" fontId="0" fillId="0" borderId="9" xfId="0" applyNumberFormat="1" applyFill="1" applyBorder="1"/>
    <xf numFmtId="0" fontId="0" fillId="0" borderId="5" xfId="0" applyFill="1" applyBorder="1"/>
    <xf numFmtId="0" fontId="4" fillId="0" borderId="13" xfId="0" applyFont="1" applyBorder="1"/>
    <xf numFmtId="38" fontId="3" fillId="0" borderId="3" xfId="1" applyFont="1" applyFill="1" applyBorder="1"/>
    <xf numFmtId="38" fontId="3" fillId="0" borderId="0" xfId="1" applyFont="1" applyFill="1" applyBorder="1"/>
    <xf numFmtId="38" fontId="3" fillId="0" borderId="1" xfId="1" applyFont="1" applyFill="1" applyBorder="1"/>
    <xf numFmtId="38" fontId="3" fillId="0" borderId="13" xfId="1" applyFont="1" applyFill="1" applyBorder="1"/>
    <xf numFmtId="38" fontId="3" fillId="0" borderId="14" xfId="1" applyFont="1" applyFill="1" applyBorder="1"/>
    <xf numFmtId="38" fontId="3" fillId="0" borderId="12" xfId="1" applyFont="1" applyFill="1" applyBorder="1"/>
    <xf numFmtId="38" fontId="3" fillId="0" borderId="15" xfId="1" applyFont="1" applyFill="1" applyBorder="1"/>
    <xf numFmtId="38" fontId="3" fillId="0" borderId="16" xfId="1" applyFont="1" applyFill="1" applyBorder="1"/>
    <xf numFmtId="38" fontId="3" fillId="0" borderId="9" xfId="1" applyFont="1" applyFill="1" applyBorder="1"/>
    <xf numFmtId="38" fontId="3" fillId="0" borderId="6" xfId="1" applyFont="1" applyFill="1" applyBorder="1"/>
    <xf numFmtId="38" fontId="3" fillId="0" borderId="10" xfId="1" applyFont="1" applyFill="1" applyBorder="1"/>
    <xf numFmtId="38" fontId="3" fillId="0" borderId="17" xfId="1" applyFont="1" applyFill="1" applyBorder="1"/>
    <xf numFmtId="0" fontId="3" fillId="0" borderId="18" xfId="0" applyFont="1" applyFill="1" applyBorder="1"/>
    <xf numFmtId="0" fontId="3" fillId="0" borderId="19" xfId="0" applyFont="1" applyFill="1" applyBorder="1"/>
    <xf numFmtId="0" fontId="3" fillId="0" borderId="20" xfId="0" applyFont="1" applyFill="1" applyBorder="1"/>
    <xf numFmtId="0" fontId="3" fillId="0" borderId="0" xfId="0" applyFont="1" applyFill="1" applyBorder="1"/>
    <xf numFmtId="38" fontId="3" fillId="0" borderId="21" xfId="1" applyFont="1" applyFill="1" applyBorder="1"/>
    <xf numFmtId="38" fontId="3" fillId="0" borderId="22" xfId="1" applyFont="1" applyFill="1" applyBorder="1"/>
    <xf numFmtId="0" fontId="3" fillId="0" borderId="1" xfId="0" applyFont="1" applyFill="1" applyBorder="1"/>
    <xf numFmtId="56" fontId="0" fillId="0" borderId="0" xfId="0" applyNumberFormat="1"/>
    <xf numFmtId="0" fontId="0" fillId="0" borderId="23" xfId="0" applyBorder="1" applyAlignment="1">
      <alignment horizontal="right"/>
    </xf>
    <xf numFmtId="0" fontId="4" fillId="0" borderId="5" xfId="0" applyFont="1" applyFill="1" applyBorder="1"/>
    <xf numFmtId="0" fontId="4" fillId="0" borderId="1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1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0" borderId="7" xfId="0" applyFont="1" applyBorder="1"/>
    <xf numFmtId="0" fontId="4" fillId="0" borderId="2" xfId="0" applyFont="1" applyBorder="1" applyAlignment="1">
      <alignment wrapText="1"/>
    </xf>
    <xf numFmtId="0" fontId="4" fillId="0" borderId="7" xfId="0" applyFont="1" applyBorder="1" applyAlignment="1">
      <alignment wrapText="1"/>
    </xf>
    <xf numFmtId="178" fontId="3" fillId="0" borderId="3" xfId="0" applyNumberFormat="1" applyFont="1" applyFill="1" applyBorder="1"/>
    <xf numFmtId="178" fontId="3" fillId="0" borderId="0" xfId="0" applyNumberFormat="1" applyFont="1" applyFill="1" applyBorder="1"/>
    <xf numFmtId="178" fontId="3" fillId="0" borderId="13" xfId="0" applyNumberFormat="1" applyFont="1" applyFill="1" applyBorder="1"/>
    <xf numFmtId="178" fontId="3" fillId="0" borderId="4" xfId="0" applyNumberFormat="1" applyFont="1" applyFill="1" applyBorder="1"/>
    <xf numFmtId="178" fontId="3" fillId="0" borderId="2" xfId="0" applyNumberFormat="1" applyFont="1" applyFill="1" applyBorder="1"/>
    <xf numFmtId="178" fontId="3" fillId="0" borderId="11" xfId="0" applyNumberFormat="1" applyFont="1" applyFill="1" applyBorder="1"/>
    <xf numFmtId="178" fontId="3" fillId="0" borderId="12" xfId="0" applyNumberFormat="1" applyFont="1" applyFill="1" applyBorder="1"/>
    <xf numFmtId="178" fontId="3" fillId="0" borderId="15" xfId="0" applyNumberFormat="1" applyFont="1" applyFill="1" applyBorder="1"/>
    <xf numFmtId="178" fontId="3" fillId="0" borderId="5" xfId="0" applyNumberFormat="1" applyFont="1" applyFill="1" applyBorder="1"/>
    <xf numFmtId="178" fontId="3" fillId="0" borderId="16" xfId="0" applyNumberFormat="1" applyFont="1" applyBorder="1"/>
    <xf numFmtId="178" fontId="3" fillId="0" borderId="3" xfId="0" applyNumberFormat="1" applyFont="1" applyBorder="1"/>
    <xf numFmtId="178" fontId="3" fillId="0" borderId="0" xfId="0" applyNumberFormat="1" applyFont="1" applyBorder="1"/>
    <xf numFmtId="178" fontId="3" fillId="0" borderId="13" xfId="0" applyNumberFormat="1" applyFont="1" applyBorder="1"/>
    <xf numFmtId="178" fontId="3" fillId="0" borderId="4" xfId="0" applyNumberFormat="1" applyFont="1" applyBorder="1"/>
    <xf numFmtId="178" fontId="3" fillId="0" borderId="2" xfId="0" applyNumberFormat="1" applyFont="1" applyBorder="1"/>
    <xf numFmtId="178" fontId="3" fillId="0" borderId="11" xfId="0" applyNumberFormat="1" applyFont="1" applyBorder="1"/>
    <xf numFmtId="178" fontId="3" fillId="0" borderId="15" xfId="0" applyNumberFormat="1" applyFont="1" applyBorder="1"/>
    <xf numFmtId="178" fontId="3" fillId="0" borderId="5" xfId="0" applyNumberFormat="1" applyFont="1" applyBorder="1"/>
    <xf numFmtId="178" fontId="3" fillId="0" borderId="7" xfId="0" applyNumberFormat="1" applyFont="1" applyBorder="1"/>
    <xf numFmtId="177" fontId="3" fillId="0" borderId="15" xfId="0" applyNumberFormat="1" applyFont="1" applyBorder="1"/>
    <xf numFmtId="177" fontId="3" fillId="0" borderId="5" xfId="0" applyNumberFormat="1" applyFont="1" applyBorder="1"/>
    <xf numFmtId="0" fontId="4" fillId="0" borderId="10" xfId="0" applyFont="1" applyBorder="1"/>
    <xf numFmtId="0" fontId="4" fillId="0" borderId="5" xfId="0" applyFont="1" applyBorder="1"/>
    <xf numFmtId="176" fontId="4" fillId="0" borderId="1" xfId="0" applyNumberFormat="1" applyFont="1" applyBorder="1" applyAlignment="1">
      <alignment wrapText="1"/>
    </xf>
    <xf numFmtId="176" fontId="4" fillId="0" borderId="10" xfId="0" applyNumberFormat="1" applyFont="1" applyBorder="1"/>
    <xf numFmtId="176" fontId="4" fillId="0" borderId="13" xfId="0" applyNumberFormat="1" applyFont="1" applyBorder="1"/>
    <xf numFmtId="176" fontId="4" fillId="0" borderId="11" xfId="0" applyNumberFormat="1" applyFont="1" applyBorder="1"/>
    <xf numFmtId="49" fontId="0" fillId="0" borderId="4" xfId="0" applyNumberFormat="1" applyBorder="1"/>
    <xf numFmtId="0" fontId="4" fillId="0" borderId="11" xfId="0" applyFont="1" applyBorder="1"/>
    <xf numFmtId="0" fontId="0" fillId="0" borderId="8" xfId="0" applyBorder="1"/>
    <xf numFmtId="38" fontId="0" fillId="0" borderId="0" xfId="0" applyNumberFormat="1"/>
    <xf numFmtId="49" fontId="0" fillId="0" borderId="6" xfId="0" applyNumberFormat="1" applyFill="1" applyBorder="1"/>
    <xf numFmtId="0" fontId="0" fillId="0" borderId="6" xfId="0" applyFill="1" applyBorder="1"/>
    <xf numFmtId="0" fontId="0" fillId="0" borderId="7" xfId="0" applyFill="1" applyBorder="1"/>
    <xf numFmtId="179" fontId="0" fillId="0" borderId="6" xfId="0" applyNumberFormat="1" applyBorder="1"/>
    <xf numFmtId="179" fontId="0" fillId="0" borderId="1" xfId="0" applyNumberFormat="1" applyBorder="1"/>
    <xf numFmtId="179" fontId="0" fillId="0" borderId="7" xfId="0" applyNumberFormat="1" applyBorder="1"/>
    <xf numFmtId="179" fontId="0" fillId="0" borderId="16" xfId="0" applyNumberFormat="1" applyBorder="1"/>
    <xf numFmtId="0" fontId="0" fillId="0" borderId="6" xfId="0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0" xfId="0" applyAlignment="1">
      <alignment horizontal="right"/>
    </xf>
    <xf numFmtId="0" fontId="0" fillId="0" borderId="10" xfId="0" applyFill="1" applyBorder="1"/>
    <xf numFmtId="0" fontId="3" fillId="0" borderId="13" xfId="0" applyFont="1" applyFill="1" applyBorder="1"/>
    <xf numFmtId="0" fontId="0" fillId="0" borderId="11" xfId="0" applyFill="1" applyBorder="1"/>
    <xf numFmtId="49" fontId="0" fillId="0" borderId="8" xfId="0" applyNumberFormat="1" applyFill="1" applyBorder="1"/>
    <xf numFmtId="49" fontId="0" fillId="0" borderId="3" xfId="0" applyNumberFormat="1" applyFill="1" applyBorder="1"/>
    <xf numFmtId="49" fontId="0" fillId="0" borderId="4" xfId="0" applyNumberFormat="1" applyFill="1" applyBorder="1"/>
    <xf numFmtId="0" fontId="0" fillId="0" borderId="16" xfId="0" applyBorder="1" applyAlignment="1">
      <alignment horizontal="center" wrapText="1"/>
    </xf>
    <xf numFmtId="0" fontId="0" fillId="0" borderId="5" xfId="0" applyBorder="1"/>
    <xf numFmtId="38" fontId="0" fillId="0" borderId="6" xfId="1" applyFont="1" applyBorder="1"/>
    <xf numFmtId="38" fontId="0" fillId="0" borderId="6" xfId="1" applyFont="1" applyFill="1" applyBorder="1"/>
    <xf numFmtId="38" fontId="0" fillId="0" borderId="1" xfId="1" applyFont="1" applyBorder="1"/>
    <xf numFmtId="38" fontId="0" fillId="0" borderId="1" xfId="1" applyFont="1" applyFill="1" applyBorder="1"/>
    <xf numFmtId="38" fontId="0" fillId="0" borderId="7" xfId="1" applyFont="1" applyBorder="1"/>
    <xf numFmtId="38" fontId="0" fillId="0" borderId="7" xfId="1" applyFont="1" applyFill="1" applyBorder="1"/>
    <xf numFmtId="38" fontId="0" fillId="0" borderId="16" xfId="1" applyFont="1" applyBorder="1"/>
    <xf numFmtId="38" fontId="0" fillId="0" borderId="16" xfId="1" applyFont="1" applyFill="1" applyBorder="1"/>
    <xf numFmtId="0" fontId="0" fillId="0" borderId="2" xfId="0" applyBorder="1" applyAlignment="1"/>
    <xf numFmtId="0" fontId="0" fillId="0" borderId="0" xfId="0" applyBorder="1" applyAlignment="1"/>
    <xf numFmtId="180" fontId="0" fillId="0" borderId="6" xfId="0" applyNumberFormat="1" applyBorder="1"/>
    <xf numFmtId="180" fontId="0" fillId="0" borderId="1" xfId="0" applyNumberFormat="1" applyBorder="1"/>
    <xf numFmtId="180" fontId="0" fillId="0" borderId="7" xfId="0" applyNumberFormat="1" applyBorder="1"/>
    <xf numFmtId="180" fontId="0" fillId="0" borderId="16" xfId="0" applyNumberFormat="1" applyBorder="1"/>
    <xf numFmtId="181" fontId="0" fillId="0" borderId="6" xfId="0" applyNumberFormat="1" applyBorder="1"/>
    <xf numFmtId="181" fontId="0" fillId="0" borderId="6" xfId="0" applyNumberFormat="1" applyFill="1" applyBorder="1"/>
    <xf numFmtId="181" fontId="0" fillId="0" borderId="1" xfId="0" applyNumberFormat="1" applyBorder="1"/>
    <xf numFmtId="181" fontId="0" fillId="0" borderId="1" xfId="0" applyNumberFormat="1" applyFill="1" applyBorder="1"/>
    <xf numFmtId="181" fontId="0" fillId="0" borderId="7" xfId="0" applyNumberFormat="1" applyBorder="1"/>
    <xf numFmtId="181" fontId="0" fillId="0" borderId="7" xfId="0" applyNumberFormat="1" applyFill="1" applyBorder="1"/>
    <xf numFmtId="181" fontId="0" fillId="0" borderId="16" xfId="0" applyNumberFormat="1" applyBorder="1"/>
    <xf numFmtId="181" fontId="0" fillId="0" borderId="16" xfId="0" applyNumberFormat="1" applyFill="1" applyBorder="1"/>
    <xf numFmtId="182" fontId="0" fillId="0" borderId="12" xfId="0" applyNumberFormat="1" applyBorder="1"/>
    <xf numFmtId="182" fontId="0" fillId="0" borderId="5" xfId="0" applyNumberFormat="1" applyBorder="1"/>
    <xf numFmtId="182" fontId="0" fillId="0" borderId="16" xfId="0" applyNumberFormat="1" applyBorder="1" applyAlignment="1">
      <alignment horizontal="center" wrapText="1"/>
    </xf>
    <xf numFmtId="182" fontId="0" fillId="0" borderId="6" xfId="0" applyNumberFormat="1" applyBorder="1" applyAlignment="1">
      <alignment horizontal="center" wrapText="1"/>
    </xf>
    <xf numFmtId="182" fontId="0" fillId="0" borderId="16" xfId="0" applyNumberFormat="1" applyFill="1" applyBorder="1" applyAlignment="1">
      <alignment horizontal="center" wrapText="1"/>
    </xf>
    <xf numFmtId="182" fontId="0" fillId="0" borderId="6" xfId="0" applyNumberFormat="1" applyFill="1" applyBorder="1"/>
    <xf numFmtId="182" fontId="0" fillId="0" borderId="6" xfId="0" applyNumberFormat="1" applyBorder="1"/>
    <xf numFmtId="182" fontId="0" fillId="0" borderId="1" xfId="0" applyNumberFormat="1" applyBorder="1"/>
    <xf numFmtId="182" fontId="0" fillId="0" borderId="1" xfId="0" applyNumberFormat="1" applyFill="1" applyBorder="1"/>
    <xf numFmtId="182" fontId="3" fillId="0" borderId="1" xfId="0" applyNumberFormat="1" applyFont="1" applyFill="1" applyBorder="1"/>
    <xf numFmtId="182" fontId="0" fillId="0" borderId="7" xfId="0" applyNumberFormat="1" applyFill="1" applyBorder="1"/>
    <xf numFmtId="182" fontId="0" fillId="0" borderId="7" xfId="0" applyNumberFormat="1" applyBorder="1"/>
    <xf numFmtId="182" fontId="0" fillId="0" borderId="16" xfId="0" applyNumberFormat="1" applyBorder="1"/>
    <xf numFmtId="182" fontId="0" fillId="0" borderId="8" xfId="0" applyNumberFormat="1" applyFill="1" applyBorder="1"/>
    <xf numFmtId="182" fontId="0" fillId="0" borderId="10" xfId="0" applyNumberFormat="1" applyFill="1" applyBorder="1"/>
    <xf numFmtId="182" fontId="0" fillId="0" borderId="3" xfId="0" applyNumberFormat="1" applyFill="1" applyBorder="1"/>
    <xf numFmtId="182" fontId="0" fillId="0" borderId="13" xfId="0" applyNumberFormat="1" applyFill="1" applyBorder="1"/>
    <xf numFmtId="182" fontId="3" fillId="0" borderId="13" xfId="0" applyNumberFormat="1" applyFont="1" applyFill="1" applyBorder="1"/>
    <xf numFmtId="182" fontId="0" fillId="0" borderId="4" xfId="0" applyNumberFormat="1" applyFill="1" applyBorder="1"/>
    <xf numFmtId="182" fontId="0" fillId="0" borderId="11" xfId="0" applyNumberFormat="1" applyFill="1" applyBorder="1"/>
    <xf numFmtId="182" fontId="0" fillId="0" borderId="16" xfId="0" applyNumberFormat="1" applyFill="1" applyBorder="1"/>
    <xf numFmtId="0" fontId="3" fillId="0" borderId="2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0" fillId="0" borderId="27" xfId="0" applyBorder="1" applyAlignment="1">
      <alignment horizontal="center" vertical="center" textRotation="255"/>
    </xf>
    <xf numFmtId="0" fontId="0" fillId="0" borderId="28" xfId="0" applyBorder="1" applyAlignment="1">
      <alignment horizontal="center" vertical="center" textRotation="255"/>
    </xf>
    <xf numFmtId="0" fontId="0" fillId="0" borderId="29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Border="1" applyAlignment="1">
      <alignment horizontal="center" vertical="center" textRotation="255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49" fontId="0" fillId="0" borderId="8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49" fontId="0" fillId="0" borderId="16" xfId="0" applyNumberFormat="1" applyFill="1" applyBorder="1" applyAlignment="1">
      <alignment horizontal="center"/>
    </xf>
    <xf numFmtId="182" fontId="0" fillId="0" borderId="16" xfId="0" applyNumberFormat="1" applyFill="1" applyBorder="1" applyAlignment="1">
      <alignment horizontal="center"/>
    </xf>
    <xf numFmtId="182" fontId="0" fillId="0" borderId="12" xfId="0" applyNumberFormat="1" applyFill="1" applyBorder="1" applyAlignment="1">
      <alignment horizontal="center"/>
    </xf>
    <xf numFmtId="182" fontId="0" fillId="0" borderId="5" xfId="0" applyNumberForma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8"/>
  <sheetViews>
    <sheetView tabSelected="1" zoomScale="85" zoomScaleNormal="85" workbookViewId="0">
      <selection activeCell="B4" sqref="B4:D6"/>
    </sheetView>
  </sheetViews>
  <sheetFormatPr defaultRowHeight="13.5" x14ac:dyDescent="0.15"/>
  <cols>
    <col min="1" max="1" width="3.25" customWidth="1"/>
    <col min="2" max="2" width="3.75" customWidth="1"/>
    <col min="3" max="3" width="3.125" customWidth="1"/>
    <col min="4" max="4" width="14.375" customWidth="1"/>
    <col min="5" max="17" width="8.625" customWidth="1"/>
    <col min="18" max="18" width="9.375" customWidth="1"/>
    <col min="19" max="24" width="8.625" customWidth="1"/>
    <col min="25" max="25" width="9.125" bestFit="1" customWidth="1"/>
    <col min="26" max="26" width="9.125" customWidth="1"/>
    <col min="27" max="27" width="9.5" bestFit="1" customWidth="1"/>
    <col min="28" max="28" width="8.875" customWidth="1"/>
    <col min="29" max="29" width="9.375" customWidth="1"/>
  </cols>
  <sheetData>
    <row r="1" spans="2:29" ht="31.5" customHeight="1" x14ac:dyDescent="0.15"/>
    <row r="2" spans="2:29" ht="45" customHeight="1" x14ac:dyDescent="0.15"/>
    <row r="3" spans="2:29" ht="36.75" customHeight="1" thickBot="1" x14ac:dyDescent="0.2">
      <c r="C3" s="66" t="s">
        <v>65</v>
      </c>
      <c r="AC3" s="63" t="s">
        <v>63</v>
      </c>
    </row>
    <row r="4" spans="2:29" ht="20.25" customHeight="1" x14ac:dyDescent="0.15">
      <c r="B4" s="181"/>
      <c r="C4" s="182"/>
      <c r="D4" s="183"/>
      <c r="E4" s="189" t="s">
        <v>52</v>
      </c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1"/>
      <c r="S4" s="189" t="s">
        <v>55</v>
      </c>
      <c r="T4" s="190"/>
      <c r="U4" s="190"/>
      <c r="V4" s="190"/>
      <c r="W4" s="190"/>
      <c r="X4" s="190"/>
      <c r="Y4" s="191"/>
      <c r="Z4" s="167" t="s">
        <v>42</v>
      </c>
      <c r="AA4" s="167" t="s">
        <v>17</v>
      </c>
      <c r="AB4" s="167" t="s">
        <v>54</v>
      </c>
      <c r="AC4" s="170" t="s">
        <v>18</v>
      </c>
    </row>
    <row r="5" spans="2:29" ht="17.25" customHeight="1" x14ac:dyDescent="0.15">
      <c r="B5" s="184"/>
      <c r="C5" s="185"/>
      <c r="D5" s="186"/>
      <c r="E5" s="40" t="s">
        <v>38</v>
      </c>
      <c r="F5" s="40" t="s">
        <v>26</v>
      </c>
      <c r="G5" s="40" t="s">
        <v>39</v>
      </c>
      <c r="H5" s="40" t="s">
        <v>28</v>
      </c>
      <c r="I5" s="40" t="s">
        <v>29</v>
      </c>
      <c r="J5" s="40" t="s">
        <v>30</v>
      </c>
      <c r="K5" s="40" t="s">
        <v>31</v>
      </c>
      <c r="L5" s="40" t="s">
        <v>32</v>
      </c>
      <c r="M5" s="40" t="s">
        <v>33</v>
      </c>
      <c r="N5" s="40" t="s">
        <v>34</v>
      </c>
      <c r="O5" s="40" t="s">
        <v>35</v>
      </c>
      <c r="P5" s="40" t="s">
        <v>36</v>
      </c>
      <c r="Q5" s="40" t="s">
        <v>37</v>
      </c>
      <c r="R5" s="188" t="s">
        <v>11</v>
      </c>
      <c r="S5" s="26"/>
      <c r="T5" s="26"/>
      <c r="U5" s="26"/>
      <c r="V5" s="26"/>
      <c r="W5" s="26"/>
      <c r="X5" s="26"/>
      <c r="Y5" s="188" t="s">
        <v>53</v>
      </c>
      <c r="Z5" s="168"/>
      <c r="AA5" s="168"/>
      <c r="AB5" s="168"/>
      <c r="AC5" s="171"/>
    </row>
    <row r="6" spans="2:29" ht="38.25" customHeight="1" x14ac:dyDescent="0.15">
      <c r="B6" s="175"/>
      <c r="C6" s="176"/>
      <c r="D6" s="187"/>
      <c r="E6" s="3" t="s">
        <v>0</v>
      </c>
      <c r="F6" s="3" t="s">
        <v>1</v>
      </c>
      <c r="G6" s="3" t="s">
        <v>2</v>
      </c>
      <c r="H6" s="3" t="s">
        <v>3</v>
      </c>
      <c r="I6" s="3" t="s">
        <v>4</v>
      </c>
      <c r="J6" s="3" t="s">
        <v>5</v>
      </c>
      <c r="K6" s="3" t="s">
        <v>6</v>
      </c>
      <c r="L6" s="3" t="s">
        <v>7</v>
      </c>
      <c r="M6" s="3" t="s">
        <v>8</v>
      </c>
      <c r="N6" s="3" t="s">
        <v>61</v>
      </c>
      <c r="O6" s="3" t="s">
        <v>9</v>
      </c>
      <c r="P6" s="3" t="s">
        <v>56</v>
      </c>
      <c r="Q6" s="3" t="s">
        <v>10</v>
      </c>
      <c r="R6" s="169"/>
      <c r="S6" s="4" t="s">
        <v>57</v>
      </c>
      <c r="T6" s="3" t="s">
        <v>12</v>
      </c>
      <c r="U6" s="3" t="s">
        <v>13</v>
      </c>
      <c r="V6" s="3" t="s">
        <v>14</v>
      </c>
      <c r="W6" s="3" t="s">
        <v>15</v>
      </c>
      <c r="X6" s="3" t="s">
        <v>16</v>
      </c>
      <c r="Y6" s="169"/>
      <c r="Z6" s="169"/>
      <c r="AA6" s="169"/>
      <c r="AB6" s="169"/>
      <c r="AC6" s="172"/>
    </row>
    <row r="7" spans="2:29" ht="32.1" customHeight="1" x14ac:dyDescent="0.15">
      <c r="B7" s="173" t="s">
        <v>50</v>
      </c>
      <c r="C7" s="5" t="s">
        <v>24</v>
      </c>
      <c r="D7" s="2" t="s">
        <v>0</v>
      </c>
      <c r="E7" s="43">
        <v>54835</v>
      </c>
      <c r="F7" s="44">
        <v>1</v>
      </c>
      <c r="G7" s="44">
        <v>130350</v>
      </c>
      <c r="H7" s="44">
        <v>811</v>
      </c>
      <c r="I7" s="44">
        <v>0</v>
      </c>
      <c r="J7" s="44">
        <v>99</v>
      </c>
      <c r="K7" s="44">
        <v>0</v>
      </c>
      <c r="L7" s="44">
        <v>1</v>
      </c>
      <c r="M7" s="44">
        <v>76</v>
      </c>
      <c r="N7" s="44">
        <v>0</v>
      </c>
      <c r="O7" s="44">
        <v>25</v>
      </c>
      <c r="P7" s="44">
        <v>23371</v>
      </c>
      <c r="Q7" s="44">
        <v>4105</v>
      </c>
      <c r="R7" s="45">
        <f>SUM(E7:Q7)</f>
        <v>213674</v>
      </c>
      <c r="S7" s="44">
        <v>892</v>
      </c>
      <c r="T7" s="44">
        <v>83158</v>
      </c>
      <c r="U7" s="44">
        <v>0</v>
      </c>
      <c r="V7" s="44">
        <v>3751</v>
      </c>
      <c r="W7" s="44">
        <v>10337</v>
      </c>
      <c r="X7" s="44">
        <v>161755</v>
      </c>
      <c r="Y7" s="45">
        <f>SUM(S7:X7)</f>
        <v>259893</v>
      </c>
      <c r="Z7" s="45">
        <f>R7+Y7</f>
        <v>473567</v>
      </c>
      <c r="AA7" s="46">
        <v>-75756</v>
      </c>
      <c r="AB7" s="46">
        <f>SUM(AA7,S7:X7)</f>
        <v>184137</v>
      </c>
      <c r="AC7" s="47">
        <f>R7+AB7</f>
        <v>397811</v>
      </c>
    </row>
    <row r="8" spans="2:29" ht="32.1" customHeight="1" x14ac:dyDescent="0.15">
      <c r="B8" s="174"/>
      <c r="C8" s="5" t="s">
        <v>26</v>
      </c>
      <c r="D8" s="2" t="s">
        <v>1</v>
      </c>
      <c r="E8" s="43">
        <v>23</v>
      </c>
      <c r="F8" s="44">
        <v>7</v>
      </c>
      <c r="G8" s="44">
        <v>8175</v>
      </c>
      <c r="H8" s="44">
        <v>8600</v>
      </c>
      <c r="I8" s="44">
        <v>42190</v>
      </c>
      <c r="J8" s="44">
        <v>0</v>
      </c>
      <c r="K8" s="44">
        <v>0</v>
      </c>
      <c r="L8" s="44">
        <v>0</v>
      </c>
      <c r="M8" s="44">
        <v>0</v>
      </c>
      <c r="N8" s="44">
        <v>0</v>
      </c>
      <c r="O8" s="44">
        <v>4</v>
      </c>
      <c r="P8" s="44">
        <v>55</v>
      </c>
      <c r="Q8" s="44">
        <v>782</v>
      </c>
      <c r="R8" s="45">
        <f t="shared" ref="R8:R28" si="0">SUM(E8:Q8)</f>
        <v>59836</v>
      </c>
      <c r="S8" s="44">
        <v>-78</v>
      </c>
      <c r="T8" s="44">
        <v>-115</v>
      </c>
      <c r="U8" s="44">
        <v>0</v>
      </c>
      <c r="V8" s="44">
        <v>0</v>
      </c>
      <c r="W8" s="44">
        <v>1210</v>
      </c>
      <c r="X8" s="44">
        <v>7727</v>
      </c>
      <c r="Y8" s="45">
        <f t="shared" ref="Y8:Y20" si="1">SUM(S8:X8)</f>
        <v>8744</v>
      </c>
      <c r="Z8" s="45">
        <f t="shared" ref="Z8:Z20" si="2">R8+Y8</f>
        <v>68580</v>
      </c>
      <c r="AA8" s="46">
        <v>-46568</v>
      </c>
      <c r="AB8" s="46">
        <f t="shared" ref="AB8:AB20" si="3">SUM(AA8,S8:X8)</f>
        <v>-37824</v>
      </c>
      <c r="AC8" s="47">
        <f t="shared" ref="AC8:AC19" si="4">R8+AB8</f>
        <v>22012</v>
      </c>
    </row>
    <row r="9" spans="2:29" ht="32.1" customHeight="1" x14ac:dyDescent="0.15">
      <c r="B9" s="174"/>
      <c r="C9" s="5" t="s">
        <v>27</v>
      </c>
      <c r="D9" s="2" t="s">
        <v>2</v>
      </c>
      <c r="E9" s="43">
        <v>78085</v>
      </c>
      <c r="F9" s="44">
        <v>1139</v>
      </c>
      <c r="G9" s="44">
        <v>1065407</v>
      </c>
      <c r="H9" s="44">
        <v>183474</v>
      </c>
      <c r="I9" s="44">
        <v>14390</v>
      </c>
      <c r="J9" s="44">
        <v>28255</v>
      </c>
      <c r="K9" s="44">
        <v>10267</v>
      </c>
      <c r="L9" s="44">
        <v>1234</v>
      </c>
      <c r="M9" s="44">
        <v>97481</v>
      </c>
      <c r="N9" s="44">
        <v>14583</v>
      </c>
      <c r="O9" s="44">
        <v>29043</v>
      </c>
      <c r="P9" s="44">
        <v>359079</v>
      </c>
      <c r="Q9" s="44">
        <v>14546</v>
      </c>
      <c r="R9" s="45">
        <f t="shared" si="0"/>
        <v>1896983</v>
      </c>
      <c r="S9" s="44">
        <v>34010</v>
      </c>
      <c r="T9" s="44">
        <v>458244</v>
      </c>
      <c r="U9" s="44">
        <v>5782</v>
      </c>
      <c r="V9" s="44">
        <v>384472</v>
      </c>
      <c r="W9" s="44">
        <v>19575</v>
      </c>
      <c r="X9" s="44">
        <v>1863059</v>
      </c>
      <c r="Y9" s="45">
        <f t="shared" si="1"/>
        <v>2765142</v>
      </c>
      <c r="Z9" s="45">
        <f t="shared" si="2"/>
        <v>4662125</v>
      </c>
      <c r="AA9" s="46">
        <v>-1938226</v>
      </c>
      <c r="AB9" s="46">
        <f t="shared" si="3"/>
        <v>826916</v>
      </c>
      <c r="AC9" s="47">
        <f t="shared" si="4"/>
        <v>2723899</v>
      </c>
    </row>
    <row r="10" spans="2:29" ht="32.1" customHeight="1" x14ac:dyDescent="0.15">
      <c r="B10" s="174"/>
      <c r="C10" s="5" t="s">
        <v>28</v>
      </c>
      <c r="D10" s="2" t="s">
        <v>3</v>
      </c>
      <c r="E10" s="43">
        <v>1435</v>
      </c>
      <c r="F10" s="44">
        <v>70</v>
      </c>
      <c r="G10" s="44">
        <v>5504</v>
      </c>
      <c r="H10" s="44">
        <v>725</v>
      </c>
      <c r="I10" s="44">
        <v>3097</v>
      </c>
      <c r="J10" s="44">
        <v>2939</v>
      </c>
      <c r="K10" s="44">
        <v>676</v>
      </c>
      <c r="L10" s="44">
        <v>23746</v>
      </c>
      <c r="M10" s="44">
        <v>2114</v>
      </c>
      <c r="N10" s="44">
        <v>1735</v>
      </c>
      <c r="O10" s="44">
        <v>5757</v>
      </c>
      <c r="P10" s="44">
        <v>10077</v>
      </c>
      <c r="Q10" s="44">
        <v>140</v>
      </c>
      <c r="R10" s="45">
        <f t="shared" si="0"/>
        <v>58015</v>
      </c>
      <c r="S10" s="44">
        <v>0</v>
      </c>
      <c r="T10" s="44">
        <v>0</v>
      </c>
      <c r="U10" s="44">
        <v>0</v>
      </c>
      <c r="V10" s="44">
        <v>628685</v>
      </c>
      <c r="W10" s="44">
        <v>0</v>
      </c>
      <c r="X10" s="44">
        <v>0</v>
      </c>
      <c r="Y10" s="45">
        <f t="shared" si="1"/>
        <v>628685</v>
      </c>
      <c r="Z10" s="45">
        <f t="shared" si="2"/>
        <v>686700</v>
      </c>
      <c r="AA10" s="46">
        <v>0</v>
      </c>
      <c r="AB10" s="46">
        <f t="shared" si="3"/>
        <v>628685</v>
      </c>
      <c r="AC10" s="47">
        <f t="shared" si="4"/>
        <v>686700</v>
      </c>
    </row>
    <row r="11" spans="2:29" ht="32.1" customHeight="1" x14ac:dyDescent="0.15">
      <c r="B11" s="174"/>
      <c r="C11" s="5" t="s">
        <v>29</v>
      </c>
      <c r="D11" s="61" t="s">
        <v>4</v>
      </c>
      <c r="E11" s="43">
        <v>3448</v>
      </c>
      <c r="F11" s="44">
        <v>430</v>
      </c>
      <c r="G11" s="44">
        <v>47407</v>
      </c>
      <c r="H11" s="44">
        <v>3628</v>
      </c>
      <c r="I11" s="44">
        <v>10145</v>
      </c>
      <c r="J11" s="44">
        <v>19290</v>
      </c>
      <c r="K11" s="44">
        <v>1627</v>
      </c>
      <c r="L11" s="44">
        <v>621</v>
      </c>
      <c r="M11" s="44">
        <v>6996</v>
      </c>
      <c r="N11" s="44">
        <v>5516</v>
      </c>
      <c r="O11" s="44">
        <v>18876</v>
      </c>
      <c r="P11" s="44">
        <v>68437</v>
      </c>
      <c r="Q11" s="44">
        <v>1229</v>
      </c>
      <c r="R11" s="45">
        <f t="shared" si="0"/>
        <v>187650</v>
      </c>
      <c r="S11" s="44">
        <v>87</v>
      </c>
      <c r="T11" s="44">
        <v>106888</v>
      </c>
      <c r="U11" s="44">
        <v>6663</v>
      </c>
      <c r="V11" s="44">
        <v>0</v>
      </c>
      <c r="W11" s="44">
        <v>0</v>
      </c>
      <c r="X11" s="44">
        <v>5534</v>
      </c>
      <c r="Y11" s="45">
        <f t="shared" si="1"/>
        <v>119172</v>
      </c>
      <c r="Z11" s="45">
        <f t="shared" si="2"/>
        <v>306822</v>
      </c>
      <c r="AA11" s="46">
        <v>-60922</v>
      </c>
      <c r="AB11" s="46">
        <f t="shared" si="3"/>
        <v>58250</v>
      </c>
      <c r="AC11" s="47">
        <f t="shared" si="4"/>
        <v>245900</v>
      </c>
    </row>
    <row r="12" spans="2:29" ht="32.1" customHeight="1" x14ac:dyDescent="0.15">
      <c r="B12" s="174"/>
      <c r="C12" s="5" t="s">
        <v>30</v>
      </c>
      <c r="D12" s="2" t="s">
        <v>5</v>
      </c>
      <c r="E12" s="43">
        <v>14766</v>
      </c>
      <c r="F12" s="44">
        <v>357</v>
      </c>
      <c r="G12" s="44">
        <v>127362</v>
      </c>
      <c r="H12" s="44">
        <v>28015</v>
      </c>
      <c r="I12" s="44">
        <v>2085</v>
      </c>
      <c r="J12" s="44">
        <v>10245</v>
      </c>
      <c r="K12" s="44">
        <v>1437</v>
      </c>
      <c r="L12" s="44">
        <v>643</v>
      </c>
      <c r="M12" s="44">
        <v>22240</v>
      </c>
      <c r="N12" s="44">
        <v>3274</v>
      </c>
      <c r="O12" s="44">
        <v>5803</v>
      </c>
      <c r="P12" s="44">
        <v>96294</v>
      </c>
      <c r="Q12" s="44">
        <v>2525</v>
      </c>
      <c r="R12" s="45">
        <f t="shared" si="0"/>
        <v>315046</v>
      </c>
      <c r="S12" s="44">
        <v>17657</v>
      </c>
      <c r="T12" s="44">
        <v>438545</v>
      </c>
      <c r="U12" s="44">
        <v>81</v>
      </c>
      <c r="V12" s="44">
        <v>85794</v>
      </c>
      <c r="W12" s="44">
        <v>592</v>
      </c>
      <c r="X12" s="44">
        <v>143147</v>
      </c>
      <c r="Y12" s="45">
        <f t="shared" si="1"/>
        <v>685816</v>
      </c>
      <c r="Z12" s="45">
        <f t="shared" si="2"/>
        <v>1000862</v>
      </c>
      <c r="AA12" s="46">
        <v>-126315</v>
      </c>
      <c r="AB12" s="46">
        <f t="shared" si="3"/>
        <v>559501</v>
      </c>
      <c r="AC12" s="47">
        <f t="shared" si="4"/>
        <v>874547</v>
      </c>
    </row>
    <row r="13" spans="2:29" ht="32.1" customHeight="1" x14ac:dyDescent="0.15">
      <c r="B13" s="174"/>
      <c r="C13" s="5" t="s">
        <v>31</v>
      </c>
      <c r="D13" s="2" t="s">
        <v>6</v>
      </c>
      <c r="E13" s="43">
        <v>7941</v>
      </c>
      <c r="F13" s="44">
        <v>1424</v>
      </c>
      <c r="G13" s="44">
        <v>36015</v>
      </c>
      <c r="H13" s="44">
        <v>9262</v>
      </c>
      <c r="I13" s="44">
        <v>6526</v>
      </c>
      <c r="J13" s="44">
        <v>42841</v>
      </c>
      <c r="K13" s="44">
        <v>31625</v>
      </c>
      <c r="L13" s="44">
        <v>47496</v>
      </c>
      <c r="M13" s="44">
        <v>24660</v>
      </c>
      <c r="N13" s="44">
        <v>7771</v>
      </c>
      <c r="O13" s="44">
        <v>1714</v>
      </c>
      <c r="P13" s="44">
        <v>46112</v>
      </c>
      <c r="Q13" s="44">
        <v>1995</v>
      </c>
      <c r="R13" s="45">
        <f t="shared" si="0"/>
        <v>265382</v>
      </c>
      <c r="S13" s="44">
        <v>3</v>
      </c>
      <c r="T13" s="44">
        <v>152512</v>
      </c>
      <c r="U13" s="44">
        <v>0</v>
      </c>
      <c r="V13" s="44">
        <v>0</v>
      </c>
      <c r="W13" s="44">
        <v>0</v>
      </c>
      <c r="X13" s="44">
        <v>6389</v>
      </c>
      <c r="Y13" s="45">
        <f t="shared" si="1"/>
        <v>158904</v>
      </c>
      <c r="Z13" s="45">
        <f t="shared" si="2"/>
        <v>424286</v>
      </c>
      <c r="AA13" s="46">
        <v>-42306</v>
      </c>
      <c r="AB13" s="46">
        <f t="shared" si="3"/>
        <v>116598</v>
      </c>
      <c r="AC13" s="47">
        <f t="shared" si="4"/>
        <v>381980</v>
      </c>
    </row>
    <row r="14" spans="2:29" ht="32.1" customHeight="1" x14ac:dyDescent="0.15">
      <c r="B14" s="174"/>
      <c r="C14" s="5" t="s">
        <v>32</v>
      </c>
      <c r="D14" s="2" t="s">
        <v>7</v>
      </c>
      <c r="E14" s="43">
        <v>86</v>
      </c>
      <c r="F14" s="44">
        <v>100</v>
      </c>
      <c r="G14" s="44">
        <v>5220</v>
      </c>
      <c r="H14" s="44">
        <v>1389</v>
      </c>
      <c r="I14" s="44">
        <v>727</v>
      </c>
      <c r="J14" s="44">
        <v>18096</v>
      </c>
      <c r="K14" s="44">
        <v>3387</v>
      </c>
      <c r="L14" s="44">
        <v>2139</v>
      </c>
      <c r="M14" s="44">
        <v>4838</v>
      </c>
      <c r="N14" s="44">
        <v>6134</v>
      </c>
      <c r="O14" s="44">
        <v>412</v>
      </c>
      <c r="P14" s="44">
        <v>20867</v>
      </c>
      <c r="Q14" s="44">
        <v>152</v>
      </c>
      <c r="R14" s="45">
        <f t="shared" si="0"/>
        <v>63547</v>
      </c>
      <c r="S14" s="44">
        <v>0</v>
      </c>
      <c r="T14" s="44">
        <v>695809</v>
      </c>
      <c r="U14" s="44">
        <v>106</v>
      </c>
      <c r="V14" s="44">
        <v>0</v>
      </c>
      <c r="W14" s="44">
        <v>0</v>
      </c>
      <c r="X14" s="44">
        <v>2019</v>
      </c>
      <c r="Y14" s="45">
        <f t="shared" si="1"/>
        <v>697934</v>
      </c>
      <c r="Z14" s="45">
        <f t="shared" si="2"/>
        <v>761481</v>
      </c>
      <c r="AA14" s="46">
        <v>-4585</v>
      </c>
      <c r="AB14" s="46">
        <f t="shared" si="3"/>
        <v>693349</v>
      </c>
      <c r="AC14" s="47">
        <f t="shared" si="4"/>
        <v>756896</v>
      </c>
    </row>
    <row r="15" spans="2:29" ht="32.1" customHeight="1" x14ac:dyDescent="0.15">
      <c r="B15" s="174"/>
      <c r="C15" s="5" t="s">
        <v>33</v>
      </c>
      <c r="D15" s="2" t="s">
        <v>8</v>
      </c>
      <c r="E15" s="43">
        <v>30328</v>
      </c>
      <c r="F15" s="44">
        <v>8072</v>
      </c>
      <c r="G15" s="44">
        <v>72191</v>
      </c>
      <c r="H15" s="44">
        <v>46942</v>
      </c>
      <c r="I15" s="44">
        <v>8624</v>
      </c>
      <c r="J15" s="44">
        <v>52469</v>
      </c>
      <c r="K15" s="44">
        <v>7146</v>
      </c>
      <c r="L15" s="44">
        <v>2001</v>
      </c>
      <c r="M15" s="44">
        <v>58602</v>
      </c>
      <c r="N15" s="44">
        <v>10966</v>
      </c>
      <c r="O15" s="44">
        <v>18959</v>
      </c>
      <c r="P15" s="44">
        <v>77119</v>
      </c>
      <c r="Q15" s="44">
        <v>3985</v>
      </c>
      <c r="R15" s="45">
        <f t="shared" si="0"/>
        <v>397404</v>
      </c>
      <c r="S15" s="44">
        <v>5400</v>
      </c>
      <c r="T15" s="44">
        <v>149586</v>
      </c>
      <c r="U15" s="44">
        <v>-739</v>
      </c>
      <c r="V15" s="44">
        <v>8199</v>
      </c>
      <c r="W15" s="44">
        <v>888</v>
      </c>
      <c r="X15" s="44">
        <v>54759</v>
      </c>
      <c r="Y15" s="45">
        <f t="shared" si="1"/>
        <v>218093</v>
      </c>
      <c r="Z15" s="45">
        <f t="shared" si="2"/>
        <v>615497</v>
      </c>
      <c r="AA15" s="46">
        <v>-63587</v>
      </c>
      <c r="AB15" s="46">
        <f t="shared" si="3"/>
        <v>154506</v>
      </c>
      <c r="AC15" s="47">
        <f t="shared" si="4"/>
        <v>551910</v>
      </c>
    </row>
    <row r="16" spans="2:29" ht="32.1" customHeight="1" x14ac:dyDescent="0.15">
      <c r="B16" s="174"/>
      <c r="C16" s="5" t="s">
        <v>34</v>
      </c>
      <c r="D16" s="2" t="s">
        <v>61</v>
      </c>
      <c r="E16" s="43">
        <v>1087</v>
      </c>
      <c r="F16" s="44">
        <v>124</v>
      </c>
      <c r="G16" s="44">
        <v>21837</v>
      </c>
      <c r="H16" s="44">
        <v>9369</v>
      </c>
      <c r="I16" s="44">
        <v>3785</v>
      </c>
      <c r="J16" s="44">
        <v>37858</v>
      </c>
      <c r="K16" s="44">
        <v>15237</v>
      </c>
      <c r="L16" s="44">
        <v>1067</v>
      </c>
      <c r="M16" s="44">
        <v>7268</v>
      </c>
      <c r="N16" s="44">
        <v>58199</v>
      </c>
      <c r="O16" s="44">
        <v>16428</v>
      </c>
      <c r="P16" s="44">
        <v>78335</v>
      </c>
      <c r="Q16" s="44">
        <v>1275</v>
      </c>
      <c r="R16" s="45">
        <f t="shared" si="0"/>
        <v>251869</v>
      </c>
      <c r="S16" s="44">
        <v>2381</v>
      </c>
      <c r="T16" s="44">
        <v>162838</v>
      </c>
      <c r="U16" s="44">
        <v>202</v>
      </c>
      <c r="V16" s="44">
        <v>95722</v>
      </c>
      <c r="W16" s="44">
        <v>-9</v>
      </c>
      <c r="X16" s="44">
        <v>26287</v>
      </c>
      <c r="Y16" s="45">
        <f t="shared" si="1"/>
        <v>287421</v>
      </c>
      <c r="Z16" s="45">
        <f t="shared" si="2"/>
        <v>539290</v>
      </c>
      <c r="AA16" s="46">
        <v>-143661</v>
      </c>
      <c r="AB16" s="46">
        <f t="shared" si="3"/>
        <v>143760</v>
      </c>
      <c r="AC16" s="47">
        <f t="shared" si="4"/>
        <v>395629</v>
      </c>
    </row>
    <row r="17" spans="2:29" ht="32.1" customHeight="1" x14ac:dyDescent="0.15">
      <c r="B17" s="174"/>
      <c r="C17" s="5" t="s">
        <v>35</v>
      </c>
      <c r="D17" s="2" t="s">
        <v>9</v>
      </c>
      <c r="E17" s="43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5">
        <f t="shared" si="0"/>
        <v>0</v>
      </c>
      <c r="S17" s="44">
        <v>0</v>
      </c>
      <c r="T17" s="44">
        <v>12081</v>
      </c>
      <c r="U17" s="44">
        <v>561116</v>
      </c>
      <c r="V17" s="44">
        <v>0</v>
      </c>
      <c r="W17" s="44">
        <v>0</v>
      </c>
      <c r="X17" s="44">
        <v>0</v>
      </c>
      <c r="Y17" s="45">
        <f t="shared" si="1"/>
        <v>573197</v>
      </c>
      <c r="Z17" s="45">
        <f t="shared" si="2"/>
        <v>573197</v>
      </c>
      <c r="AA17" s="46">
        <v>0</v>
      </c>
      <c r="AB17" s="46">
        <f t="shared" si="3"/>
        <v>573197</v>
      </c>
      <c r="AC17" s="47">
        <f t="shared" si="4"/>
        <v>573197</v>
      </c>
    </row>
    <row r="18" spans="2:29" ht="32.1" customHeight="1" x14ac:dyDescent="0.15">
      <c r="B18" s="174"/>
      <c r="C18" s="5" t="s">
        <v>36</v>
      </c>
      <c r="D18" s="2" t="s">
        <v>56</v>
      </c>
      <c r="E18" s="43">
        <v>4305</v>
      </c>
      <c r="F18" s="44">
        <v>736</v>
      </c>
      <c r="G18" s="44">
        <v>224302</v>
      </c>
      <c r="H18" s="44">
        <v>67359</v>
      </c>
      <c r="I18" s="44">
        <v>14694</v>
      </c>
      <c r="J18" s="44">
        <v>52379</v>
      </c>
      <c r="K18" s="44">
        <v>34054</v>
      </c>
      <c r="L18" s="44">
        <v>9976</v>
      </c>
      <c r="M18" s="44">
        <v>88273</v>
      </c>
      <c r="N18" s="44">
        <v>51644</v>
      </c>
      <c r="O18" s="44">
        <v>27739</v>
      </c>
      <c r="P18" s="44">
        <v>166217</v>
      </c>
      <c r="Q18" s="44">
        <v>6895</v>
      </c>
      <c r="R18" s="45">
        <f t="shared" si="0"/>
        <v>748573</v>
      </c>
      <c r="S18" s="44">
        <v>125576</v>
      </c>
      <c r="T18" s="44">
        <v>795350</v>
      </c>
      <c r="U18" s="44">
        <v>900883</v>
      </c>
      <c r="V18" s="44">
        <v>27537</v>
      </c>
      <c r="W18" s="44">
        <v>0</v>
      </c>
      <c r="X18" s="44">
        <v>172877</v>
      </c>
      <c r="Y18" s="45">
        <f t="shared" si="1"/>
        <v>2022223</v>
      </c>
      <c r="Z18" s="45">
        <f t="shared" si="2"/>
        <v>2770796</v>
      </c>
      <c r="AA18" s="46">
        <v>-326171</v>
      </c>
      <c r="AB18" s="46">
        <f t="shared" si="3"/>
        <v>1696052</v>
      </c>
      <c r="AC18" s="47">
        <f t="shared" si="4"/>
        <v>2444625</v>
      </c>
    </row>
    <row r="19" spans="2:29" ht="32.1" customHeight="1" x14ac:dyDescent="0.15">
      <c r="B19" s="174"/>
      <c r="C19" s="33" t="s">
        <v>37</v>
      </c>
      <c r="D19" s="2" t="s">
        <v>10</v>
      </c>
      <c r="E19" s="43">
        <v>98</v>
      </c>
      <c r="F19" s="44">
        <v>0</v>
      </c>
      <c r="G19" s="44">
        <v>14674</v>
      </c>
      <c r="H19" s="44">
        <v>310</v>
      </c>
      <c r="I19" s="44">
        <v>3274</v>
      </c>
      <c r="J19" s="44">
        <v>0</v>
      </c>
      <c r="K19" s="44">
        <v>287</v>
      </c>
      <c r="L19" s="44">
        <v>1139</v>
      </c>
      <c r="M19" s="44">
        <v>1178</v>
      </c>
      <c r="N19" s="44">
        <v>25</v>
      </c>
      <c r="O19" s="44">
        <v>0</v>
      </c>
      <c r="P19" s="44">
        <v>3250</v>
      </c>
      <c r="Q19" s="44">
        <v>0</v>
      </c>
      <c r="R19" s="45">
        <f t="shared" si="0"/>
        <v>24235</v>
      </c>
      <c r="S19" s="44">
        <v>0</v>
      </c>
      <c r="T19" s="44">
        <v>0</v>
      </c>
      <c r="U19" s="44">
        <v>0</v>
      </c>
      <c r="V19" s="44">
        <v>0</v>
      </c>
      <c r="W19" s="44">
        <v>0</v>
      </c>
      <c r="X19" s="44">
        <v>30692</v>
      </c>
      <c r="Y19" s="45">
        <f t="shared" si="1"/>
        <v>30692</v>
      </c>
      <c r="Z19" s="45">
        <f t="shared" si="2"/>
        <v>54927</v>
      </c>
      <c r="AA19" s="46">
        <v>-24067</v>
      </c>
      <c r="AB19" s="46">
        <f t="shared" si="3"/>
        <v>6625</v>
      </c>
      <c r="AC19" s="47">
        <f t="shared" si="4"/>
        <v>30860</v>
      </c>
    </row>
    <row r="20" spans="2:29" ht="32.1" customHeight="1" thickBot="1" x14ac:dyDescent="0.2">
      <c r="B20" s="175"/>
      <c r="C20" s="176"/>
      <c r="D20" s="41" t="s">
        <v>11</v>
      </c>
      <c r="E20" s="48">
        <f>SUM(E7:E19)</f>
        <v>196437</v>
      </c>
      <c r="F20" s="49">
        <f t="shared" ref="F20:Q20" si="5">SUM(F7:F19)</f>
        <v>12460</v>
      </c>
      <c r="G20" s="49">
        <f t="shared" si="5"/>
        <v>1758444</v>
      </c>
      <c r="H20" s="49">
        <f t="shared" si="5"/>
        <v>359884</v>
      </c>
      <c r="I20" s="49">
        <f t="shared" si="5"/>
        <v>109537</v>
      </c>
      <c r="J20" s="49">
        <f t="shared" si="5"/>
        <v>264471</v>
      </c>
      <c r="K20" s="49">
        <f t="shared" si="5"/>
        <v>105743</v>
      </c>
      <c r="L20" s="49">
        <f t="shared" si="5"/>
        <v>90063</v>
      </c>
      <c r="M20" s="49">
        <f t="shared" si="5"/>
        <v>313726</v>
      </c>
      <c r="N20" s="49">
        <f t="shared" si="5"/>
        <v>159847</v>
      </c>
      <c r="O20" s="49">
        <f t="shared" si="5"/>
        <v>124760</v>
      </c>
      <c r="P20" s="49">
        <f t="shared" si="5"/>
        <v>949213</v>
      </c>
      <c r="Q20" s="49">
        <f t="shared" si="5"/>
        <v>37629</v>
      </c>
      <c r="R20" s="50">
        <f t="shared" si="0"/>
        <v>4482214</v>
      </c>
      <c r="S20" s="51">
        <f>SUM(S7:S19)</f>
        <v>185928</v>
      </c>
      <c r="T20" s="51">
        <f t="shared" ref="T20:AC20" si="6">SUM(T7:T19)</f>
        <v>3054896</v>
      </c>
      <c r="U20" s="51">
        <f t="shared" si="6"/>
        <v>1474094</v>
      </c>
      <c r="V20" s="51">
        <f t="shared" si="6"/>
        <v>1234160</v>
      </c>
      <c r="W20" s="51">
        <f t="shared" si="6"/>
        <v>32593</v>
      </c>
      <c r="X20" s="51">
        <f t="shared" si="6"/>
        <v>2474245</v>
      </c>
      <c r="Y20" s="52">
        <f t="shared" si="1"/>
        <v>8455916</v>
      </c>
      <c r="Z20" s="52">
        <f t="shared" si="2"/>
        <v>12938130</v>
      </c>
      <c r="AA20" s="53">
        <f t="shared" si="6"/>
        <v>-2852164</v>
      </c>
      <c r="AB20" s="53">
        <f t="shared" si="3"/>
        <v>5603752</v>
      </c>
      <c r="AC20" s="54">
        <f t="shared" si="6"/>
        <v>10085966</v>
      </c>
    </row>
    <row r="21" spans="2:29" ht="32.1" customHeight="1" x14ac:dyDescent="0.15">
      <c r="B21" s="173" t="s">
        <v>51</v>
      </c>
      <c r="C21" s="37"/>
      <c r="D21" s="34" t="s">
        <v>57</v>
      </c>
      <c r="E21" s="43">
        <v>673</v>
      </c>
      <c r="F21" s="44">
        <v>1204</v>
      </c>
      <c r="G21" s="44">
        <v>50072</v>
      </c>
      <c r="H21" s="44">
        <v>10365</v>
      </c>
      <c r="I21" s="44">
        <v>6877</v>
      </c>
      <c r="J21" s="44">
        <v>14630</v>
      </c>
      <c r="K21" s="44">
        <v>14490</v>
      </c>
      <c r="L21" s="44">
        <v>1468</v>
      </c>
      <c r="M21" s="44">
        <v>8359</v>
      </c>
      <c r="N21" s="44">
        <v>26565</v>
      </c>
      <c r="O21" s="44">
        <v>7909</v>
      </c>
      <c r="P21" s="44">
        <v>43120</v>
      </c>
      <c r="Q21" s="44">
        <v>196</v>
      </c>
      <c r="R21" s="43">
        <f t="shared" si="0"/>
        <v>185928</v>
      </c>
      <c r="S21" s="55"/>
      <c r="T21" s="56"/>
      <c r="U21" s="56"/>
      <c r="V21" s="56"/>
      <c r="W21" s="56"/>
      <c r="X21" s="56"/>
      <c r="Y21" s="56"/>
      <c r="Z21" s="56"/>
      <c r="AA21" s="56"/>
      <c r="AB21" s="56"/>
      <c r="AC21" s="56"/>
    </row>
    <row r="22" spans="2:29" ht="32.1" customHeight="1" x14ac:dyDescent="0.15">
      <c r="B22" s="174"/>
      <c r="C22" s="38"/>
      <c r="D22" s="35" t="s">
        <v>19</v>
      </c>
      <c r="E22" s="43">
        <v>37387</v>
      </c>
      <c r="F22" s="44">
        <v>4370</v>
      </c>
      <c r="G22" s="44">
        <v>492667</v>
      </c>
      <c r="H22" s="44">
        <v>251338</v>
      </c>
      <c r="I22" s="44">
        <v>52276</v>
      </c>
      <c r="J22" s="44">
        <v>437230</v>
      </c>
      <c r="K22" s="44">
        <v>114944</v>
      </c>
      <c r="L22" s="44">
        <v>26444</v>
      </c>
      <c r="M22" s="44">
        <v>150783</v>
      </c>
      <c r="N22" s="44">
        <v>89477</v>
      </c>
      <c r="O22" s="44">
        <v>263604</v>
      </c>
      <c r="P22" s="44">
        <v>1012636</v>
      </c>
      <c r="Q22" s="44">
        <v>1110</v>
      </c>
      <c r="R22" s="43">
        <f t="shared" si="0"/>
        <v>2934266</v>
      </c>
      <c r="S22" s="57"/>
      <c r="T22" s="58"/>
      <c r="U22" s="58"/>
      <c r="V22" s="58"/>
      <c r="W22" s="58"/>
      <c r="X22" s="58"/>
      <c r="Y22" s="58"/>
      <c r="Z22" s="58"/>
      <c r="AA22" s="58"/>
      <c r="AB22" s="58"/>
      <c r="AC22" s="58"/>
    </row>
    <row r="23" spans="2:29" ht="32.1" customHeight="1" x14ac:dyDescent="0.15">
      <c r="B23" s="174"/>
      <c r="C23" s="38"/>
      <c r="D23" s="35" t="s">
        <v>20</v>
      </c>
      <c r="E23" s="43">
        <v>110510</v>
      </c>
      <c r="F23" s="44">
        <v>1082</v>
      </c>
      <c r="G23" s="44">
        <v>159480</v>
      </c>
      <c r="H23" s="44">
        <v>6667</v>
      </c>
      <c r="I23" s="44">
        <v>31274</v>
      </c>
      <c r="J23" s="44">
        <v>72757</v>
      </c>
      <c r="K23" s="44">
        <v>98561</v>
      </c>
      <c r="L23" s="44">
        <v>341760</v>
      </c>
      <c r="M23" s="44">
        <v>31083</v>
      </c>
      <c r="N23" s="44">
        <v>30101</v>
      </c>
      <c r="O23" s="44">
        <v>8</v>
      </c>
      <c r="P23" s="44">
        <v>191851</v>
      </c>
      <c r="Q23" s="44">
        <v>-13233</v>
      </c>
      <c r="R23" s="43">
        <f t="shared" si="0"/>
        <v>1061901</v>
      </c>
      <c r="S23" s="57"/>
      <c r="T23" s="58"/>
      <c r="U23" s="58"/>
      <c r="V23" s="58"/>
      <c r="W23" s="58"/>
      <c r="X23" s="58"/>
      <c r="Y23" s="58"/>
      <c r="Z23" s="58"/>
      <c r="AA23" s="58"/>
      <c r="AB23" s="58"/>
      <c r="AC23" s="58"/>
    </row>
    <row r="24" spans="2:29" ht="32.1" customHeight="1" x14ac:dyDescent="0.15">
      <c r="B24" s="174"/>
      <c r="C24" s="38"/>
      <c r="D24" s="35" t="s">
        <v>21</v>
      </c>
      <c r="E24" s="43">
        <v>38779</v>
      </c>
      <c r="F24" s="44">
        <v>1398</v>
      </c>
      <c r="G24" s="44">
        <v>156500</v>
      </c>
      <c r="H24" s="44">
        <v>39420</v>
      </c>
      <c r="I24" s="44">
        <v>33825</v>
      </c>
      <c r="J24" s="44">
        <v>48328</v>
      </c>
      <c r="K24" s="44">
        <v>41359</v>
      </c>
      <c r="L24" s="44">
        <v>257424</v>
      </c>
      <c r="M24" s="44">
        <v>26678</v>
      </c>
      <c r="N24" s="44">
        <v>76169</v>
      </c>
      <c r="O24" s="44">
        <v>175548</v>
      </c>
      <c r="P24" s="44">
        <v>200095</v>
      </c>
      <c r="Q24" s="44">
        <v>4732</v>
      </c>
      <c r="R24" s="43">
        <f t="shared" si="0"/>
        <v>1100255</v>
      </c>
      <c r="S24" s="57"/>
      <c r="T24" s="58"/>
      <c r="U24" s="58"/>
      <c r="V24" s="58"/>
      <c r="W24" s="58"/>
      <c r="X24" s="58"/>
      <c r="Y24" s="58"/>
      <c r="Z24" s="58"/>
      <c r="AA24" s="58"/>
      <c r="AB24" s="58"/>
      <c r="AC24" s="58"/>
    </row>
    <row r="25" spans="2:29" ht="32.1" customHeight="1" x14ac:dyDescent="0.15">
      <c r="B25" s="174"/>
      <c r="C25" s="38"/>
      <c r="D25" s="36" t="s">
        <v>40</v>
      </c>
      <c r="E25" s="43">
        <v>17911</v>
      </c>
      <c r="F25" s="44">
        <v>1500</v>
      </c>
      <c r="G25" s="44">
        <v>110205</v>
      </c>
      <c r="H25" s="44">
        <v>23791</v>
      </c>
      <c r="I25" s="44">
        <v>13926</v>
      </c>
      <c r="J25" s="44">
        <v>37620</v>
      </c>
      <c r="K25" s="44">
        <v>16120</v>
      </c>
      <c r="L25" s="44">
        <v>40377</v>
      </c>
      <c r="M25" s="44">
        <v>22527</v>
      </c>
      <c r="N25" s="44">
        <v>13513</v>
      </c>
      <c r="O25" s="44">
        <v>1368</v>
      </c>
      <c r="P25" s="44">
        <v>65100</v>
      </c>
      <c r="Q25" s="44">
        <v>434</v>
      </c>
      <c r="R25" s="43">
        <f t="shared" si="0"/>
        <v>364392</v>
      </c>
      <c r="S25" s="57"/>
      <c r="T25" s="58"/>
      <c r="U25" s="58"/>
      <c r="V25" s="58"/>
      <c r="W25" s="58"/>
      <c r="X25" s="58"/>
      <c r="Y25" s="58"/>
      <c r="Z25" s="58"/>
      <c r="AA25" s="58"/>
      <c r="AB25" s="58"/>
      <c r="AC25" s="58"/>
    </row>
    <row r="26" spans="2:29" ht="32.1" customHeight="1" x14ac:dyDescent="0.15">
      <c r="B26" s="174"/>
      <c r="C26" s="38"/>
      <c r="D26" s="36" t="s">
        <v>22</v>
      </c>
      <c r="E26" s="43">
        <v>-3886</v>
      </c>
      <c r="F26" s="44">
        <v>-2</v>
      </c>
      <c r="G26" s="44">
        <v>-3469</v>
      </c>
      <c r="H26" s="44">
        <v>-4765</v>
      </c>
      <c r="I26" s="44">
        <v>-1815</v>
      </c>
      <c r="J26" s="44">
        <v>-489</v>
      </c>
      <c r="K26" s="44">
        <v>-9237</v>
      </c>
      <c r="L26" s="44">
        <v>-640</v>
      </c>
      <c r="M26" s="44">
        <v>-1246</v>
      </c>
      <c r="N26" s="44">
        <v>-43</v>
      </c>
      <c r="O26" s="44">
        <v>0</v>
      </c>
      <c r="P26" s="44">
        <v>-17390</v>
      </c>
      <c r="Q26" s="44">
        <v>-8</v>
      </c>
      <c r="R26" s="43">
        <f t="shared" si="0"/>
        <v>-42990</v>
      </c>
      <c r="S26" s="57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2:29" ht="32.1" customHeight="1" x14ac:dyDescent="0.15">
      <c r="B27" s="180"/>
      <c r="C27" s="39"/>
      <c r="D27" s="64" t="s">
        <v>41</v>
      </c>
      <c r="E27" s="48">
        <f>SUM(E21:E26)</f>
        <v>201374</v>
      </c>
      <c r="F27" s="49">
        <f t="shared" ref="F27:R27" si="7">SUM(F21:F26)</f>
        <v>9552</v>
      </c>
      <c r="G27" s="49">
        <f t="shared" si="7"/>
        <v>965455</v>
      </c>
      <c r="H27" s="49">
        <f t="shared" si="7"/>
        <v>326816</v>
      </c>
      <c r="I27" s="49">
        <f t="shared" si="7"/>
        <v>136363</v>
      </c>
      <c r="J27" s="49">
        <f t="shared" si="7"/>
        <v>610076</v>
      </c>
      <c r="K27" s="49">
        <f t="shared" si="7"/>
        <v>276237</v>
      </c>
      <c r="L27" s="49">
        <f t="shared" si="7"/>
        <v>666833</v>
      </c>
      <c r="M27" s="49">
        <f t="shared" si="7"/>
        <v>238184</v>
      </c>
      <c r="N27" s="49">
        <f t="shared" si="7"/>
        <v>235782</v>
      </c>
      <c r="O27" s="49">
        <f t="shared" si="7"/>
        <v>448437</v>
      </c>
      <c r="P27" s="49">
        <f t="shared" si="7"/>
        <v>1495412</v>
      </c>
      <c r="Q27" s="49">
        <f t="shared" si="7"/>
        <v>-6769</v>
      </c>
      <c r="R27" s="48">
        <f t="shared" si="7"/>
        <v>5603752</v>
      </c>
      <c r="S27" s="57"/>
      <c r="T27" s="58"/>
      <c r="U27" s="58"/>
      <c r="V27" s="58"/>
      <c r="W27" s="58"/>
      <c r="X27" s="58"/>
      <c r="Y27" s="58"/>
      <c r="Z27" s="58"/>
      <c r="AA27" s="58"/>
      <c r="AB27" s="58"/>
      <c r="AC27" s="58"/>
    </row>
    <row r="28" spans="2:29" ht="32.1" customHeight="1" thickBot="1" x14ac:dyDescent="0.2">
      <c r="B28" s="177" t="s">
        <v>18</v>
      </c>
      <c r="C28" s="178"/>
      <c r="D28" s="179"/>
      <c r="E28" s="59">
        <f>E20+E27</f>
        <v>397811</v>
      </c>
      <c r="F28" s="60">
        <f t="shared" ref="F28:Q28" si="8">F20+F27</f>
        <v>22012</v>
      </c>
      <c r="G28" s="60">
        <f t="shared" si="8"/>
        <v>2723899</v>
      </c>
      <c r="H28" s="60">
        <f t="shared" si="8"/>
        <v>686700</v>
      </c>
      <c r="I28" s="60">
        <f t="shared" si="8"/>
        <v>245900</v>
      </c>
      <c r="J28" s="60">
        <f t="shared" si="8"/>
        <v>874547</v>
      </c>
      <c r="K28" s="60">
        <f t="shared" si="8"/>
        <v>381980</v>
      </c>
      <c r="L28" s="60">
        <f t="shared" si="8"/>
        <v>756896</v>
      </c>
      <c r="M28" s="60">
        <f t="shared" si="8"/>
        <v>551910</v>
      </c>
      <c r="N28" s="60">
        <f t="shared" si="8"/>
        <v>395629</v>
      </c>
      <c r="O28" s="60">
        <f t="shared" si="8"/>
        <v>573197</v>
      </c>
      <c r="P28" s="60">
        <f t="shared" si="8"/>
        <v>2444625</v>
      </c>
      <c r="Q28" s="60">
        <f t="shared" si="8"/>
        <v>30860</v>
      </c>
      <c r="R28" s="59">
        <f t="shared" si="0"/>
        <v>10085966</v>
      </c>
      <c r="S28" s="57"/>
      <c r="T28" s="58"/>
      <c r="U28" s="58"/>
      <c r="V28" s="58"/>
      <c r="W28" s="58"/>
      <c r="X28" s="58"/>
      <c r="Y28" s="58"/>
      <c r="Z28" s="58"/>
      <c r="AA28" s="58"/>
      <c r="AB28" s="58"/>
      <c r="AC28" s="58"/>
    </row>
  </sheetData>
  <mergeCells count="13">
    <mergeCell ref="B20:C20"/>
    <mergeCell ref="B28:D28"/>
    <mergeCell ref="B21:B27"/>
    <mergeCell ref="B4:D6"/>
    <mergeCell ref="R5:R6"/>
    <mergeCell ref="E4:R4"/>
    <mergeCell ref="AA4:AA6"/>
    <mergeCell ref="AB4:AB6"/>
    <mergeCell ref="AC4:AC6"/>
    <mergeCell ref="Z4:Z6"/>
    <mergeCell ref="B7:B19"/>
    <mergeCell ref="S4:Y4"/>
    <mergeCell ref="Y5:Y6"/>
  </mergeCells>
  <phoneticPr fontId="2"/>
  <pageMargins left="0.39370078740157483" right="0.23622047244094491" top="1.3385826771653544" bottom="0.19685039370078741" header="0.19685039370078741" footer="0.27559055118110237"/>
  <pageSetup paperSize="9" scale="79" orientation="portrait" verticalDpi="0" r:id="rId1"/>
  <headerFooter alignWithMargins="0"/>
  <colBreaks count="1" manualBreakCount="1">
    <brk id="15" min="2" max="27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9"/>
  <sheetViews>
    <sheetView workbookViewId="0">
      <selection activeCell="J5" sqref="J5"/>
    </sheetView>
  </sheetViews>
  <sheetFormatPr defaultRowHeight="13.5" x14ac:dyDescent="0.15"/>
  <cols>
    <col min="2" max="2" width="3.25" customWidth="1"/>
    <col min="3" max="3" width="13" bestFit="1" customWidth="1"/>
    <col min="4" max="10" width="13" customWidth="1"/>
    <col min="11" max="11" width="8.625" customWidth="1"/>
  </cols>
  <sheetData>
    <row r="4" spans="2:10" ht="20.100000000000001" customHeight="1" x14ac:dyDescent="0.15">
      <c r="B4" t="s">
        <v>71</v>
      </c>
    </row>
    <row r="5" spans="2:10" ht="27" x14ac:dyDescent="0.15">
      <c r="B5" s="146"/>
      <c r="C5" s="147"/>
      <c r="D5" s="149" t="s">
        <v>81</v>
      </c>
      <c r="E5" s="149" t="s">
        <v>12</v>
      </c>
      <c r="F5" s="149" t="s">
        <v>83</v>
      </c>
      <c r="G5" s="149" t="s">
        <v>91</v>
      </c>
      <c r="H5" s="149" t="s">
        <v>15</v>
      </c>
      <c r="I5" s="150" t="s">
        <v>76</v>
      </c>
      <c r="J5" s="150" t="s">
        <v>64</v>
      </c>
    </row>
    <row r="6" spans="2:10" ht="19.5" customHeight="1" x14ac:dyDescent="0.15">
      <c r="B6" s="159" t="s">
        <v>86</v>
      </c>
      <c r="C6" s="160" t="s">
        <v>0</v>
      </c>
      <c r="D6" s="152">
        <v>6.3870826357450795E-3</v>
      </c>
      <c r="E6" s="152">
        <v>0.21941154431855753</v>
      </c>
      <c r="F6" s="152">
        <v>2.4756988269334292E-2</v>
      </c>
      <c r="G6" s="152">
        <v>3.3464798276426594E-2</v>
      </c>
      <c r="H6" s="152">
        <v>2.2769111755865368E-2</v>
      </c>
      <c r="I6" s="152">
        <v>0.69321047474407116</v>
      </c>
      <c r="J6" s="151">
        <v>1</v>
      </c>
    </row>
    <row r="7" spans="2:10" ht="19.5" customHeight="1" x14ac:dyDescent="0.15">
      <c r="B7" s="161" t="s">
        <v>78</v>
      </c>
      <c r="C7" s="162" t="s">
        <v>1</v>
      </c>
      <c r="D7" s="153">
        <v>6.8769150843866348E-3</v>
      </c>
      <c r="E7" s="153">
        <v>0.24340510033104573</v>
      </c>
      <c r="F7" s="153">
        <v>8.4719534949507957E-2</v>
      </c>
      <c r="G7" s="153">
        <v>0.11468927510936186</v>
      </c>
      <c r="H7" s="153">
        <v>1.3630152693086036E-2</v>
      </c>
      <c r="I7" s="153">
        <v>0.53667902183261162</v>
      </c>
      <c r="J7" s="154">
        <v>0.99999999999999978</v>
      </c>
    </row>
    <row r="8" spans="2:10" ht="19.5" customHeight="1" x14ac:dyDescent="0.15">
      <c r="B8" s="161" t="s">
        <v>27</v>
      </c>
      <c r="C8" s="162" t="s">
        <v>2</v>
      </c>
      <c r="D8" s="153">
        <v>7.1884301838083791E-3</v>
      </c>
      <c r="E8" s="153">
        <v>8.8728287485812615E-2</v>
      </c>
      <c r="F8" s="153">
        <v>2.3797851656651211E-2</v>
      </c>
      <c r="G8" s="153">
        <v>7.6554213701880452E-2</v>
      </c>
      <c r="H8" s="153">
        <v>2.8209625044425517E-3</v>
      </c>
      <c r="I8" s="153">
        <v>0.80091025446740483</v>
      </c>
      <c r="J8" s="154">
        <v>1</v>
      </c>
    </row>
    <row r="9" spans="2:10" ht="19.5" customHeight="1" x14ac:dyDescent="0.15">
      <c r="B9" s="161" t="s">
        <v>28</v>
      </c>
      <c r="C9" s="162" t="s">
        <v>3</v>
      </c>
      <c r="D9" s="153">
        <v>1.1754325316231965E-3</v>
      </c>
      <c r="E9" s="153">
        <v>4.7074309902390303E-2</v>
      </c>
      <c r="F9" s="153">
        <v>1.5928669909481327E-2</v>
      </c>
      <c r="G9" s="153">
        <v>0.92016387694457069</v>
      </c>
      <c r="H9" s="153">
        <v>1.0615854022904005E-4</v>
      </c>
      <c r="I9" s="153">
        <v>1.5551552171705426E-2</v>
      </c>
      <c r="J9" s="154">
        <v>1</v>
      </c>
    </row>
    <row r="10" spans="2:10" ht="19.5" customHeight="1" x14ac:dyDescent="0.15">
      <c r="B10" s="161" t="s">
        <v>29</v>
      </c>
      <c r="C10" s="163" t="s">
        <v>4</v>
      </c>
      <c r="D10" s="153">
        <v>1.5429151708001833E-2</v>
      </c>
      <c r="E10" s="153">
        <v>0.51626161200953813</v>
      </c>
      <c r="F10" s="153">
        <v>0.17983149329593179</v>
      </c>
      <c r="G10" s="153">
        <v>5.2388075100130306E-2</v>
      </c>
      <c r="H10" s="153">
        <v>1.0301791329456668E-3</v>
      </c>
      <c r="I10" s="153">
        <v>0.23505948875345223</v>
      </c>
      <c r="J10" s="154">
        <v>1</v>
      </c>
    </row>
    <row r="11" spans="2:10" ht="19.5" customHeight="1" x14ac:dyDescent="0.15">
      <c r="B11" s="161" t="s">
        <v>30</v>
      </c>
      <c r="C11" s="162" t="s">
        <v>5</v>
      </c>
      <c r="D11" s="153">
        <v>2.3731022688640281E-2</v>
      </c>
      <c r="E11" s="153">
        <v>0.49519797747073285</v>
      </c>
      <c r="F11" s="153">
        <v>4.6927767535317182E-2</v>
      </c>
      <c r="G11" s="153">
        <v>0.12891031449704493</v>
      </c>
      <c r="H11" s="153">
        <v>1.4040301972272989E-3</v>
      </c>
      <c r="I11" s="153">
        <v>0.30382888761103755</v>
      </c>
      <c r="J11" s="154">
        <v>1</v>
      </c>
    </row>
    <row r="12" spans="2:10" ht="19.5" customHeight="1" x14ac:dyDescent="0.15">
      <c r="B12" s="161" t="s">
        <v>31</v>
      </c>
      <c r="C12" s="162" t="s">
        <v>6</v>
      </c>
      <c r="D12" s="153">
        <v>1.1462030636985206E-2</v>
      </c>
      <c r="E12" s="153">
        <v>0.65713178113196313</v>
      </c>
      <c r="F12" s="153">
        <v>6.8180716042660239E-2</v>
      </c>
      <c r="G12" s="153">
        <v>6.4996113016297999E-2</v>
      </c>
      <c r="H12" s="153">
        <v>1.2410867254207354E-3</v>
      </c>
      <c r="I12" s="153">
        <v>0.19698827244667272</v>
      </c>
      <c r="J12" s="154">
        <v>1.0000000000000002</v>
      </c>
    </row>
    <row r="13" spans="2:10" ht="19.5" customHeight="1" x14ac:dyDescent="0.15">
      <c r="B13" s="161" t="s">
        <v>32</v>
      </c>
      <c r="C13" s="162" t="s">
        <v>7</v>
      </c>
      <c r="D13" s="153">
        <v>2.3227210544478675E-3</v>
      </c>
      <c r="E13" s="153">
        <v>0.9486426666460176</v>
      </c>
      <c r="F13" s="153">
        <v>1.3907198462629789E-2</v>
      </c>
      <c r="G13" s="153">
        <v>9.8658567378280219E-3</v>
      </c>
      <c r="H13" s="153">
        <v>1.0322672879796077E-4</v>
      </c>
      <c r="I13" s="153">
        <v>2.5158330370278668E-2</v>
      </c>
      <c r="J13" s="154">
        <v>0.99999999999999989</v>
      </c>
    </row>
    <row r="14" spans="2:10" ht="19.5" customHeight="1" x14ac:dyDescent="0.15">
      <c r="B14" s="161" t="s">
        <v>33</v>
      </c>
      <c r="C14" s="162" t="s">
        <v>8</v>
      </c>
      <c r="D14" s="153">
        <v>2.0798988785347278E-2</v>
      </c>
      <c r="E14" s="153">
        <v>0.42051302333339696</v>
      </c>
      <c r="F14" s="153">
        <v>9.8247397463640612E-2</v>
      </c>
      <c r="G14" s="153">
        <v>0.12999167189649327</v>
      </c>
      <c r="H14" s="153">
        <v>3.5991449479196766E-3</v>
      </c>
      <c r="I14" s="153">
        <v>0.32684977357320205</v>
      </c>
      <c r="J14" s="154">
        <v>1</v>
      </c>
    </row>
    <row r="15" spans="2:10" ht="19.5" customHeight="1" x14ac:dyDescent="0.15">
      <c r="B15" s="161" t="s">
        <v>34</v>
      </c>
      <c r="C15" s="162" t="s">
        <v>61</v>
      </c>
      <c r="D15" s="153">
        <v>1.5813973118785622E-2</v>
      </c>
      <c r="E15" s="153">
        <v>0.46572720886073443</v>
      </c>
      <c r="F15" s="153">
        <v>0.10115534711852371</v>
      </c>
      <c r="G15" s="153">
        <v>0.23870106505185942</v>
      </c>
      <c r="H15" s="153">
        <v>4.450305620187755E-4</v>
      </c>
      <c r="I15" s="153">
        <v>0.17815737528807804</v>
      </c>
      <c r="J15" s="154">
        <v>1</v>
      </c>
    </row>
    <row r="16" spans="2:10" ht="19.5" customHeight="1" x14ac:dyDescent="0.15">
      <c r="B16" s="161" t="s">
        <v>35</v>
      </c>
      <c r="C16" s="162" t="s">
        <v>9</v>
      </c>
      <c r="D16" s="153">
        <v>0</v>
      </c>
      <c r="E16" s="153">
        <v>2.1076523429117738E-2</v>
      </c>
      <c r="F16" s="153">
        <v>0.97892347657088219</v>
      </c>
      <c r="G16" s="153">
        <v>0</v>
      </c>
      <c r="H16" s="153">
        <v>0</v>
      </c>
      <c r="I16" s="153">
        <v>0</v>
      </c>
      <c r="J16" s="154">
        <v>0.99999999999999989</v>
      </c>
    </row>
    <row r="17" spans="2:10" ht="19.5" customHeight="1" x14ac:dyDescent="0.15">
      <c r="B17" s="161" t="s">
        <v>36</v>
      </c>
      <c r="C17" s="162" t="s">
        <v>88</v>
      </c>
      <c r="D17" s="153">
        <v>5.013940668996119E-2</v>
      </c>
      <c r="E17" s="153">
        <v>0.36003569803716845</v>
      </c>
      <c r="F17" s="153">
        <v>0.36361082383214816</v>
      </c>
      <c r="G17" s="153">
        <v>5.3455951759919774E-2</v>
      </c>
      <c r="H17" s="153">
        <v>4.6424921530725279E-4</v>
      </c>
      <c r="I17" s="153">
        <v>0.17229387046549516</v>
      </c>
      <c r="J17" s="154">
        <v>1</v>
      </c>
    </row>
    <row r="18" spans="2:10" ht="19.5" customHeight="1" x14ac:dyDescent="0.15">
      <c r="B18" s="164" t="s">
        <v>37</v>
      </c>
      <c r="C18" s="165" t="s">
        <v>10</v>
      </c>
      <c r="D18" s="157">
        <v>7.8794651194610271E-5</v>
      </c>
      <c r="E18" s="157">
        <v>1.3420731875625153E-3</v>
      </c>
      <c r="F18" s="157">
        <v>5.1232785103942061E-4</v>
      </c>
      <c r="G18" s="157">
        <v>4.3716090088278018E-4</v>
      </c>
      <c r="H18" s="157">
        <v>1.196507514731226E-5</v>
      </c>
      <c r="I18" s="157">
        <v>0.99761767833417336</v>
      </c>
      <c r="J18" s="156">
        <v>1</v>
      </c>
    </row>
    <row r="19" spans="2:10" ht="19.5" customHeight="1" x14ac:dyDescent="0.15">
      <c r="B19" s="200" t="s">
        <v>62</v>
      </c>
      <c r="C19" s="201"/>
      <c r="D19" s="158">
        <v>2.0278218440405629E-2</v>
      </c>
      <c r="E19" s="158">
        <v>0.37331916212273952</v>
      </c>
      <c r="F19" s="158">
        <v>0.2043661875727272</v>
      </c>
      <c r="G19" s="158">
        <v>0.11777279507738102</v>
      </c>
      <c r="H19" s="158">
        <v>1.8806280671237318E-3</v>
      </c>
      <c r="I19" s="158">
        <v>0.28238300871962285</v>
      </c>
      <c r="J19" s="166">
        <v>1</v>
      </c>
    </row>
  </sheetData>
  <mergeCells count="1">
    <mergeCell ref="B19:C19"/>
  </mergeCells>
  <phoneticPr fontId="2"/>
  <pageMargins left="0.72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9"/>
  <sheetViews>
    <sheetView workbookViewId="0">
      <selection activeCell="J5" sqref="J5"/>
    </sheetView>
  </sheetViews>
  <sheetFormatPr defaultRowHeight="13.5" x14ac:dyDescent="0.15"/>
  <cols>
    <col min="2" max="2" width="3.75" customWidth="1"/>
    <col min="3" max="3" width="13" bestFit="1" customWidth="1"/>
    <col min="4" max="10" width="13" customWidth="1"/>
    <col min="11" max="11" width="8.625" customWidth="1"/>
    <col min="12" max="12" width="9.25" bestFit="1" customWidth="1"/>
  </cols>
  <sheetData>
    <row r="4" spans="2:11" ht="20.100000000000001" customHeight="1" x14ac:dyDescent="0.15">
      <c r="B4" t="s">
        <v>72</v>
      </c>
      <c r="J4" s="132" t="s">
        <v>63</v>
      </c>
      <c r="K4" s="133"/>
    </row>
    <row r="5" spans="2:11" ht="27" x14ac:dyDescent="0.15">
      <c r="B5" s="24"/>
      <c r="C5" s="123"/>
      <c r="D5" s="113" t="s">
        <v>81</v>
      </c>
      <c r="E5" s="113" t="s">
        <v>12</v>
      </c>
      <c r="F5" s="113" t="s">
        <v>83</v>
      </c>
      <c r="G5" s="113" t="s">
        <v>91</v>
      </c>
      <c r="H5" s="113" t="s">
        <v>15</v>
      </c>
      <c r="I5" s="114" t="s">
        <v>76</v>
      </c>
      <c r="J5" s="114" t="s">
        <v>64</v>
      </c>
      <c r="K5" s="105"/>
    </row>
    <row r="6" spans="2:11" ht="19.5" customHeight="1" x14ac:dyDescent="0.15">
      <c r="B6" s="119" t="s">
        <v>86</v>
      </c>
      <c r="C6" s="116" t="s">
        <v>0</v>
      </c>
      <c r="D6" s="124">
        <v>815.41991598950108</v>
      </c>
      <c r="E6" s="124">
        <v>28011.62177456218</v>
      </c>
      <c r="F6" s="124">
        <v>3160.6513405284441</v>
      </c>
      <c r="G6" s="124">
        <v>4272.3516439968726</v>
      </c>
      <c r="H6" s="124">
        <v>2906.8650358799464</v>
      </c>
      <c r="I6" s="124">
        <v>36589.090289043059</v>
      </c>
      <c r="J6" s="125">
        <v>75756</v>
      </c>
    </row>
    <row r="7" spans="2:11" ht="19.5" customHeight="1" x14ac:dyDescent="0.15">
      <c r="B7" s="120" t="s">
        <v>78</v>
      </c>
      <c r="C7" s="35" t="s">
        <v>1</v>
      </c>
      <c r="D7" s="126">
        <v>493.46971833906656</v>
      </c>
      <c r="E7" s="126">
        <v>17466.123229492583</v>
      </c>
      <c r="F7" s="126">
        <v>6079.2556744328622</v>
      </c>
      <c r="G7" s="126">
        <v>8229.8070559608132</v>
      </c>
      <c r="H7" s="126">
        <v>978.06465949339895</v>
      </c>
      <c r="I7" s="126">
        <v>13321.279662281264</v>
      </c>
      <c r="J7" s="127">
        <v>46567.999999999985</v>
      </c>
    </row>
    <row r="8" spans="2:11" ht="19.5" customHeight="1" x14ac:dyDescent="0.15">
      <c r="B8" s="120" t="s">
        <v>27</v>
      </c>
      <c r="C8" s="35" t="s">
        <v>2</v>
      </c>
      <c r="D8" s="126">
        <v>44086.643512868912</v>
      </c>
      <c r="E8" s="126">
        <v>544170.60190768389</v>
      </c>
      <c r="F8" s="126">
        <v>145952.22816827544</v>
      </c>
      <c r="G8" s="126">
        <v>469507.00536604889</v>
      </c>
      <c r="H8" s="126">
        <v>17300.963508925677</v>
      </c>
      <c r="I8" s="126">
        <v>717208.55753619713</v>
      </c>
      <c r="J8" s="127">
        <v>1938226</v>
      </c>
    </row>
    <row r="9" spans="2:11" ht="19.5" customHeight="1" x14ac:dyDescent="0.15">
      <c r="B9" s="120" t="s">
        <v>28</v>
      </c>
      <c r="C9" s="35" t="s">
        <v>3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7">
        <v>0</v>
      </c>
    </row>
    <row r="10" spans="2:11" ht="19.5" customHeight="1" x14ac:dyDescent="0.15">
      <c r="B10" s="120" t="s">
        <v>29</v>
      </c>
      <c r="C10" s="117" t="s">
        <v>4</v>
      </c>
      <c r="D10" s="126">
        <v>961.61602926065621</v>
      </c>
      <c r="E10" s="126">
        <v>32175.809195190683</v>
      </c>
      <c r="F10" s="126">
        <v>11207.929625163011</v>
      </c>
      <c r="G10" s="126">
        <v>3265.0669143573109</v>
      </c>
      <c r="H10" s="126">
        <v>64.20552380314183</v>
      </c>
      <c r="I10" s="126">
        <v>13247.372712225188</v>
      </c>
      <c r="J10" s="127">
        <v>60921.999999999985</v>
      </c>
    </row>
    <row r="11" spans="2:11" ht="19.5" customHeight="1" x14ac:dyDescent="0.15">
      <c r="B11" s="120" t="s">
        <v>30</v>
      </c>
      <c r="C11" s="35" t="s">
        <v>5</v>
      </c>
      <c r="D11" s="126">
        <v>3584.2606083399546</v>
      </c>
      <c r="E11" s="126">
        <v>74793.177995973761</v>
      </c>
      <c r="F11" s="126">
        <v>7087.8255362626032</v>
      </c>
      <c r="G11" s="126">
        <v>19470.217037112747</v>
      </c>
      <c r="H11" s="126">
        <v>212.06039852848522</v>
      </c>
      <c r="I11" s="126">
        <v>21167.458423782464</v>
      </c>
      <c r="J11" s="127">
        <v>126315.00000000001</v>
      </c>
    </row>
    <row r="12" spans="2:11" ht="19.5" customHeight="1" x14ac:dyDescent="0.15">
      <c r="B12" s="120" t="s">
        <v>31</v>
      </c>
      <c r="C12" s="35" t="s">
        <v>6</v>
      </c>
      <c r="D12" s="126">
        <v>493.16128706930294</v>
      </c>
      <c r="E12" s="126">
        <v>28273.520218265727</v>
      </c>
      <c r="F12" s="126">
        <v>2933.5194383801572</v>
      </c>
      <c r="G12" s="126">
        <v>2796.4998319050264</v>
      </c>
      <c r="H12" s="126">
        <v>53.398559666919709</v>
      </c>
      <c r="I12" s="126">
        <v>7755.9006647128663</v>
      </c>
      <c r="J12" s="127">
        <v>42306</v>
      </c>
    </row>
    <row r="13" spans="2:11" ht="19.5" customHeight="1" x14ac:dyDescent="0.15">
      <c r="B13" s="120" t="s">
        <v>32</v>
      </c>
      <c r="C13" s="35" t="s">
        <v>7</v>
      </c>
      <c r="D13" s="126">
        <v>10.678159742471298</v>
      </c>
      <c r="E13" s="126">
        <v>4361.1599049193883</v>
      </c>
      <c r="F13" s="126">
        <v>63.935050000876132</v>
      </c>
      <c r="G13" s="126">
        <v>45.355938906709092</v>
      </c>
      <c r="H13" s="126">
        <v>0.4745604288929165</v>
      </c>
      <c r="I13" s="126">
        <v>103.39638600166134</v>
      </c>
      <c r="J13" s="127">
        <v>4584.9999999999991</v>
      </c>
    </row>
    <row r="14" spans="2:11" ht="19.5" customHeight="1" x14ac:dyDescent="0.15">
      <c r="B14" s="120" t="s">
        <v>33</v>
      </c>
      <c r="C14" s="35" t="s">
        <v>8</v>
      </c>
      <c r="D14" s="126">
        <v>1468.2178582853694</v>
      </c>
      <c r="E14" s="126">
        <v>29684.362873190377</v>
      </c>
      <c r="F14" s="126">
        <v>6935.3652225535061</v>
      </c>
      <c r="G14" s="126">
        <v>9176.2198670572125</v>
      </c>
      <c r="H14" s="126">
        <v>254.06662514362256</v>
      </c>
      <c r="I14" s="126">
        <v>16068.7675537699</v>
      </c>
      <c r="J14" s="127">
        <v>63586.999999999985</v>
      </c>
    </row>
    <row r="15" spans="2:11" ht="19.5" customHeight="1" x14ac:dyDescent="0.15">
      <c r="B15" s="120" t="s">
        <v>34</v>
      </c>
      <c r="C15" s="35" t="s">
        <v>61</v>
      </c>
      <c r="D15" s="126">
        <v>2433.5445612087442</v>
      </c>
      <c r="E15" s="126">
        <v>71668.764555039437</v>
      </c>
      <c r="F15" s="126">
        <v>15566.362922739649</v>
      </c>
      <c r="G15" s="126">
        <v>36732.684079350118</v>
      </c>
      <c r="H15" s="126">
        <v>68.483846256571056</v>
      </c>
      <c r="I15" s="126">
        <v>17191.160035405483</v>
      </c>
      <c r="J15" s="127">
        <v>143661</v>
      </c>
    </row>
    <row r="16" spans="2:11" ht="19.5" customHeight="1" x14ac:dyDescent="0.15">
      <c r="B16" s="120" t="s">
        <v>35</v>
      </c>
      <c r="C16" s="35" t="s">
        <v>9</v>
      </c>
      <c r="D16" s="126">
        <v>0</v>
      </c>
      <c r="E16" s="126">
        <v>0</v>
      </c>
      <c r="F16" s="126">
        <v>0</v>
      </c>
      <c r="G16" s="126">
        <v>0</v>
      </c>
      <c r="H16" s="126">
        <v>0</v>
      </c>
      <c r="I16" s="126">
        <v>0</v>
      </c>
      <c r="J16" s="127">
        <v>0</v>
      </c>
    </row>
    <row r="17" spans="2:10" ht="19.5" customHeight="1" x14ac:dyDescent="0.15">
      <c r="B17" s="120" t="s">
        <v>36</v>
      </c>
      <c r="C17" s="35" t="s">
        <v>88</v>
      </c>
      <c r="D17" s="126">
        <v>17598.539612646342</v>
      </c>
      <c r="E17" s="126">
        <v>126369.71420610143</v>
      </c>
      <c r="F17" s="126">
        <v>127624.55539942055</v>
      </c>
      <c r="G17" s="126">
        <v>18762.620993818309</v>
      </c>
      <c r="H17" s="126">
        <v>162.94784372389614</v>
      </c>
      <c r="I17" s="126">
        <v>35652.621944289429</v>
      </c>
      <c r="J17" s="127">
        <v>326170.99999999994</v>
      </c>
    </row>
    <row r="18" spans="2:10" ht="19.5" customHeight="1" x14ac:dyDescent="0.15">
      <c r="B18" s="121" t="s">
        <v>37</v>
      </c>
      <c r="C18" s="118" t="s">
        <v>10</v>
      </c>
      <c r="D18" s="128">
        <v>348.3415943897561</v>
      </c>
      <c r="E18" s="128">
        <v>5933.1427559545664</v>
      </c>
      <c r="F18" s="128">
        <v>2264.9392791976297</v>
      </c>
      <c r="G18" s="128">
        <v>1932.6353110220523</v>
      </c>
      <c r="H18" s="128">
        <v>52.896145748698899</v>
      </c>
      <c r="I18" s="128">
        <v>13535.04491368729</v>
      </c>
      <c r="J18" s="129">
        <v>24066.999999999993</v>
      </c>
    </row>
    <row r="19" spans="2:10" ht="19.5" customHeight="1" x14ac:dyDescent="0.15">
      <c r="B19" s="202" t="s">
        <v>62</v>
      </c>
      <c r="C19" s="203"/>
      <c r="D19" s="130">
        <v>72293.892858140069</v>
      </c>
      <c r="E19" s="130">
        <v>962907.99861637386</v>
      </c>
      <c r="F19" s="130">
        <v>328876.56765695475</v>
      </c>
      <c r="G19" s="130">
        <v>574190.46403953608</v>
      </c>
      <c r="H19" s="130">
        <v>22054.426707599257</v>
      </c>
      <c r="I19" s="130">
        <v>891840.65012139571</v>
      </c>
      <c r="J19" s="131">
        <v>2852164</v>
      </c>
    </row>
  </sheetData>
  <mergeCells count="1">
    <mergeCell ref="B19:C19"/>
  </mergeCells>
  <phoneticPr fontId="2"/>
  <pageMargins left="0.78740157480314965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9"/>
  <sheetViews>
    <sheetView workbookViewId="0">
      <selection activeCell="J5" sqref="J5"/>
    </sheetView>
  </sheetViews>
  <sheetFormatPr defaultRowHeight="13.5" x14ac:dyDescent="0.15"/>
  <cols>
    <col min="2" max="2" width="3.625" customWidth="1"/>
    <col min="3" max="3" width="13" bestFit="1" customWidth="1"/>
    <col min="4" max="10" width="13" customWidth="1"/>
    <col min="11" max="11" width="8.625" customWidth="1"/>
  </cols>
  <sheetData>
    <row r="4" spans="2:10" ht="20.100000000000001" customHeight="1" x14ac:dyDescent="0.15">
      <c r="B4" t="s">
        <v>73</v>
      </c>
    </row>
    <row r="5" spans="2:10" ht="27" x14ac:dyDescent="0.15">
      <c r="B5" s="24"/>
      <c r="C5" s="123"/>
      <c r="D5" s="122" t="s">
        <v>81</v>
      </c>
      <c r="E5" s="113" t="s">
        <v>12</v>
      </c>
      <c r="F5" s="113" t="s">
        <v>83</v>
      </c>
      <c r="G5" s="113" t="s">
        <v>89</v>
      </c>
      <c r="H5" s="113" t="s">
        <v>15</v>
      </c>
      <c r="I5" s="114" t="s">
        <v>76</v>
      </c>
      <c r="J5" s="114" t="s">
        <v>62</v>
      </c>
    </row>
    <row r="6" spans="2:10" ht="19.5" customHeight="1" x14ac:dyDescent="0.15">
      <c r="B6" s="106" t="s">
        <v>86</v>
      </c>
      <c r="C6" s="107" t="s">
        <v>0</v>
      </c>
      <c r="D6" s="152">
        <v>4.3856757238796796E-3</v>
      </c>
      <c r="E6" s="152">
        <v>9.1694191142880736E-3</v>
      </c>
      <c r="F6" s="152">
        <v>2.1441314736566626E-3</v>
      </c>
      <c r="G6" s="152">
        <v>3.461748593372717E-3</v>
      </c>
      <c r="H6" s="152">
        <v>8.9186789675081965E-2</v>
      </c>
      <c r="I6" s="152">
        <v>1.4787981905204643E-2</v>
      </c>
      <c r="J6" s="153">
        <v>8.958934786012538E-3</v>
      </c>
    </row>
    <row r="7" spans="2:10" ht="19.5" customHeight="1" x14ac:dyDescent="0.15">
      <c r="B7" s="5" t="s">
        <v>87</v>
      </c>
      <c r="C7" s="2" t="s">
        <v>1</v>
      </c>
      <c r="D7" s="153">
        <v>2.6540903916519652E-3</v>
      </c>
      <c r="E7" s="153">
        <v>5.7174199152745572E-3</v>
      </c>
      <c r="F7" s="153">
        <v>4.1240624237211887E-3</v>
      </c>
      <c r="G7" s="153">
        <v>6.6683469371562948E-3</v>
      </c>
      <c r="H7" s="153">
        <v>3.0008426947301537E-2</v>
      </c>
      <c r="I7" s="153">
        <v>5.3839776021700619E-3</v>
      </c>
      <c r="J7" s="153">
        <v>5.5071502602438323E-3</v>
      </c>
    </row>
    <row r="8" spans="2:10" ht="19.5" customHeight="1" x14ac:dyDescent="0.15">
      <c r="B8" s="5" t="s">
        <v>27</v>
      </c>
      <c r="C8" s="2" t="s">
        <v>2</v>
      </c>
      <c r="D8" s="153">
        <v>0.23711675225285547</v>
      </c>
      <c r="E8" s="153">
        <v>0.17813064729787328</v>
      </c>
      <c r="F8" s="153">
        <v>9.9011479707722463E-2</v>
      </c>
      <c r="G8" s="153">
        <v>0.38042636721822848</v>
      </c>
      <c r="H8" s="153">
        <v>0.53081838152135974</v>
      </c>
      <c r="I8" s="153">
        <v>0.2898696602544199</v>
      </c>
      <c r="J8" s="153">
        <v>0.229215380096018</v>
      </c>
    </row>
    <row r="9" spans="2:10" ht="19.5" customHeight="1" x14ac:dyDescent="0.15">
      <c r="B9" s="5" t="s">
        <v>28</v>
      </c>
      <c r="C9" s="2" t="s">
        <v>3</v>
      </c>
      <c r="D9" s="153">
        <v>0</v>
      </c>
      <c r="E9" s="153">
        <v>0</v>
      </c>
      <c r="F9" s="153">
        <v>0</v>
      </c>
      <c r="G9" s="153">
        <v>0</v>
      </c>
      <c r="H9" s="153">
        <v>0</v>
      </c>
      <c r="I9" s="153">
        <v>0</v>
      </c>
      <c r="J9" s="153">
        <v>0</v>
      </c>
    </row>
    <row r="10" spans="2:10" ht="19.5" customHeight="1" x14ac:dyDescent="0.15">
      <c r="B10" s="5" t="s">
        <v>29</v>
      </c>
      <c r="C10" s="61" t="s">
        <v>4</v>
      </c>
      <c r="D10" s="153">
        <v>5.1719807089876521E-3</v>
      </c>
      <c r="E10" s="153">
        <v>1.0532538323789314E-2</v>
      </c>
      <c r="F10" s="153">
        <v>7.603266565879117E-3</v>
      </c>
      <c r="G10" s="153">
        <v>2.6455782996996427E-3</v>
      </c>
      <c r="H10" s="153">
        <v>1.9699175836266018E-3</v>
      </c>
      <c r="I10" s="153">
        <v>5.3541070961950765E-3</v>
      </c>
      <c r="J10" s="153">
        <v>7.204660027370185E-3</v>
      </c>
    </row>
    <row r="11" spans="2:10" ht="19.5" customHeight="1" x14ac:dyDescent="0.15">
      <c r="B11" s="5" t="s">
        <v>30</v>
      </c>
      <c r="C11" s="2" t="s">
        <v>5</v>
      </c>
      <c r="D11" s="153">
        <v>1.9277680652402835E-2</v>
      </c>
      <c r="E11" s="153">
        <v>2.4483052122224049E-2</v>
      </c>
      <c r="F11" s="153">
        <v>4.8082588601965704E-3</v>
      </c>
      <c r="G11" s="153">
        <v>1.5776088219609085E-2</v>
      </c>
      <c r="H11" s="153">
        <v>6.5063172622491098E-3</v>
      </c>
      <c r="I11" s="153">
        <v>8.5551181971803367E-3</v>
      </c>
      <c r="J11" s="153">
        <v>1.4938062298632107E-2</v>
      </c>
    </row>
    <row r="12" spans="2:10" ht="19.5" customHeight="1" x14ac:dyDescent="0.15">
      <c r="B12" s="5" t="s">
        <v>31</v>
      </c>
      <c r="C12" s="2" t="s">
        <v>6</v>
      </c>
      <c r="D12" s="153">
        <v>2.6524315168737519E-3</v>
      </c>
      <c r="E12" s="153">
        <v>9.2551498375937277E-3</v>
      </c>
      <c r="F12" s="153">
        <v>1.9900491002474451E-3</v>
      </c>
      <c r="G12" s="153">
        <v>2.2659135216706312E-3</v>
      </c>
      <c r="H12" s="153">
        <v>1.6383444195661556E-3</v>
      </c>
      <c r="I12" s="153">
        <v>3.1346534658907529E-3</v>
      </c>
      <c r="J12" s="153">
        <v>5.0031244397413599E-3</v>
      </c>
    </row>
    <row r="13" spans="2:10" ht="19.5" customHeight="1" x14ac:dyDescent="0.15">
      <c r="B13" s="5" t="s">
        <v>32</v>
      </c>
      <c r="C13" s="2" t="s">
        <v>7</v>
      </c>
      <c r="D13" s="153">
        <v>5.7431692603971956E-5</v>
      </c>
      <c r="E13" s="153">
        <v>1.4275968494244611E-3</v>
      </c>
      <c r="F13" s="153">
        <v>4.3372437579201956E-5</v>
      </c>
      <c r="G13" s="153">
        <v>3.6750452864060649E-5</v>
      </c>
      <c r="H13" s="153">
        <v>1.4560194793143205E-5</v>
      </c>
      <c r="I13" s="153">
        <v>4.1789065351920018E-5</v>
      </c>
      <c r="J13" s="153">
        <v>5.4222392937678179E-4</v>
      </c>
    </row>
    <row r="14" spans="2:10" ht="19.5" customHeight="1" x14ac:dyDescent="0.15">
      <c r="B14" s="5" t="s">
        <v>33</v>
      </c>
      <c r="C14" s="2" t="s">
        <v>8</v>
      </c>
      <c r="D14" s="153">
        <v>7.8967011869399417E-3</v>
      </c>
      <c r="E14" s="153">
        <v>9.7169798491308305E-3</v>
      </c>
      <c r="F14" s="153">
        <v>4.7048324072640592E-3</v>
      </c>
      <c r="G14" s="153">
        <v>7.4351946806388248E-3</v>
      </c>
      <c r="H14" s="153">
        <v>7.795128559617788E-3</v>
      </c>
      <c r="I14" s="153">
        <v>6.4944124586570444E-3</v>
      </c>
      <c r="J14" s="153">
        <v>7.5198239906829707E-3</v>
      </c>
    </row>
    <row r="15" spans="2:10" ht="19.5" customHeight="1" x14ac:dyDescent="0.15">
      <c r="B15" s="5" t="s">
        <v>34</v>
      </c>
      <c r="C15" s="2" t="s">
        <v>61</v>
      </c>
      <c r="D15" s="153">
        <v>1.3088639479845662E-2</v>
      </c>
      <c r="E15" s="153">
        <v>2.3460296047734339E-2</v>
      </c>
      <c r="F15" s="153">
        <v>1.0559952705010433E-2</v>
      </c>
      <c r="G15" s="153">
        <v>2.9763307901204152E-2</v>
      </c>
      <c r="H15" s="153">
        <v>2.1011826544525222E-3</v>
      </c>
      <c r="I15" s="153">
        <v>6.9480427505786545E-3</v>
      </c>
      <c r="J15" s="153">
        <v>1.6989407179541519E-2</v>
      </c>
    </row>
    <row r="16" spans="2:10" ht="19.5" customHeight="1" x14ac:dyDescent="0.15">
      <c r="B16" s="5" t="s">
        <v>35</v>
      </c>
      <c r="C16" s="2" t="s">
        <v>9</v>
      </c>
      <c r="D16" s="153">
        <v>0</v>
      </c>
      <c r="E16" s="153">
        <v>0</v>
      </c>
      <c r="F16" s="153">
        <v>0</v>
      </c>
      <c r="G16" s="153">
        <v>0</v>
      </c>
      <c r="H16" s="153">
        <v>0</v>
      </c>
      <c r="I16" s="153">
        <v>0</v>
      </c>
      <c r="J16" s="153">
        <v>0</v>
      </c>
    </row>
    <row r="17" spans="2:10" ht="19.5" customHeight="1" x14ac:dyDescent="0.15">
      <c r="B17" s="5" t="s">
        <v>36</v>
      </c>
      <c r="C17" s="2" t="s">
        <v>88</v>
      </c>
      <c r="D17" s="153">
        <v>9.46524440248179E-2</v>
      </c>
      <c r="E17" s="153">
        <v>4.1366290114655764E-2</v>
      </c>
      <c r="F17" s="153">
        <v>8.6578301926078363E-2</v>
      </c>
      <c r="G17" s="153">
        <v>1.5202745992268675E-2</v>
      </c>
      <c r="H17" s="153">
        <v>4.9994736208356441E-3</v>
      </c>
      <c r="I17" s="153">
        <v>1.4409495399319561E-2</v>
      </c>
      <c r="J17" s="153">
        <v>3.8573112599510205E-2</v>
      </c>
    </row>
    <row r="18" spans="2:10" ht="19.5" customHeight="1" x14ac:dyDescent="0.15">
      <c r="B18" s="33" t="s">
        <v>37</v>
      </c>
      <c r="C18" s="108" t="s">
        <v>10</v>
      </c>
      <c r="D18" s="157">
        <v>1.8735295081416252E-3</v>
      </c>
      <c r="E18" s="157">
        <v>1.9421750383497723E-3</v>
      </c>
      <c r="F18" s="157">
        <v>1.5364958267231465E-3</v>
      </c>
      <c r="G18" s="157">
        <v>1.5659519924661732E-3</v>
      </c>
      <c r="H18" s="157">
        <v>1.6229296397600374E-3</v>
      </c>
      <c r="I18" s="157">
        <v>5.4703737559082836E-3</v>
      </c>
      <c r="J18" s="153">
        <v>2.8461730225323896E-3</v>
      </c>
    </row>
    <row r="19" spans="2:10" ht="19.5" customHeight="1" x14ac:dyDescent="0.15">
      <c r="B19" s="198" t="s">
        <v>64</v>
      </c>
      <c r="C19" s="198"/>
      <c r="D19" s="158">
        <v>0.38882735713900046</v>
      </c>
      <c r="E19" s="158">
        <v>0.31520156451033815</v>
      </c>
      <c r="F19" s="158">
        <v>0.22310420343407864</v>
      </c>
      <c r="G19" s="158">
        <v>0.46524799380917864</v>
      </c>
      <c r="H19" s="158">
        <v>0.67666145207864437</v>
      </c>
      <c r="I19" s="158">
        <v>0.36044961195087627</v>
      </c>
      <c r="J19" s="158">
        <v>0.33729805262966184</v>
      </c>
    </row>
  </sheetData>
  <mergeCells count="1">
    <mergeCell ref="B19:C19"/>
  </mergeCells>
  <phoneticPr fontId="2"/>
  <pageMargins left="0.72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"/>
  <sheetViews>
    <sheetView zoomScaleNormal="100" workbookViewId="0">
      <selection activeCell="J4" sqref="J4"/>
    </sheetView>
  </sheetViews>
  <sheetFormatPr defaultRowHeight="13.5" x14ac:dyDescent="0.15"/>
  <cols>
    <col min="2" max="2" width="3.375" customWidth="1"/>
    <col min="3" max="3" width="13" bestFit="1" customWidth="1"/>
    <col min="4" max="10" width="13" customWidth="1"/>
    <col min="11" max="11" width="8.625" customWidth="1"/>
  </cols>
  <sheetData>
    <row r="3" spans="2:10" ht="20.100000000000001" customHeight="1" x14ac:dyDescent="0.15">
      <c r="B3" t="s">
        <v>74</v>
      </c>
    </row>
    <row r="4" spans="2:10" ht="27" x14ac:dyDescent="0.15">
      <c r="B4" s="24"/>
      <c r="C4" s="123"/>
      <c r="D4" s="113" t="s">
        <v>81</v>
      </c>
      <c r="E4" s="113" t="s">
        <v>12</v>
      </c>
      <c r="F4" s="113" t="s">
        <v>83</v>
      </c>
      <c r="G4" s="113" t="s">
        <v>91</v>
      </c>
      <c r="H4" s="113" t="s">
        <v>15</v>
      </c>
      <c r="I4" s="114" t="s">
        <v>76</v>
      </c>
      <c r="J4" s="114" t="s">
        <v>64</v>
      </c>
    </row>
    <row r="5" spans="2:10" ht="19.5" customHeight="1" x14ac:dyDescent="0.15">
      <c r="B5" s="119" t="s">
        <v>86</v>
      </c>
      <c r="C5" s="116" t="s">
        <v>0</v>
      </c>
      <c r="D5" s="152">
        <v>1.0763766777410384E-2</v>
      </c>
      <c r="E5" s="152">
        <v>0.36976109845506866</v>
      </c>
      <c r="F5" s="152">
        <v>4.1721465501457888E-2</v>
      </c>
      <c r="G5" s="152">
        <v>5.6396214742025351E-2</v>
      </c>
      <c r="H5" s="152">
        <v>3.8371416599080554E-2</v>
      </c>
      <c r="I5" s="152">
        <v>0.4829860379249572</v>
      </c>
      <c r="J5" s="151">
        <v>1</v>
      </c>
    </row>
    <row r="6" spans="2:10" ht="19.5" customHeight="1" x14ac:dyDescent="0.15">
      <c r="B6" s="120" t="s">
        <v>78</v>
      </c>
      <c r="C6" s="35" t="s">
        <v>1</v>
      </c>
      <c r="D6" s="153">
        <v>1.0596755676410125E-2</v>
      </c>
      <c r="E6" s="153">
        <v>0.37506706814749591</v>
      </c>
      <c r="F6" s="153">
        <v>0.13054577552037588</v>
      </c>
      <c r="G6" s="153">
        <v>0.17672665899245868</v>
      </c>
      <c r="H6" s="153">
        <v>2.1002934622345801E-2</v>
      </c>
      <c r="I6" s="153">
        <v>0.28606080704091369</v>
      </c>
      <c r="J6" s="154">
        <v>1</v>
      </c>
    </row>
    <row r="7" spans="2:10" ht="19.5" customHeight="1" x14ac:dyDescent="0.15">
      <c r="B7" s="120" t="s">
        <v>27</v>
      </c>
      <c r="C7" s="35" t="s">
        <v>2</v>
      </c>
      <c r="D7" s="153">
        <v>2.2745873552861694E-2</v>
      </c>
      <c r="E7" s="153">
        <v>0.28075704376459909</v>
      </c>
      <c r="F7" s="153">
        <v>7.5301965905046897E-2</v>
      </c>
      <c r="G7" s="153">
        <v>0.24223542835874087</v>
      </c>
      <c r="H7" s="153">
        <v>8.9261848251574773E-3</v>
      </c>
      <c r="I7" s="153">
        <v>0.37003350359359388</v>
      </c>
      <c r="J7" s="154">
        <v>0.99999999999999989</v>
      </c>
    </row>
    <row r="8" spans="2:10" ht="19.5" customHeight="1" x14ac:dyDescent="0.15">
      <c r="B8" s="120" t="s">
        <v>28</v>
      </c>
      <c r="C8" s="35" t="s">
        <v>3</v>
      </c>
      <c r="D8" s="153">
        <v>0</v>
      </c>
      <c r="E8" s="153">
        <v>0</v>
      </c>
      <c r="F8" s="153">
        <v>0</v>
      </c>
      <c r="G8" s="153">
        <v>0</v>
      </c>
      <c r="H8" s="153">
        <v>0</v>
      </c>
      <c r="I8" s="153">
        <v>0</v>
      </c>
      <c r="J8" s="154">
        <v>0</v>
      </c>
    </row>
    <row r="9" spans="2:10" ht="19.5" customHeight="1" x14ac:dyDescent="0.15">
      <c r="B9" s="120" t="s">
        <v>29</v>
      </c>
      <c r="C9" s="117" t="s">
        <v>4</v>
      </c>
      <c r="D9" s="153">
        <v>1.578438050721671E-2</v>
      </c>
      <c r="E9" s="153">
        <v>0.52814761818703737</v>
      </c>
      <c r="F9" s="153">
        <v>0.18397179385382972</v>
      </c>
      <c r="G9" s="153">
        <v>5.3594217431425624E-2</v>
      </c>
      <c r="H9" s="153">
        <v>1.0538971767693418E-3</v>
      </c>
      <c r="I9" s="153">
        <v>0.21744809284372132</v>
      </c>
      <c r="J9" s="154">
        <v>1</v>
      </c>
    </row>
    <row r="10" spans="2:10" ht="19.5" customHeight="1" x14ac:dyDescent="0.15">
      <c r="B10" s="120" t="s">
        <v>30</v>
      </c>
      <c r="C10" s="35" t="s">
        <v>5</v>
      </c>
      <c r="D10" s="153">
        <v>2.8375573830027742E-2</v>
      </c>
      <c r="E10" s="153">
        <v>0.59211635986204136</v>
      </c>
      <c r="F10" s="153">
        <v>5.6112302863971834E-2</v>
      </c>
      <c r="G10" s="153">
        <v>0.1541401815866108</v>
      </c>
      <c r="H10" s="153">
        <v>1.6788219809878891E-3</v>
      </c>
      <c r="I10" s="153">
        <v>0.16757675987636039</v>
      </c>
      <c r="J10" s="154">
        <v>1</v>
      </c>
    </row>
    <row r="11" spans="2:10" ht="19.5" customHeight="1" x14ac:dyDescent="0.15">
      <c r="B11" s="120" t="s">
        <v>31</v>
      </c>
      <c r="C11" s="35" t="s">
        <v>6</v>
      </c>
      <c r="D11" s="153">
        <v>1.1657005792778872E-2</v>
      </c>
      <c r="E11" s="153">
        <v>0.66830993755651036</v>
      </c>
      <c r="F11" s="153">
        <v>6.9340505800126628E-2</v>
      </c>
      <c r="G11" s="153">
        <v>6.6101731005177189E-2</v>
      </c>
      <c r="H11" s="153">
        <v>1.26219826187585E-3</v>
      </c>
      <c r="I11" s="153">
        <v>0.18332862158353108</v>
      </c>
      <c r="J11" s="154">
        <v>1</v>
      </c>
    </row>
    <row r="12" spans="2:10" ht="19.5" customHeight="1" x14ac:dyDescent="0.15">
      <c r="B12" s="120" t="s">
        <v>32</v>
      </c>
      <c r="C12" s="35" t="s">
        <v>7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4">
        <v>0</v>
      </c>
    </row>
    <row r="13" spans="2:10" ht="19.5" customHeight="1" x14ac:dyDescent="0.15">
      <c r="B13" s="120" t="s">
        <v>33</v>
      </c>
      <c r="C13" s="35" t="s">
        <v>8</v>
      </c>
      <c r="D13" s="153">
        <v>2.3089906085919602E-2</v>
      </c>
      <c r="E13" s="153">
        <v>0.46683068666850747</v>
      </c>
      <c r="F13" s="153">
        <v>0.10906891695713758</v>
      </c>
      <c r="G13" s="153">
        <v>0.14430968385137236</v>
      </c>
      <c r="H13" s="153">
        <v>3.9955749625493042E-3</v>
      </c>
      <c r="I13" s="153">
        <v>0.25270523147451374</v>
      </c>
      <c r="J13" s="154">
        <v>1</v>
      </c>
    </row>
    <row r="14" spans="2:10" ht="19.5" customHeight="1" x14ac:dyDescent="0.15">
      <c r="B14" s="120" t="s">
        <v>34</v>
      </c>
      <c r="C14" s="35" t="s">
        <v>61</v>
      </c>
      <c r="D14" s="153">
        <v>1.6939493399104447E-2</v>
      </c>
      <c r="E14" s="153">
        <v>0.4988741868359502</v>
      </c>
      <c r="F14" s="153">
        <v>0.10835482784290551</v>
      </c>
      <c r="G14" s="153">
        <v>0.25569002080836217</v>
      </c>
      <c r="H14" s="153">
        <v>4.767045075321142E-4</v>
      </c>
      <c r="I14" s="153">
        <v>0.1196647666061456</v>
      </c>
      <c r="J14" s="154">
        <v>1</v>
      </c>
    </row>
    <row r="15" spans="2:10" ht="19.5" customHeight="1" x14ac:dyDescent="0.15">
      <c r="B15" s="120" t="s">
        <v>35</v>
      </c>
      <c r="C15" s="35" t="s">
        <v>9</v>
      </c>
      <c r="D15" s="153">
        <v>0</v>
      </c>
      <c r="E15" s="153">
        <v>0</v>
      </c>
      <c r="F15" s="153">
        <v>0</v>
      </c>
      <c r="G15" s="153">
        <v>0</v>
      </c>
      <c r="H15" s="153">
        <v>0</v>
      </c>
      <c r="I15" s="153">
        <v>0</v>
      </c>
      <c r="J15" s="154">
        <v>0</v>
      </c>
    </row>
    <row r="16" spans="2:10" ht="19.5" customHeight="1" x14ac:dyDescent="0.15">
      <c r="B16" s="120" t="s">
        <v>36</v>
      </c>
      <c r="C16" s="35" t="s">
        <v>88</v>
      </c>
      <c r="D16" s="153">
        <v>5.3954948823305399E-2</v>
      </c>
      <c r="E16" s="153">
        <v>0.38743393559237777</v>
      </c>
      <c r="F16" s="153">
        <v>0.391281123703274</v>
      </c>
      <c r="G16" s="153">
        <v>5.7523878560075278E-2</v>
      </c>
      <c r="H16" s="153">
        <v>4.9957796285965384E-4</v>
      </c>
      <c r="I16" s="153">
        <v>0.10930653535810797</v>
      </c>
      <c r="J16" s="154">
        <v>0.99999999999999989</v>
      </c>
    </row>
    <row r="17" spans="2:10" ht="19.5" customHeight="1" x14ac:dyDescent="0.15">
      <c r="B17" s="121" t="s">
        <v>37</v>
      </c>
      <c r="C17" s="118" t="s">
        <v>10</v>
      </c>
      <c r="D17" s="157">
        <v>1.4473826999200407E-2</v>
      </c>
      <c r="E17" s="157">
        <v>0.24652606290582824</v>
      </c>
      <c r="F17" s="157">
        <v>9.4109746923074347E-2</v>
      </c>
      <c r="G17" s="157">
        <v>8.030229405501528E-2</v>
      </c>
      <c r="H17" s="157">
        <v>2.1978703514646159E-3</v>
      </c>
      <c r="I17" s="157">
        <v>0.56239019876541718</v>
      </c>
      <c r="J17" s="156">
        <v>1</v>
      </c>
    </row>
    <row r="18" spans="2:10" ht="19.5" customHeight="1" x14ac:dyDescent="0.15">
      <c r="B18" s="202" t="s">
        <v>62</v>
      </c>
      <c r="C18" s="203"/>
      <c r="D18" s="158">
        <v>2.534703223872823E-2</v>
      </c>
      <c r="E18" s="158">
        <v>0.33760611192637374</v>
      </c>
      <c r="F18" s="158">
        <v>0.11530773393709294</v>
      </c>
      <c r="G18" s="158">
        <v>0.20131747825143859</v>
      </c>
      <c r="H18" s="158">
        <v>7.7325240440589173E-3</v>
      </c>
      <c r="I18" s="158">
        <v>0.3126891196023075</v>
      </c>
      <c r="J18" s="166">
        <v>0.99999999999999989</v>
      </c>
    </row>
  </sheetData>
  <mergeCells count="1">
    <mergeCell ref="B18:C18"/>
  </mergeCells>
  <phoneticPr fontId="2"/>
  <pageMargins left="0.72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Normal="100" workbookViewId="0">
      <selection activeCell="A4" sqref="A4:B5"/>
    </sheetView>
  </sheetViews>
  <sheetFormatPr defaultRowHeight="13.5" x14ac:dyDescent="0.15"/>
  <cols>
    <col min="1" max="1" width="3.75" customWidth="1"/>
    <col min="2" max="2" width="15" customWidth="1"/>
    <col min="3" max="16" width="9.375" customWidth="1"/>
    <col min="17" max="17" width="4.125" customWidth="1"/>
  </cols>
  <sheetData>
    <row r="1" spans="1:16" ht="28.5" customHeight="1" x14ac:dyDescent="0.15"/>
    <row r="2" spans="1:16" ht="19.5" customHeight="1" x14ac:dyDescent="0.15"/>
    <row r="3" spans="1:16" ht="22.5" customHeight="1" x14ac:dyDescent="0.15">
      <c r="B3" s="67" t="s">
        <v>66</v>
      </c>
    </row>
    <row r="4" spans="1:16" s="1" customFormat="1" ht="18" customHeight="1" x14ac:dyDescent="0.15">
      <c r="A4" s="192"/>
      <c r="B4" s="193"/>
      <c r="C4" s="14" t="s">
        <v>43</v>
      </c>
      <c r="D4" s="9" t="s">
        <v>44</v>
      </c>
      <c r="E4" s="9" t="s">
        <v>45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16" t="s">
        <v>37</v>
      </c>
      <c r="P4" s="9"/>
    </row>
    <row r="5" spans="1:16" ht="33" customHeight="1" x14ac:dyDescent="0.15">
      <c r="A5" s="194"/>
      <c r="B5" s="195"/>
      <c r="C5" s="69" t="s">
        <v>0</v>
      </c>
      <c r="D5" s="70" t="s">
        <v>1</v>
      </c>
      <c r="E5" s="70" t="s">
        <v>2</v>
      </c>
      <c r="F5" s="70" t="s">
        <v>3</v>
      </c>
      <c r="G5" s="70" t="s">
        <v>4</v>
      </c>
      <c r="H5" s="70" t="s">
        <v>5</v>
      </c>
      <c r="I5" s="70" t="s">
        <v>6</v>
      </c>
      <c r="J5" s="70" t="s">
        <v>7</v>
      </c>
      <c r="K5" s="70" t="s">
        <v>8</v>
      </c>
      <c r="L5" s="70" t="s">
        <v>61</v>
      </c>
      <c r="M5" s="70" t="s">
        <v>9</v>
      </c>
      <c r="N5" s="70" t="s">
        <v>59</v>
      </c>
      <c r="O5" s="71" t="s">
        <v>10</v>
      </c>
      <c r="P5" s="72" t="s">
        <v>62</v>
      </c>
    </row>
    <row r="6" spans="1:16" ht="21.95" customHeight="1" x14ac:dyDescent="0.15">
      <c r="A6" s="104" t="s">
        <v>23</v>
      </c>
      <c r="B6" s="96" t="s">
        <v>0</v>
      </c>
      <c r="C6" s="75">
        <v>0.13784183946648032</v>
      </c>
      <c r="D6" s="76">
        <v>4.5429765582409596E-5</v>
      </c>
      <c r="E6" s="76">
        <v>4.7854197237122226E-2</v>
      </c>
      <c r="F6" s="76">
        <v>1.1810106305519149E-3</v>
      </c>
      <c r="G6" s="76">
        <v>0</v>
      </c>
      <c r="H6" s="76">
        <v>1.1320146315749753E-4</v>
      </c>
      <c r="I6" s="76">
        <v>0</v>
      </c>
      <c r="J6" s="76">
        <v>1.3211854733014839E-6</v>
      </c>
      <c r="K6" s="76">
        <v>1.3770361109601204E-4</v>
      </c>
      <c r="L6" s="76">
        <v>0</v>
      </c>
      <c r="M6" s="76">
        <v>4.3615022409398517E-5</v>
      </c>
      <c r="N6" s="76">
        <v>9.5601574883673358E-3</v>
      </c>
      <c r="O6" s="77">
        <v>0.13302009073233959</v>
      </c>
      <c r="P6" s="25">
        <f>生産者価格評価表!R7/生産者価格評価表!$R$28</f>
        <v>2.1185278633697555E-2</v>
      </c>
    </row>
    <row r="7" spans="1:16" ht="21.95" customHeight="1" x14ac:dyDescent="0.15">
      <c r="A7" s="6" t="s">
        <v>25</v>
      </c>
      <c r="B7" s="42" t="s">
        <v>1</v>
      </c>
      <c r="C7" s="75">
        <v>5.781640025037015E-5</v>
      </c>
      <c r="D7" s="76">
        <v>3.1800835907686714E-4</v>
      </c>
      <c r="E7" s="76">
        <v>3.001212600026653E-3</v>
      </c>
      <c r="F7" s="76">
        <v>1.2523663899810689E-2</v>
      </c>
      <c r="G7" s="76">
        <v>0.17157381049206993</v>
      </c>
      <c r="H7" s="76">
        <v>0</v>
      </c>
      <c r="I7" s="76">
        <v>0</v>
      </c>
      <c r="J7" s="76">
        <v>0</v>
      </c>
      <c r="K7" s="76">
        <v>0</v>
      </c>
      <c r="L7" s="76">
        <v>0</v>
      </c>
      <c r="M7" s="76">
        <v>6.9784035855037624E-6</v>
      </c>
      <c r="N7" s="76">
        <v>2.2498338190929078E-5</v>
      </c>
      <c r="O7" s="77">
        <v>2.5340246273493194E-2</v>
      </c>
      <c r="P7" s="25">
        <f>生産者価格評価表!R8/生産者価格評価表!$R$28</f>
        <v>5.9325998124522732E-3</v>
      </c>
    </row>
    <row r="8" spans="1:16" ht="21.95" customHeight="1" x14ac:dyDescent="0.15">
      <c r="A8" s="6" t="s">
        <v>27</v>
      </c>
      <c r="B8" s="42" t="s">
        <v>2</v>
      </c>
      <c r="C8" s="75">
        <v>0.19628667885000667</v>
      </c>
      <c r="D8" s="76">
        <v>5.1744502998364528E-2</v>
      </c>
      <c r="E8" s="76">
        <v>0.39113307798857444</v>
      </c>
      <c r="F8" s="76">
        <v>0.26718217562254259</v>
      </c>
      <c r="G8" s="76">
        <v>5.8519723464823099E-2</v>
      </c>
      <c r="H8" s="76">
        <v>3.230815496479892E-2</v>
      </c>
      <c r="I8" s="76">
        <v>2.6878370595319126E-2</v>
      </c>
      <c r="J8" s="76">
        <v>1.6303428740540311E-3</v>
      </c>
      <c r="K8" s="76">
        <v>0.17662481201645197</v>
      </c>
      <c r="L8" s="76">
        <v>3.6860290828023223E-2</v>
      </c>
      <c r="M8" s="76">
        <v>5.0668443833446444E-2</v>
      </c>
      <c r="N8" s="76">
        <v>0.14688510507746588</v>
      </c>
      <c r="O8" s="77">
        <v>0.47135450421257291</v>
      </c>
      <c r="P8" s="25">
        <f>生産者価格評価表!R9/生産者価格評価表!$R$28</f>
        <v>0.18808143910062755</v>
      </c>
    </row>
    <row r="9" spans="1:16" ht="21.95" customHeight="1" x14ac:dyDescent="0.15">
      <c r="A9" s="6" t="s">
        <v>28</v>
      </c>
      <c r="B9" s="42" t="s">
        <v>3</v>
      </c>
      <c r="C9" s="75">
        <v>3.6072406243165722E-3</v>
      </c>
      <c r="D9" s="76">
        <v>3.1800835907686716E-3</v>
      </c>
      <c r="E9" s="76">
        <v>2.020632923614275E-3</v>
      </c>
      <c r="F9" s="76">
        <v>1.0557739915538081E-3</v>
      </c>
      <c r="G9" s="76">
        <v>1.2594550630337535E-2</v>
      </c>
      <c r="H9" s="76">
        <v>3.360596971918033E-3</v>
      </c>
      <c r="I9" s="76">
        <v>1.7697261636734907E-3</v>
      </c>
      <c r="J9" s="76">
        <v>3.137287024901704E-2</v>
      </c>
      <c r="K9" s="76">
        <v>3.8303346560127557E-3</v>
      </c>
      <c r="L9" s="76">
        <v>4.385421695578433E-3</v>
      </c>
      <c r="M9" s="76">
        <v>1.0043667360436289E-2</v>
      </c>
      <c r="N9" s="76">
        <v>4.1221046172725878E-3</v>
      </c>
      <c r="O9" s="77">
        <v>4.5366169799092677E-3</v>
      </c>
      <c r="P9" s="25">
        <f>生産者価格評価表!R10/生産者価格評価表!$R$28</f>
        <v>5.7520519105458022E-3</v>
      </c>
    </row>
    <row r="10" spans="1:16" ht="21.95" customHeight="1" x14ac:dyDescent="0.15">
      <c r="A10" s="6" t="s">
        <v>29</v>
      </c>
      <c r="B10" s="42" t="s">
        <v>4</v>
      </c>
      <c r="C10" s="75">
        <v>8.6674325244902733E-3</v>
      </c>
      <c r="D10" s="76">
        <v>1.9534799200436125E-2</v>
      </c>
      <c r="E10" s="76">
        <v>1.7404096113695845E-2</v>
      </c>
      <c r="F10" s="76">
        <v>5.2832386777340902E-3</v>
      </c>
      <c r="G10" s="76">
        <v>4.1256608377389183E-2</v>
      </c>
      <c r="H10" s="76">
        <v>2.2057133578869976E-2</v>
      </c>
      <c r="I10" s="76">
        <v>4.2593853081313157E-3</v>
      </c>
      <c r="J10" s="76">
        <v>8.2045617892022153E-4</v>
      </c>
      <c r="K10" s="76">
        <v>1.2675979779311845E-2</v>
      </c>
      <c r="L10" s="76">
        <v>1.3942355085193451E-2</v>
      </c>
      <c r="M10" s="76">
        <v>3.2931086519992256E-2</v>
      </c>
      <c r="N10" s="76">
        <v>2.7994886741320245E-2</v>
      </c>
      <c r="O10" s="77">
        <v>3.9825016202203502E-2</v>
      </c>
      <c r="P10" s="25">
        <f>生産者価格評価表!R11/生産者価格評価表!$R$28</f>
        <v>1.8605059743409803E-2</v>
      </c>
    </row>
    <row r="11" spans="1:16" ht="21.95" customHeight="1" x14ac:dyDescent="0.15">
      <c r="A11" s="6" t="s">
        <v>30</v>
      </c>
      <c r="B11" s="42" t="s">
        <v>5</v>
      </c>
      <c r="C11" s="75">
        <v>3.7118128960737636E-2</v>
      </c>
      <c r="D11" s="76">
        <v>1.6218426312920226E-2</v>
      </c>
      <c r="E11" s="76">
        <v>4.6757240264782209E-2</v>
      </c>
      <c r="F11" s="76">
        <v>4.0796563273627497E-2</v>
      </c>
      <c r="G11" s="76">
        <v>8.4790565270435134E-3</v>
      </c>
      <c r="H11" s="76">
        <v>1.1714636263116791E-2</v>
      </c>
      <c r="I11" s="76">
        <v>3.7619770668621392E-3</v>
      </c>
      <c r="J11" s="76">
        <v>8.4952225933285414E-4</v>
      </c>
      <c r="K11" s="76">
        <v>4.0296425141780362E-2</v>
      </c>
      <c r="L11" s="76">
        <v>8.2754297586880646E-3</v>
      </c>
      <c r="M11" s="76">
        <v>1.0123919001669583E-2</v>
      </c>
      <c r="N11" s="76">
        <v>3.9390090504678635E-2</v>
      </c>
      <c r="O11" s="77">
        <v>8.1821127673363581E-2</v>
      </c>
      <c r="P11" s="25">
        <f>生産者価格評価表!R12/生産者価格評価表!$R$28</f>
        <v>3.1236075949492591E-2</v>
      </c>
    </row>
    <row r="12" spans="1:16" ht="21.95" customHeight="1" x14ac:dyDescent="0.15">
      <c r="A12" s="6" t="s">
        <v>31</v>
      </c>
      <c r="B12" s="42" t="s">
        <v>6</v>
      </c>
      <c r="C12" s="75">
        <v>1.9961740625573449E-2</v>
      </c>
      <c r="D12" s="76">
        <v>6.4691986189351264E-2</v>
      </c>
      <c r="E12" s="76">
        <v>1.3221855876447695E-2</v>
      </c>
      <c r="F12" s="76">
        <v>1.3487694772098442E-2</v>
      </c>
      <c r="G12" s="76">
        <v>2.6539243594957299E-2</v>
      </c>
      <c r="H12" s="76">
        <v>4.8986503870003556E-2</v>
      </c>
      <c r="I12" s="76">
        <v>8.2792292790198438E-2</v>
      </c>
      <c r="J12" s="76">
        <v>6.2751025239927288E-2</v>
      </c>
      <c r="K12" s="76">
        <v>4.4681198021416534E-2</v>
      </c>
      <c r="L12" s="76">
        <v>1.9642139479158504E-2</v>
      </c>
      <c r="M12" s="76">
        <v>2.9902459363883621E-3</v>
      </c>
      <c r="N12" s="76">
        <v>1.886260673927494E-2</v>
      </c>
      <c r="O12" s="77">
        <v>6.4646791963707068E-2</v>
      </c>
      <c r="P12" s="25">
        <f>生産者価格評価表!R13/生産者価格評価表!$R$28</f>
        <v>2.6312006207437146E-2</v>
      </c>
    </row>
    <row r="13" spans="1:16" ht="21.95" customHeight="1" x14ac:dyDescent="0.15">
      <c r="A13" s="6" t="s">
        <v>32</v>
      </c>
      <c r="B13" s="42" t="s">
        <v>7</v>
      </c>
      <c r="C13" s="75">
        <v>2.1618306180573187E-4</v>
      </c>
      <c r="D13" s="76">
        <v>4.5429765582409593E-3</v>
      </c>
      <c r="E13" s="76">
        <v>1.9163706143289453E-3</v>
      </c>
      <c r="F13" s="76">
        <v>2.0227173438182615E-3</v>
      </c>
      <c r="G13" s="76">
        <v>2.9564863765758438E-3</v>
      </c>
      <c r="H13" s="76">
        <v>2.0691855326243187E-2</v>
      </c>
      <c r="I13" s="76">
        <v>8.8669563851510556E-3</v>
      </c>
      <c r="J13" s="76">
        <v>2.826015727391874E-3</v>
      </c>
      <c r="K13" s="76">
        <v>8.7659219800329761E-3</v>
      </c>
      <c r="L13" s="76">
        <v>1.5504424599814473E-2</v>
      </c>
      <c r="M13" s="76">
        <v>7.187755693068875E-4</v>
      </c>
      <c r="N13" s="76">
        <v>8.5358695096384926E-3</v>
      </c>
      <c r="O13" s="77">
        <v>4.9254698639014903E-3</v>
      </c>
      <c r="P13" s="25">
        <f>生産者価格評価表!R14/生産者価格評価表!$R$28</f>
        <v>6.3005368052995621E-3</v>
      </c>
    </row>
    <row r="14" spans="1:16" ht="21.95" customHeight="1" x14ac:dyDescent="0.15">
      <c r="A14" s="6" t="s">
        <v>33</v>
      </c>
      <c r="B14" s="42" t="s">
        <v>8</v>
      </c>
      <c r="C14" s="75">
        <v>7.6237208121444605E-2</v>
      </c>
      <c r="D14" s="76">
        <v>0.36670906778121026</v>
      </c>
      <c r="E14" s="76">
        <v>2.6502818202877566E-2</v>
      </c>
      <c r="F14" s="76">
        <v>6.835881753312946E-2</v>
      </c>
      <c r="G14" s="76">
        <v>3.5071167141114273E-2</v>
      </c>
      <c r="H14" s="76">
        <v>5.9995632024350889E-2</v>
      </c>
      <c r="I14" s="76">
        <v>1.8707785747944919E-2</v>
      </c>
      <c r="J14" s="76">
        <v>2.6436921320762692E-3</v>
      </c>
      <c r="K14" s="76">
        <v>0.10618035549274338</v>
      </c>
      <c r="L14" s="76">
        <v>2.7717887212514756E-2</v>
      </c>
      <c r="M14" s="76">
        <v>3.3075888394391455E-2</v>
      </c>
      <c r="N14" s="76">
        <v>3.1546351689931994E-2</v>
      </c>
      <c r="O14" s="77">
        <v>0.12913156189241737</v>
      </c>
      <c r="P14" s="25">
        <f>生産者価格評価表!R15/生産者価格評価表!$R$28</f>
        <v>3.9401679521822698E-2</v>
      </c>
    </row>
    <row r="15" spans="1:16" ht="21.95" customHeight="1" x14ac:dyDescent="0.15">
      <c r="A15" s="6" t="s">
        <v>34</v>
      </c>
      <c r="B15" s="42" t="s">
        <v>61</v>
      </c>
      <c r="C15" s="75">
        <v>2.7324533509631458E-3</v>
      </c>
      <c r="D15" s="76">
        <v>5.63329093221879E-3</v>
      </c>
      <c r="E15" s="76">
        <v>8.0168170699427554E-3</v>
      </c>
      <c r="F15" s="76">
        <v>1.3643512450851901E-2</v>
      </c>
      <c r="G15" s="76">
        <v>1.5392435949572998E-2</v>
      </c>
      <c r="H15" s="76">
        <v>4.328869689107618E-2</v>
      </c>
      <c r="I15" s="76">
        <v>3.9889523011676004E-2</v>
      </c>
      <c r="J15" s="76">
        <v>1.4097049000126834E-3</v>
      </c>
      <c r="K15" s="76">
        <v>1.3168813755865993E-2</v>
      </c>
      <c r="L15" s="76">
        <v>0.14710498977577477</v>
      </c>
      <c r="M15" s="76">
        <v>2.8660303525663951E-2</v>
      </c>
      <c r="N15" s="76">
        <v>3.204376949429872E-2</v>
      </c>
      <c r="O15" s="77">
        <v>4.1315618924173687E-2</v>
      </c>
      <c r="P15" s="25">
        <f>生産者価格評価表!R16/生産者価格評価表!$R$28</f>
        <v>2.4972223781043877E-2</v>
      </c>
    </row>
    <row r="16" spans="1:16" ht="21.95" customHeight="1" x14ac:dyDescent="0.15">
      <c r="A16" s="6" t="s">
        <v>35</v>
      </c>
      <c r="B16" s="42" t="s">
        <v>9</v>
      </c>
      <c r="C16" s="75">
        <v>0</v>
      </c>
      <c r="D16" s="76">
        <v>0</v>
      </c>
      <c r="E16" s="76">
        <v>0</v>
      </c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7">
        <v>0</v>
      </c>
      <c r="P16" s="25">
        <f>生産者価格評価表!R17/生産者価格評価表!$R$28</f>
        <v>0</v>
      </c>
    </row>
    <row r="17" spans="1:16" ht="21.95" customHeight="1" x14ac:dyDescent="0.15">
      <c r="A17" s="6" t="s">
        <v>36</v>
      </c>
      <c r="B17" s="42" t="s">
        <v>58</v>
      </c>
      <c r="C17" s="75">
        <v>1.0821721872949717E-2</v>
      </c>
      <c r="D17" s="76">
        <v>3.3436307468653462E-2</v>
      </c>
      <c r="E17" s="76">
        <v>8.2345931328584504E-2</v>
      </c>
      <c r="F17" s="76">
        <v>9.8090869375273046E-2</v>
      </c>
      <c r="G17" s="76">
        <v>5.9755998373322489E-2</v>
      </c>
      <c r="H17" s="76">
        <v>5.9892721603298622E-2</v>
      </c>
      <c r="I17" s="76">
        <v>8.9151264464108065E-2</v>
      </c>
      <c r="J17" s="76">
        <v>1.3180146281655604E-2</v>
      </c>
      <c r="K17" s="76">
        <v>0.15994093239839829</v>
      </c>
      <c r="L17" s="76">
        <v>0.13053643691438191</v>
      </c>
      <c r="M17" s="76">
        <v>4.8393484264572212E-2</v>
      </c>
      <c r="N17" s="76">
        <v>6.7992841437848339E-2</v>
      </c>
      <c r="O17" s="77">
        <v>0.22342838626053144</v>
      </c>
      <c r="P17" s="25">
        <f>生産者価格評価表!R18/生産者価格評価表!$R$28</f>
        <v>7.4219266652296861E-2</v>
      </c>
    </row>
    <row r="18" spans="1:16" ht="21.95" customHeight="1" x14ac:dyDescent="0.15">
      <c r="A18" s="7" t="s">
        <v>37</v>
      </c>
      <c r="B18" s="103" t="s">
        <v>10</v>
      </c>
      <c r="C18" s="78">
        <v>2.4634814019722933E-4</v>
      </c>
      <c r="D18" s="79">
        <v>0</v>
      </c>
      <c r="E18" s="79">
        <v>5.3871307269469241E-3</v>
      </c>
      <c r="F18" s="79">
        <v>4.5143439638852483E-4</v>
      </c>
      <c r="G18" s="79">
        <v>1.3314355429036194E-2</v>
      </c>
      <c r="H18" s="79">
        <v>0</v>
      </c>
      <c r="I18" s="79">
        <v>7.5134823812765062E-4</v>
      </c>
      <c r="J18" s="79">
        <v>1.5048302540903902E-3</v>
      </c>
      <c r="K18" s="79">
        <v>2.1344059719881864E-3</v>
      </c>
      <c r="L18" s="79">
        <v>6.3190514345510569E-5</v>
      </c>
      <c r="M18" s="79">
        <v>0</v>
      </c>
      <c r="N18" s="79">
        <v>1.3294472567367184E-3</v>
      </c>
      <c r="O18" s="80">
        <v>0</v>
      </c>
      <c r="P18" s="25">
        <f>生産者価格評価表!R19/生産者価格評価表!$R$28</f>
        <v>2.4028437137305438E-3</v>
      </c>
    </row>
    <row r="19" spans="1:16" ht="21.95" customHeight="1" x14ac:dyDescent="0.15">
      <c r="A19" s="24"/>
      <c r="B19" s="8" t="s">
        <v>11</v>
      </c>
      <c r="C19" s="81">
        <f>SUM(C6:C18)</f>
        <v>0.49379479199921567</v>
      </c>
      <c r="D19" s="82">
        <f t="shared" ref="D19:O19" si="0">SUM(D6:D18)</f>
        <v>0.56605487915682351</v>
      </c>
      <c r="E19" s="82">
        <f t="shared" si="0"/>
        <v>0.64556138094694393</v>
      </c>
      <c r="F19" s="82">
        <f t="shared" si="0"/>
        <v>0.52407747196738019</v>
      </c>
      <c r="G19" s="82">
        <f t="shared" si="0"/>
        <v>0.4454534363562424</v>
      </c>
      <c r="H19" s="82">
        <f t="shared" si="0"/>
        <v>0.30240913295683364</v>
      </c>
      <c r="I19" s="82">
        <f t="shared" si="0"/>
        <v>0.27682862977119221</v>
      </c>
      <c r="J19" s="82">
        <f t="shared" si="0"/>
        <v>0.11898992728195155</v>
      </c>
      <c r="K19" s="82">
        <f t="shared" si="0"/>
        <v>0.56843688282509841</v>
      </c>
      <c r="L19" s="82">
        <f t="shared" si="0"/>
        <v>0.40403256586347308</v>
      </c>
      <c r="M19" s="82">
        <f t="shared" si="0"/>
        <v>0.21765640783186235</v>
      </c>
      <c r="N19" s="82">
        <f t="shared" si="0"/>
        <v>0.38828572889502483</v>
      </c>
      <c r="O19" s="83">
        <f t="shared" si="0"/>
        <v>1.2193454309786131</v>
      </c>
      <c r="P19" s="84">
        <f>生産者価格評価表!R20/生産者価格評価表!$R$28</f>
        <v>0.44440106183185629</v>
      </c>
    </row>
    <row r="20" spans="1:16" ht="21.95" customHeight="1" x14ac:dyDescent="0.15">
      <c r="A20" s="6"/>
      <c r="B20" s="42" t="s">
        <v>57</v>
      </c>
      <c r="C20" s="85">
        <f>生産者価格評価表!E21/生産者価格評価表!E$28</f>
        <v>1.691758146456483E-3</v>
      </c>
      <c r="D20" s="86">
        <f>生産者価格評価表!F21/生産者価格評価表!F$28</f>
        <v>5.469743776122115E-2</v>
      </c>
      <c r="E20" s="86">
        <f>生産者価格評価表!G21/生産者価格評価表!G$28</f>
        <v>1.8382473065264169E-2</v>
      </c>
      <c r="F20" s="86">
        <f>生産者価格評価表!H21/生産者価格評価表!H$28</f>
        <v>1.509392747924858E-2</v>
      </c>
      <c r="G20" s="86">
        <f>生産者価格評価表!I21/生産者価格評価表!I$28</f>
        <v>2.7966653111020739E-2</v>
      </c>
      <c r="H20" s="86">
        <f>生産者価格評価表!J21/生産者価格評価表!J$28</f>
        <v>1.672866066660797E-2</v>
      </c>
      <c r="I20" s="86">
        <f>生産者価格評価表!K21/生産者価格評価表!K$28</f>
        <v>3.7933923242054558E-2</v>
      </c>
      <c r="J20" s="86">
        <f>生産者価格評価表!L21/生産者価格評価表!L$28</f>
        <v>1.9395002748065784E-3</v>
      </c>
      <c r="K20" s="86">
        <f>生産者価格評価表!M21/生産者価格評価表!M$28</f>
        <v>1.5145585330941638E-2</v>
      </c>
      <c r="L20" s="86">
        <f>生産者価格評価表!N21/生産者価格評価表!N$28</f>
        <v>6.7146240543539529E-2</v>
      </c>
      <c r="M20" s="86">
        <f>生産者価格評価表!O21/生産者価格評価表!O$28</f>
        <v>1.3798048489437314E-2</v>
      </c>
      <c r="N20" s="86">
        <f>生産者価格評価表!P21/生産者価格評価表!P$28</f>
        <v>1.7638697141688399E-2</v>
      </c>
      <c r="O20" s="87">
        <f>生産者価格評価表!Q21/生産者価格評価表!Q$28</f>
        <v>6.3512637718729746E-3</v>
      </c>
      <c r="P20" s="25">
        <f>生産者価格評価表!R21/生産者価格評価表!$R$28</f>
        <v>1.8434327460552614E-2</v>
      </c>
    </row>
    <row r="21" spans="1:16" ht="21.95" customHeight="1" x14ac:dyDescent="0.15">
      <c r="A21" s="6"/>
      <c r="B21" s="42" t="s">
        <v>19</v>
      </c>
      <c r="C21" s="85">
        <f>生産者価格評価表!E22/生産者価格評価表!E$28</f>
        <v>9.3981815485242995E-2</v>
      </c>
      <c r="D21" s="86">
        <f>生産者価格評価表!F22/生産者価格評価表!F$28</f>
        <v>0.19852807559512992</v>
      </c>
      <c r="E21" s="86">
        <f>生産者価格評価表!G22/生産者価格評価表!G$28</f>
        <v>0.18086830679111082</v>
      </c>
      <c r="F21" s="86">
        <f>生産者価格評価表!H22/生産者価格評価表!H$28</f>
        <v>0.36600844619193246</v>
      </c>
      <c r="G21" s="86">
        <f>生産者価格評価表!I22/生産者価格評価表!I$28</f>
        <v>0.21259048393655958</v>
      </c>
      <c r="H21" s="86">
        <f>生産者価格評価表!J22/生産者価格評価表!J$28</f>
        <v>0.49995025996315806</v>
      </c>
      <c r="I21" s="86">
        <f>生産者価格評価表!K22/生産者価格評価表!K$28</f>
        <v>0.30091627833918005</v>
      </c>
      <c r="J21" s="86">
        <f>生産者価格評価表!L22/生産者価格評価表!L$28</f>
        <v>3.493742865598444E-2</v>
      </c>
      <c r="K21" s="86">
        <f>生産者価格評価表!M22/生産者価格評価表!M$28</f>
        <v>0.27320215252486818</v>
      </c>
      <c r="L21" s="86">
        <f>生産者価格評価表!N22/生産者価格評価表!N$28</f>
        <v>0.22616390608372997</v>
      </c>
      <c r="M21" s="86">
        <f>生産者価格評価表!O22/生産者価格評価表!O$28</f>
        <v>0.45988377468828345</v>
      </c>
      <c r="N21" s="86">
        <f>生産者価格評価表!P22/生産者価格評価表!P$28</f>
        <v>0.41422958531472109</v>
      </c>
      <c r="O21" s="87">
        <f>生産者価格評価表!Q22/生産者価格評価表!Q$28</f>
        <v>3.5968891769280621E-2</v>
      </c>
      <c r="P21" s="25">
        <f>生産者価格評価表!R22/生産者価格評価表!$R$28</f>
        <v>0.29092562873997396</v>
      </c>
    </row>
    <row r="22" spans="1:16" ht="21.95" customHeight="1" x14ac:dyDescent="0.15">
      <c r="A22" s="6"/>
      <c r="B22" s="42" t="s">
        <v>20</v>
      </c>
      <c r="C22" s="85">
        <f>生産者価格評価表!E23/生産者価格評価表!E$28</f>
        <v>0.27779523442036547</v>
      </c>
      <c r="D22" s="86">
        <f>生産者価格評価表!F23/生産者価格評価表!F$28</f>
        <v>4.9155006360167182E-2</v>
      </c>
      <c r="E22" s="86">
        <f>生産者価格評価表!G23/生産者価格評価表!G$28</f>
        <v>5.8548426355015365E-2</v>
      </c>
      <c r="F22" s="86">
        <f>生産者価格評価表!H23/生産者価格評価表!H$28</f>
        <v>9.7087520023299845E-3</v>
      </c>
      <c r="G22" s="86">
        <f>生産者価格評価表!I23/生産者価格評価表!I$28</f>
        <v>0.12718178121187473</v>
      </c>
      <c r="H22" s="86">
        <f>生産者価格評価表!J23/生産者価格評価表!J$28</f>
        <v>8.3193927827778263E-2</v>
      </c>
      <c r="I22" s="86">
        <f>生産者価格評価表!K23/生産者価格評価表!K$28</f>
        <v>0.25802659825121732</v>
      </c>
      <c r="J22" s="86">
        <f>生産者価格評価表!L23/生産者価格評価表!L$28</f>
        <v>0.45152834735551517</v>
      </c>
      <c r="K22" s="86">
        <f>生産者価格評価表!M23/生産者価格評価表!M$28</f>
        <v>5.6318965048649236E-2</v>
      </c>
      <c r="L22" s="86">
        <f>生産者価格評価表!N23/生産者価格評価表!N$28</f>
        <v>7.608390689256854E-2</v>
      </c>
      <c r="M22" s="86">
        <f>生産者価格評価表!O23/生産者価格評価表!O$28</f>
        <v>1.3956807171007525E-5</v>
      </c>
      <c r="N22" s="86">
        <f>生産者価格評価表!P23/生産者価格評価表!P$28</f>
        <v>7.8478703277598816E-2</v>
      </c>
      <c r="O22" s="87">
        <f>生産者価格評価表!Q23/生産者価格評価表!Q$28</f>
        <v>-0.42880751782242382</v>
      </c>
      <c r="P22" s="25">
        <f>生産者価格評価表!R23/生産者価格評価表!$R$28</f>
        <v>0.10528500690960092</v>
      </c>
    </row>
    <row r="23" spans="1:16" ht="21.95" customHeight="1" x14ac:dyDescent="0.15">
      <c r="A23" s="6"/>
      <c r="B23" s="42" t="s">
        <v>21</v>
      </c>
      <c r="C23" s="85">
        <f>生産者価格評価表!E24/生産者価格評価表!E$28</f>
        <v>9.7480964578656695E-2</v>
      </c>
      <c r="D23" s="86">
        <f>生産者価格評価表!F24/生産者価格評価表!F$28</f>
        <v>6.3510812284208615E-2</v>
      </c>
      <c r="E23" s="86">
        <f>生産者価格評価表!G24/生産者価格評価表!G$28</f>
        <v>5.7454406349134089E-2</v>
      </c>
      <c r="F23" s="86">
        <f>生産者価格評価表!H24/生産者価格評価表!H$28</f>
        <v>5.7404980340760157E-2</v>
      </c>
      <c r="G23" s="86">
        <f>生産者価格評価表!I24/生産者価格評価表!I$28</f>
        <v>0.13755591703944692</v>
      </c>
      <c r="H23" s="86">
        <f>生産者価格評価表!J24/生産者価格評価表!J$28</f>
        <v>5.5260609206823644E-2</v>
      </c>
      <c r="I23" s="86">
        <f>生産者価格評価表!K24/生産者価格評価表!K$28</f>
        <v>0.10827530237185193</v>
      </c>
      <c r="J23" s="86">
        <f>生産者価格評価表!L24/生産者価格評価表!L$28</f>
        <v>0.34010484927916118</v>
      </c>
      <c r="K23" s="86">
        <f>生産者価格評価表!M24/生産者価格評価表!M$28</f>
        <v>4.8337591273939592E-2</v>
      </c>
      <c r="L23" s="86">
        <f>生産者価格評価表!N24/生産者価格評価表!N$28</f>
        <v>0.19252633148732778</v>
      </c>
      <c r="M23" s="86">
        <f>生産者価格評価表!O24/生産者価格評価表!O$28</f>
        <v>0.30626119815700359</v>
      </c>
      <c r="N23" s="86">
        <f>生産者価格評価表!P24/生産者価格評価表!P$28</f>
        <v>8.1850999642071889E-2</v>
      </c>
      <c r="O23" s="87">
        <f>生産者価格評価表!Q24/生産者価格評価表!Q$28</f>
        <v>0.15333765392093324</v>
      </c>
      <c r="P23" s="25">
        <f>生産者価格評価表!R24/生産者価格評価表!$R$28</f>
        <v>0.10908771653602639</v>
      </c>
    </row>
    <row r="24" spans="1:16" ht="23.25" customHeight="1" x14ac:dyDescent="0.15">
      <c r="A24" s="6"/>
      <c r="B24" s="68" t="s">
        <v>60</v>
      </c>
      <c r="C24" s="85">
        <f>生産者価格評価表!E25/生産者価格評価表!E$28</f>
        <v>4.5023893255842599E-2</v>
      </c>
      <c r="D24" s="86">
        <f>生産者価格評価表!F25/生産者価格評価表!F$28</f>
        <v>6.8144648373614392E-2</v>
      </c>
      <c r="E24" s="86">
        <f>生産者価格評価表!G25/生産者価格評価表!G$28</f>
        <v>4.0458548573203336E-2</v>
      </c>
      <c r="F24" s="86">
        <f>生産者価格評価表!H25/生産者価格評価表!H$28</f>
        <v>3.4645405562836754E-2</v>
      </c>
      <c r="G24" s="86">
        <f>生産者価格評価表!I25/生産者価格評価表!I$28</f>
        <v>5.6632777551850345E-2</v>
      </c>
      <c r="H24" s="86">
        <f>生産者価格評価表!J25/生産者価格評価表!J$28</f>
        <v>4.3016555999849063E-2</v>
      </c>
      <c r="I24" s="86">
        <f>生産者価格評価表!K25/生産者価格評価表!K$28</f>
        <v>4.2201162364521705E-2</v>
      </c>
      <c r="J24" s="86">
        <f>生産者価格評価表!L25/生産者価格評価表!L$28</f>
        <v>5.3345505855494017E-2</v>
      </c>
      <c r="K24" s="86">
        <f>生産者価格評価表!M25/生産者価格評価表!M$28</f>
        <v>4.0816437462629779E-2</v>
      </c>
      <c r="L24" s="86">
        <f>生産者価格評価表!N25/生産者価格評価表!N$28</f>
        <v>3.4155736814035373E-2</v>
      </c>
      <c r="M24" s="86">
        <f>生産者価格評価表!O25/生産者価格評価表!O$28</f>
        <v>2.3866140262422866E-3</v>
      </c>
      <c r="N24" s="86">
        <f>生産者価格評価表!P25/生産者価格評価表!P$28</f>
        <v>2.6629851204172418E-2</v>
      </c>
      <c r="O24" s="87">
        <f>生産者価格評価表!Q25/生産者価格評価表!Q$28</f>
        <v>1.406351263771873E-2</v>
      </c>
      <c r="P24" s="25">
        <f>生産者価格評価表!R25/生産者価格評価表!$R$28</f>
        <v>3.612861673338974E-2</v>
      </c>
    </row>
    <row r="25" spans="1:16" ht="21.95" customHeight="1" x14ac:dyDescent="0.15">
      <c r="A25" s="7"/>
      <c r="B25" s="65" t="s">
        <v>22</v>
      </c>
      <c r="C25" s="88">
        <f>生産者価格評価表!E26/生産者価格評価表!E$28</f>
        <v>-9.7684578857799315E-3</v>
      </c>
      <c r="D25" s="89">
        <f>生産者価格評価表!F26/生産者価格評価表!F$28</f>
        <v>-9.0859531164819192E-5</v>
      </c>
      <c r="E25" s="89">
        <f>生産者価格評価表!G26/生産者価格評価表!G$28</f>
        <v>-1.2735420806718604E-3</v>
      </c>
      <c r="F25" s="89">
        <f>生産者価格評価表!H26/生産者価格評価表!H$28</f>
        <v>-6.9389835444881318E-3</v>
      </c>
      <c r="G25" s="89">
        <f>生産者価格評価表!I26/生産者価格評価表!I$28</f>
        <v>-7.3810492069947137E-3</v>
      </c>
      <c r="H25" s="89">
        <f>生産者価格評価表!J26/生産者価格評価表!J$28</f>
        <v>-5.5914662105066961E-4</v>
      </c>
      <c r="I25" s="89">
        <f>生産者価格評価表!K26/生産者価格評価表!K$28</f>
        <v>-2.4181894340017801E-2</v>
      </c>
      <c r="J25" s="89">
        <f>生産者価格評価表!L26/生産者価格評価表!L$28</f>
        <v>-8.4555870291294969E-4</v>
      </c>
      <c r="K25" s="89">
        <f>生産者価格評価表!M26/生産者価格評価表!M$28</f>
        <v>-2.2576144661267234E-3</v>
      </c>
      <c r="L25" s="89">
        <f>生産者価格評価表!N26/生産者価格評価表!N$28</f>
        <v>-1.0868768467427818E-4</v>
      </c>
      <c r="M25" s="89">
        <f>生産者価格評価表!O26/生産者価格評価表!O$28</f>
        <v>0</v>
      </c>
      <c r="N25" s="89">
        <f>生産者価格評価表!P26/生産者価格評価表!P$28</f>
        <v>-7.1135654752773943E-3</v>
      </c>
      <c r="O25" s="90">
        <f>生産者価格評価表!Q26/生産者価格評価表!Q$28</f>
        <v>-2.5923525599481532E-4</v>
      </c>
      <c r="P25" s="25">
        <f>生産者価格評価表!R26/生産者価格評価表!$R$28</f>
        <v>-4.2623582113998802E-3</v>
      </c>
    </row>
    <row r="26" spans="1:16" ht="21.95" customHeight="1" x14ac:dyDescent="0.15">
      <c r="A26" s="7"/>
      <c r="B26" s="103" t="s">
        <v>41</v>
      </c>
      <c r="C26" s="89">
        <f>SUM(C20:C25)</f>
        <v>0.50620520800078428</v>
      </c>
      <c r="D26" s="89">
        <f t="shared" ref="D26:O26" si="1">SUM(D20:D25)</f>
        <v>0.43394512084317644</v>
      </c>
      <c r="E26" s="89">
        <f t="shared" si="1"/>
        <v>0.3544386190530559</v>
      </c>
      <c r="F26" s="89">
        <f t="shared" si="1"/>
        <v>0.47592252803261981</v>
      </c>
      <c r="G26" s="89">
        <f t="shared" si="1"/>
        <v>0.55454656364375765</v>
      </c>
      <c r="H26" s="89">
        <f t="shared" si="1"/>
        <v>0.69759086704316631</v>
      </c>
      <c r="I26" s="89">
        <f t="shared" si="1"/>
        <v>0.72317137022880784</v>
      </c>
      <c r="J26" s="89">
        <f t="shared" si="1"/>
        <v>0.88101007271804854</v>
      </c>
      <c r="K26" s="89">
        <f t="shared" si="1"/>
        <v>0.4315631171749017</v>
      </c>
      <c r="L26" s="89">
        <f t="shared" si="1"/>
        <v>0.59596743413652697</v>
      </c>
      <c r="M26" s="89">
        <f t="shared" si="1"/>
        <v>0.78234359216813765</v>
      </c>
      <c r="N26" s="89">
        <f t="shared" si="1"/>
        <v>0.61171427110497523</v>
      </c>
      <c r="O26" s="90">
        <f t="shared" si="1"/>
        <v>-0.21934543097861306</v>
      </c>
      <c r="P26" s="84">
        <f>生産者価格評価表!R27/生産者価格評価表!$R$28</f>
        <v>0.55559893816814376</v>
      </c>
    </row>
    <row r="27" spans="1:16" ht="21.95" customHeight="1" x14ac:dyDescent="0.15">
      <c r="A27" s="7"/>
      <c r="B27" s="8" t="s">
        <v>18</v>
      </c>
      <c r="C27" s="91">
        <f>SUM(C26,C19)</f>
        <v>1</v>
      </c>
      <c r="D27" s="91">
        <f t="shared" ref="D27:O27" si="2">SUM(D26,D19)</f>
        <v>1</v>
      </c>
      <c r="E27" s="91">
        <f t="shared" si="2"/>
        <v>0.99999999999999978</v>
      </c>
      <c r="F27" s="91">
        <f t="shared" si="2"/>
        <v>1</v>
      </c>
      <c r="G27" s="91">
        <f t="shared" si="2"/>
        <v>1</v>
      </c>
      <c r="H27" s="91">
        <f t="shared" si="2"/>
        <v>1</v>
      </c>
      <c r="I27" s="91">
        <f t="shared" si="2"/>
        <v>1</v>
      </c>
      <c r="J27" s="91">
        <f t="shared" si="2"/>
        <v>1</v>
      </c>
      <c r="K27" s="91">
        <f t="shared" si="2"/>
        <v>1</v>
      </c>
      <c r="L27" s="91">
        <f t="shared" si="2"/>
        <v>1</v>
      </c>
      <c r="M27" s="91">
        <f t="shared" si="2"/>
        <v>1</v>
      </c>
      <c r="N27" s="91">
        <f t="shared" si="2"/>
        <v>1</v>
      </c>
      <c r="O27" s="92">
        <f t="shared" si="2"/>
        <v>1</v>
      </c>
      <c r="P27" s="93">
        <f>生産者価格評価表!R28/生産者価格評価表!$R$28</f>
        <v>1</v>
      </c>
    </row>
  </sheetData>
  <mergeCells count="1">
    <mergeCell ref="A4:B5"/>
  </mergeCells>
  <phoneticPr fontId="2"/>
  <pageMargins left="0.28000000000000003" right="0.26" top="0.67" bottom="0.59" header="0.51200000000000001" footer="0.51200000000000001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B4" sqref="B4"/>
    </sheetView>
  </sheetViews>
  <sheetFormatPr defaultRowHeight="13.5" x14ac:dyDescent="0.15"/>
  <cols>
    <col min="1" max="1" width="4.25" customWidth="1"/>
    <col min="2" max="2" width="12.625" customWidth="1"/>
  </cols>
  <sheetData>
    <row r="1" spans="1:17" ht="33.75" customHeight="1" x14ac:dyDescent="0.15"/>
    <row r="2" spans="1:17" ht="18" customHeight="1" x14ac:dyDescent="0.15"/>
    <row r="3" spans="1:17" ht="34.5" customHeight="1" x14ac:dyDescent="0.15">
      <c r="B3" s="67" t="s">
        <v>67</v>
      </c>
    </row>
    <row r="4" spans="1:17" s="1" customFormat="1" ht="21" customHeight="1" x14ac:dyDescent="0.15">
      <c r="A4" s="14"/>
      <c r="B4" s="16"/>
      <c r="C4" s="15" t="s">
        <v>24</v>
      </c>
      <c r="D4" s="9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9" t="s">
        <v>37</v>
      </c>
      <c r="P4" s="15"/>
      <c r="Q4" s="9"/>
    </row>
    <row r="5" spans="1:17" s="13" customFormat="1" ht="27.75" customHeight="1" x14ac:dyDescent="0.15">
      <c r="A5" s="18"/>
      <c r="B5" s="19"/>
      <c r="C5" s="73" t="s">
        <v>0</v>
      </c>
      <c r="D5" s="74" t="s">
        <v>1</v>
      </c>
      <c r="E5" s="74" t="s">
        <v>2</v>
      </c>
      <c r="F5" s="74" t="s">
        <v>3</v>
      </c>
      <c r="G5" s="74" t="s">
        <v>4</v>
      </c>
      <c r="H5" s="74" t="s">
        <v>5</v>
      </c>
      <c r="I5" s="74" t="s">
        <v>6</v>
      </c>
      <c r="J5" s="74" t="s">
        <v>7</v>
      </c>
      <c r="K5" s="74" t="s">
        <v>8</v>
      </c>
      <c r="L5" s="74" t="s">
        <v>61</v>
      </c>
      <c r="M5" s="74" t="s">
        <v>9</v>
      </c>
      <c r="N5" s="74" t="s">
        <v>58</v>
      </c>
      <c r="O5" s="74" t="s">
        <v>10</v>
      </c>
      <c r="P5" s="73" t="s">
        <v>46</v>
      </c>
      <c r="Q5" s="74" t="s">
        <v>47</v>
      </c>
    </row>
    <row r="6" spans="1:17" ht="20.100000000000001" customHeight="1" x14ac:dyDescent="0.15">
      <c r="A6" s="17" t="s">
        <v>24</v>
      </c>
      <c r="B6" s="42" t="s">
        <v>0</v>
      </c>
      <c r="C6" s="23">
        <v>1.1869575265107366</v>
      </c>
      <c r="D6" s="21">
        <v>1.7706407545462675E-2</v>
      </c>
      <c r="E6" s="21">
        <v>0.10227694037259942</v>
      </c>
      <c r="F6" s="21">
        <v>3.472036522893733E-2</v>
      </c>
      <c r="G6" s="21">
        <v>1.6333854559024301E-2</v>
      </c>
      <c r="H6" s="21">
        <v>8.4321591456156912E-3</v>
      </c>
      <c r="I6" s="21">
        <v>7.4405834157675339E-3</v>
      </c>
      <c r="J6" s="21">
        <v>2.5813398623747638E-3</v>
      </c>
      <c r="K6" s="21">
        <v>2.779974848002972E-2</v>
      </c>
      <c r="L6" s="21">
        <v>1.0844881667425586E-2</v>
      </c>
      <c r="M6" s="21">
        <v>8.9653727858608079E-3</v>
      </c>
      <c r="N6" s="21">
        <v>3.1096442605655691E-2</v>
      </c>
      <c r="O6" s="30">
        <v>0.21952395700172217</v>
      </c>
      <c r="P6" s="23">
        <v>1.6746795791812126</v>
      </c>
      <c r="Q6" s="11">
        <v>0.85133227506810083</v>
      </c>
    </row>
    <row r="7" spans="1:17" ht="20.100000000000001" customHeight="1" x14ac:dyDescent="0.15">
      <c r="A7" s="17" t="s">
        <v>26</v>
      </c>
      <c r="B7" s="42" t="s">
        <v>1</v>
      </c>
      <c r="C7" s="23">
        <v>6.0976196779028817E-3</v>
      </c>
      <c r="D7" s="23">
        <v>1.0079387958535675</v>
      </c>
      <c r="E7" s="23">
        <v>1.319448859233645E-2</v>
      </c>
      <c r="F7" s="23">
        <v>1.8860119218529873E-2</v>
      </c>
      <c r="G7" s="23">
        <v>0.18305468696242555</v>
      </c>
      <c r="H7" s="23">
        <v>5.9350481459554492E-3</v>
      </c>
      <c r="I7" s="23">
        <v>2.5598808428836518E-3</v>
      </c>
      <c r="J7" s="23">
        <v>1.1379710302499976E-3</v>
      </c>
      <c r="K7" s="23">
        <v>7.4064203836583676E-3</v>
      </c>
      <c r="L7" s="23">
        <v>5.3506366040717594E-3</v>
      </c>
      <c r="M7" s="23">
        <v>7.7745055569370079E-3</v>
      </c>
      <c r="N7" s="23">
        <v>8.5582540829732857E-3</v>
      </c>
      <c r="O7" s="30">
        <v>4.3693851730871085E-2</v>
      </c>
      <c r="P7" s="23">
        <v>1.3115622786823629</v>
      </c>
      <c r="Q7" s="11">
        <v>0.66673966320773825</v>
      </c>
    </row>
    <row r="8" spans="1:17" ht="20.100000000000001" customHeight="1" x14ac:dyDescent="0.15">
      <c r="A8" s="17" t="s">
        <v>27</v>
      </c>
      <c r="B8" s="42" t="s">
        <v>2</v>
      </c>
      <c r="C8" s="23">
        <v>0.45875885288475865</v>
      </c>
      <c r="D8" s="23">
        <v>0.27580718450724928</v>
      </c>
      <c r="E8" s="23">
        <v>1.7734044945059027</v>
      </c>
      <c r="F8" s="23">
        <v>0.54951535919849082</v>
      </c>
      <c r="G8" s="23">
        <v>0.22184810994724616</v>
      </c>
      <c r="H8" s="23">
        <v>0.12282082042264673</v>
      </c>
      <c r="I8" s="23">
        <v>0.10238190805950385</v>
      </c>
      <c r="J8" s="23">
        <v>3.4135735186588294E-2</v>
      </c>
      <c r="K8" s="23">
        <v>0.42939972992462566</v>
      </c>
      <c r="L8" s="23">
        <v>0.15059712673186446</v>
      </c>
      <c r="M8" s="23">
        <v>0.13838322446643633</v>
      </c>
      <c r="N8" s="23">
        <v>0.32210427637648609</v>
      </c>
      <c r="O8" s="30">
        <v>1.0657178522266788</v>
      </c>
      <c r="P8" s="23">
        <v>5.644874674438479</v>
      </c>
      <c r="Q8" s="11">
        <v>2.869602077200708</v>
      </c>
    </row>
    <row r="9" spans="1:17" ht="20.100000000000001" customHeight="1" x14ac:dyDescent="0.15">
      <c r="A9" s="17" t="s">
        <v>28</v>
      </c>
      <c r="B9" s="42" t="s">
        <v>3</v>
      </c>
      <c r="C9" s="23">
        <v>7.0600917017162616E-3</v>
      </c>
      <c r="D9" s="23">
        <v>7.5866797603703264E-3</v>
      </c>
      <c r="E9" s="23">
        <v>6.5944551176110259E-3</v>
      </c>
      <c r="F9" s="23">
        <v>1.0047504676083541</v>
      </c>
      <c r="G9" s="23">
        <v>1.6272355529526768E-2</v>
      </c>
      <c r="H9" s="23">
        <v>6.1230486041263408E-3</v>
      </c>
      <c r="I9" s="23">
        <v>3.7604342270874235E-3</v>
      </c>
      <c r="J9" s="23">
        <v>3.2025411075468767E-2</v>
      </c>
      <c r="K9" s="23">
        <v>8.0600841066614665E-3</v>
      </c>
      <c r="L9" s="23">
        <v>7.8154094563968862E-3</v>
      </c>
      <c r="M9" s="23">
        <v>1.1898618294591372E-2</v>
      </c>
      <c r="N9" s="23">
        <v>7.2332344644701263E-3</v>
      </c>
      <c r="O9" s="30">
        <v>1.3327577929562087E-2</v>
      </c>
      <c r="P9" s="23">
        <v>1.1325078678759426</v>
      </c>
      <c r="Q9" s="11">
        <v>0.57571640072349828</v>
      </c>
    </row>
    <row r="10" spans="1:17" ht="20.100000000000001" customHeight="1" x14ac:dyDescent="0.15">
      <c r="A10" s="17" t="s">
        <v>29</v>
      </c>
      <c r="B10" s="42" t="s">
        <v>4</v>
      </c>
      <c r="C10" s="23">
        <v>2.6050398039094501E-2</v>
      </c>
      <c r="D10" s="23">
        <v>3.8516718846268554E-2</v>
      </c>
      <c r="E10" s="23">
        <v>4.3741924640953098E-2</v>
      </c>
      <c r="F10" s="23">
        <v>2.6260593443444322E-2</v>
      </c>
      <c r="G10" s="23">
        <v>1.0591436435829704</v>
      </c>
      <c r="H10" s="23">
        <v>3.1745114260573061E-2</v>
      </c>
      <c r="I10" s="23">
        <v>1.2560515299216573E-2</v>
      </c>
      <c r="J10" s="23">
        <v>3.4137857973349007E-3</v>
      </c>
      <c r="K10" s="23">
        <v>3.4172072721432509E-2</v>
      </c>
      <c r="L10" s="23">
        <v>2.7689193245359529E-2</v>
      </c>
      <c r="M10" s="23">
        <v>4.1724000550991E-2</v>
      </c>
      <c r="N10" s="23">
        <v>4.2950133477807184E-2</v>
      </c>
      <c r="O10" s="30">
        <v>8.5937950532871774E-2</v>
      </c>
      <c r="P10" s="23">
        <v>1.4739060444383172</v>
      </c>
      <c r="Q10" s="11">
        <v>0.74926798036301911</v>
      </c>
    </row>
    <row r="11" spans="1:17" ht="20.100000000000001" customHeight="1" x14ac:dyDescent="0.15">
      <c r="A11" s="17" t="s">
        <v>30</v>
      </c>
      <c r="B11" s="42" t="s">
        <v>5</v>
      </c>
      <c r="C11" s="23">
        <v>7.650992587913398E-2</v>
      </c>
      <c r="D11" s="23">
        <v>5.6021169502338972E-2</v>
      </c>
      <c r="E11" s="23">
        <v>0.10124992767236486</v>
      </c>
      <c r="F11" s="23">
        <v>8.2746159549723045E-2</v>
      </c>
      <c r="G11" s="23">
        <v>3.6794969032541584E-2</v>
      </c>
      <c r="H11" s="23">
        <v>1.0274032958404165</v>
      </c>
      <c r="I11" s="23">
        <v>1.7019385895319733E-2</v>
      </c>
      <c r="J11" s="23">
        <v>6.1331415786230461E-3</v>
      </c>
      <c r="K11" s="23">
        <v>8.0769924925869929E-2</v>
      </c>
      <c r="L11" s="23">
        <v>2.8614068329920847E-2</v>
      </c>
      <c r="M11" s="23">
        <v>2.4318967518363571E-2</v>
      </c>
      <c r="N11" s="23">
        <v>6.6000971113361631E-2</v>
      </c>
      <c r="O11" s="30">
        <v>0.1727147033583889</v>
      </c>
      <c r="P11" s="23">
        <v>1.7762966101963664</v>
      </c>
      <c r="Q11" s="11">
        <v>0.90298983349016815</v>
      </c>
    </row>
    <row r="12" spans="1:17" ht="20.100000000000001" customHeight="1" x14ac:dyDescent="0.15">
      <c r="A12" s="17" t="s">
        <v>31</v>
      </c>
      <c r="B12" s="42" t="s">
        <v>6</v>
      </c>
      <c r="C12" s="23">
        <v>4.7093222869894667E-2</v>
      </c>
      <c r="D12" s="23">
        <v>0.10606164437816826</v>
      </c>
      <c r="E12" s="23">
        <v>4.5817428676474217E-2</v>
      </c>
      <c r="F12" s="23">
        <v>4.1478951169274809E-2</v>
      </c>
      <c r="G12" s="23">
        <v>6.1320605707222572E-2</v>
      </c>
      <c r="H12" s="23">
        <v>6.7826083018475591E-2</v>
      </c>
      <c r="I12" s="23">
        <v>1.1001720998029985</v>
      </c>
      <c r="J12" s="23">
        <v>7.1700952433960186E-2</v>
      </c>
      <c r="K12" s="23">
        <v>7.6848906975642853E-2</v>
      </c>
      <c r="L12" s="23">
        <v>3.9070184416598562E-2</v>
      </c>
      <c r="M12" s="23">
        <v>1.4368737357161813E-2</v>
      </c>
      <c r="N12" s="23">
        <v>3.9651896799938392E-2</v>
      </c>
      <c r="O12" s="30">
        <v>0.13060104446707013</v>
      </c>
      <c r="P12" s="23">
        <v>1.8420117580728805</v>
      </c>
      <c r="Q12" s="11">
        <v>0.9363964785843315</v>
      </c>
    </row>
    <row r="13" spans="1:17" ht="20.100000000000001" customHeight="1" x14ac:dyDescent="0.15">
      <c r="A13" s="17" t="s">
        <v>32</v>
      </c>
      <c r="B13" s="42" t="s">
        <v>7</v>
      </c>
      <c r="C13" s="23">
        <v>5.5294095318525922E-3</v>
      </c>
      <c r="D13" s="23">
        <v>1.3064313717709419E-2</v>
      </c>
      <c r="E13" s="23">
        <v>9.1576328754213298E-3</v>
      </c>
      <c r="F13" s="23">
        <v>8.6637712363997962E-3</v>
      </c>
      <c r="G13" s="23">
        <v>8.7589101686679112E-3</v>
      </c>
      <c r="H13" s="23">
        <v>2.4970340311415866E-2</v>
      </c>
      <c r="I13" s="23">
        <v>1.2770818329757674E-2</v>
      </c>
      <c r="J13" s="23">
        <v>1.0042384157179818</v>
      </c>
      <c r="K13" s="23">
        <v>1.6398831359014113E-2</v>
      </c>
      <c r="L13" s="23">
        <v>2.1999437321038682E-2</v>
      </c>
      <c r="M13" s="23">
        <v>3.6862026473007247E-3</v>
      </c>
      <c r="N13" s="23">
        <v>1.3652390519245262E-2</v>
      </c>
      <c r="O13" s="30">
        <v>1.9663093488505753E-2</v>
      </c>
      <c r="P13" s="23">
        <v>1.162553567224311</v>
      </c>
      <c r="Q13" s="11">
        <v>0.59099029186078955</v>
      </c>
    </row>
    <row r="14" spans="1:17" ht="20.100000000000001" customHeight="1" x14ac:dyDescent="0.15">
      <c r="A14" s="17" t="s">
        <v>33</v>
      </c>
      <c r="B14" s="42" t="s">
        <v>8</v>
      </c>
      <c r="C14" s="23">
        <v>0.12945364891898076</v>
      </c>
      <c r="D14" s="23">
        <v>0.43833867999580656</v>
      </c>
      <c r="E14" s="23">
        <v>8.6215165272060232E-2</v>
      </c>
      <c r="F14" s="23">
        <v>0.11992385149751099</v>
      </c>
      <c r="G14" s="23">
        <v>0.13787239104547178</v>
      </c>
      <c r="H14" s="23">
        <v>8.5029013342713969E-2</v>
      </c>
      <c r="I14" s="23">
        <v>3.6464936087375999E-2</v>
      </c>
      <c r="J14" s="23">
        <v>1.0786004633339809E-2</v>
      </c>
      <c r="K14" s="23">
        <v>1.1572250496567651</v>
      </c>
      <c r="L14" s="23">
        <v>5.6106558285305426E-2</v>
      </c>
      <c r="M14" s="23">
        <v>5.4152768707633109E-2</v>
      </c>
      <c r="N14" s="23">
        <v>6.5484357863665091E-2</v>
      </c>
      <c r="O14" s="30">
        <v>0.25075132823966106</v>
      </c>
      <c r="P14" s="23">
        <v>2.6278037535462895</v>
      </c>
      <c r="Q14" s="11">
        <v>1.3358580206924369</v>
      </c>
    </row>
    <row r="15" spans="1:17" ht="20.100000000000001" customHeight="1" x14ac:dyDescent="0.15">
      <c r="A15" s="17" t="s">
        <v>34</v>
      </c>
      <c r="B15" s="42" t="s">
        <v>61</v>
      </c>
      <c r="C15" s="23">
        <v>2.0475108616195763E-2</v>
      </c>
      <c r="D15" s="23">
        <v>3.0819662831248852E-2</v>
      </c>
      <c r="E15" s="23">
        <v>3.4451066083386744E-2</v>
      </c>
      <c r="F15" s="23">
        <v>3.7426670813441761E-2</v>
      </c>
      <c r="G15" s="23">
        <v>3.5506233325594633E-2</v>
      </c>
      <c r="H15" s="23">
        <v>6.2786697086698956E-2</v>
      </c>
      <c r="I15" s="23">
        <v>5.9237483782453332E-2</v>
      </c>
      <c r="J15" s="23">
        <v>7.6761840620782331E-3</v>
      </c>
      <c r="K15" s="23">
        <v>4.0550662271899032E-2</v>
      </c>
      <c r="L15" s="23">
        <v>1.1863027811665237</v>
      </c>
      <c r="M15" s="23">
        <v>4.2020506198664737E-2</v>
      </c>
      <c r="N15" s="23">
        <v>5.3092061197418376E-2</v>
      </c>
      <c r="O15" s="30">
        <v>9.6443148622420011E-2</v>
      </c>
      <c r="P15" s="23">
        <v>1.706788266058024</v>
      </c>
      <c r="Q15" s="11">
        <v>0.86765489689265896</v>
      </c>
    </row>
    <row r="16" spans="1:17" ht="20.100000000000001" customHeight="1" x14ac:dyDescent="0.15">
      <c r="A16" s="17" t="s">
        <v>35</v>
      </c>
      <c r="B16" s="42" t="s">
        <v>9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1</v>
      </c>
      <c r="N16" s="23">
        <v>0</v>
      </c>
      <c r="O16" s="30">
        <v>0</v>
      </c>
      <c r="P16" s="23">
        <v>1</v>
      </c>
      <c r="Q16" s="11">
        <v>0.50835532101271319</v>
      </c>
    </row>
    <row r="17" spans="1:17" ht="20.100000000000001" customHeight="1" x14ac:dyDescent="0.15">
      <c r="A17" s="17" t="s">
        <v>36</v>
      </c>
      <c r="B17" s="42" t="s">
        <v>58</v>
      </c>
      <c r="C17" s="23">
        <v>9.2382604066597068E-2</v>
      </c>
      <c r="D17" s="23">
        <v>0.15825209788201244</v>
      </c>
      <c r="E17" s="23">
        <v>0.1950398743301559</v>
      </c>
      <c r="F17" s="23">
        <v>0.19332989684218904</v>
      </c>
      <c r="G17" s="23">
        <v>0.13676375889960221</v>
      </c>
      <c r="H17" s="23">
        <v>0.11045396663606276</v>
      </c>
      <c r="I17" s="23">
        <v>0.13192853165688839</v>
      </c>
      <c r="J17" s="23">
        <v>3.1506133506033124E-2</v>
      </c>
      <c r="K17" s="23">
        <v>0.25997135609098093</v>
      </c>
      <c r="L17" s="23">
        <v>0.1982992114756674</v>
      </c>
      <c r="M17" s="23">
        <v>8.7002553760967521E-2</v>
      </c>
      <c r="N17" s="23">
        <v>1.1334596578985323</v>
      </c>
      <c r="O17" s="30">
        <v>0.42728732650868306</v>
      </c>
      <c r="P17" s="23">
        <v>3.155676969554372</v>
      </c>
      <c r="Q17" s="11">
        <v>1.6042051788702389</v>
      </c>
    </row>
    <row r="18" spans="1:17" ht="20.100000000000001" customHeight="1" x14ac:dyDescent="0.15">
      <c r="A18" s="17" t="s">
        <v>37</v>
      </c>
      <c r="B18" s="42" t="s">
        <v>10</v>
      </c>
      <c r="C18" s="23">
        <v>3.5579526249010533E-3</v>
      </c>
      <c r="D18" s="23">
        <v>3.2536983000704105E-3</v>
      </c>
      <c r="E18" s="23">
        <v>1.0657825970808766E-2</v>
      </c>
      <c r="F18" s="23">
        <v>4.3316419079704495E-3</v>
      </c>
      <c r="G18" s="23">
        <v>1.5845902724699022E-2</v>
      </c>
      <c r="H18" s="23">
        <v>1.5099927635068382E-3</v>
      </c>
      <c r="I18" s="23">
        <v>1.8251069826330012E-3</v>
      </c>
      <c r="J18" s="23">
        <v>1.8749125578250826E-3</v>
      </c>
      <c r="K18" s="23">
        <v>5.679285045451195E-3</v>
      </c>
      <c r="L18" s="23">
        <v>1.7069562620700991E-3</v>
      </c>
      <c r="M18" s="23">
        <v>1.5588443738733921E-3</v>
      </c>
      <c r="N18" s="23">
        <v>4.0183339340926615E-3</v>
      </c>
      <c r="O18" s="30">
        <v>1.008182537523197</v>
      </c>
      <c r="P18" s="23">
        <v>1.0640029909710988</v>
      </c>
      <c r="Q18" s="12">
        <v>0.54089158203359999</v>
      </c>
    </row>
    <row r="19" spans="1:17" ht="21.75" customHeight="1" x14ac:dyDescent="0.15">
      <c r="A19" s="14"/>
      <c r="B19" s="96" t="s">
        <v>48</v>
      </c>
      <c r="C19" s="21">
        <v>2.0599263613217644</v>
      </c>
      <c r="D19" s="21">
        <v>2.1533670531202733</v>
      </c>
      <c r="E19" s="21">
        <v>2.4218012241100748</v>
      </c>
      <c r="F19" s="21">
        <v>2.1220078477142663</v>
      </c>
      <c r="G19" s="21">
        <v>1.929515421484993</v>
      </c>
      <c r="H19" s="21">
        <v>1.5550355795782078</v>
      </c>
      <c r="I19" s="21">
        <v>1.4881216843818856</v>
      </c>
      <c r="J19" s="21">
        <v>1.207209987441858</v>
      </c>
      <c r="K19" s="21">
        <v>2.1442820719420306</v>
      </c>
      <c r="L19" s="21">
        <v>1.7343964449622429</v>
      </c>
      <c r="M19" s="21">
        <v>1.4358543022187815</v>
      </c>
      <c r="N19" s="21">
        <v>1.7873020103336461</v>
      </c>
      <c r="O19" s="29">
        <v>3.5338443716296322</v>
      </c>
      <c r="P19" s="20"/>
      <c r="Q19" s="21"/>
    </row>
    <row r="20" spans="1:17" ht="21" customHeight="1" x14ac:dyDescent="0.15">
      <c r="A20" s="27"/>
      <c r="B20" s="97" t="s">
        <v>49</v>
      </c>
      <c r="C20" s="94">
        <v>1.0471745266722756</v>
      </c>
      <c r="D20" s="94">
        <v>1.0946755995471564</v>
      </c>
      <c r="E20" s="94">
        <v>1.2311355387114586</v>
      </c>
      <c r="F20" s="94">
        <v>1.0787339806162821</v>
      </c>
      <c r="G20" s="94">
        <v>0.98087943148798395</v>
      </c>
      <c r="H20" s="94">
        <v>0.79051061124267019</v>
      </c>
      <c r="I20" s="94">
        <v>0.7564945765699328</v>
      </c>
      <c r="J20" s="94">
        <v>0.613691620695759</v>
      </c>
      <c r="K20" s="94">
        <v>1.0900572010238965</v>
      </c>
      <c r="L20" s="94">
        <v>0.88168966154208928</v>
      </c>
      <c r="M20" s="94">
        <v>0.72992417473191384</v>
      </c>
      <c r="N20" s="94">
        <v>0.9085844872098281</v>
      </c>
      <c r="O20" s="95">
        <v>1.796448589948751</v>
      </c>
      <c r="P20" s="22"/>
      <c r="Q20" s="23"/>
    </row>
  </sheetData>
  <phoneticPr fontId="2"/>
  <pageMargins left="0.19685039370078741" right="0.19685039370078741" top="0.98425196850393704" bottom="0.98425196850393704" header="0.51181102362204722" footer="0.51181102362204722"/>
  <pageSetup paperSize="9" scale="95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B3" sqref="B3:B4"/>
    </sheetView>
  </sheetViews>
  <sheetFormatPr defaultRowHeight="13.5" x14ac:dyDescent="0.15"/>
  <cols>
    <col min="1" max="1" width="3.75" customWidth="1"/>
    <col min="2" max="2" width="13" customWidth="1"/>
    <col min="3" max="15" width="9.125" bestFit="1" customWidth="1"/>
    <col min="16" max="16" width="9.375" bestFit="1" customWidth="1"/>
    <col min="17" max="17" width="9.125" bestFit="1" customWidth="1"/>
  </cols>
  <sheetData>
    <row r="1" spans="1:17" ht="46.5" customHeight="1" x14ac:dyDescent="0.15"/>
    <row r="2" spans="1:17" ht="26.25" customHeight="1" x14ac:dyDescent="0.15">
      <c r="A2" s="62"/>
      <c r="B2" s="67" t="s">
        <v>68</v>
      </c>
    </row>
    <row r="3" spans="1:17" s="1" customFormat="1" ht="19.5" customHeight="1" x14ac:dyDescent="0.15">
      <c r="A3" s="14"/>
      <c r="B3" s="196"/>
      <c r="C3" s="9" t="s">
        <v>24</v>
      </c>
      <c r="D3" s="9" t="s">
        <v>26</v>
      </c>
      <c r="E3" s="9" t="s">
        <v>39</v>
      </c>
      <c r="F3" s="9" t="s">
        <v>28</v>
      </c>
      <c r="G3" s="9" t="s">
        <v>29</v>
      </c>
      <c r="H3" s="9" t="s">
        <v>30</v>
      </c>
      <c r="I3" s="9" t="s">
        <v>31</v>
      </c>
      <c r="J3" s="9" t="s">
        <v>32</v>
      </c>
      <c r="K3" s="9" t="s">
        <v>33</v>
      </c>
      <c r="L3" s="9" t="s">
        <v>34</v>
      </c>
      <c r="M3" s="9" t="s">
        <v>35</v>
      </c>
      <c r="N3" s="9" t="s">
        <v>36</v>
      </c>
      <c r="O3" s="9" t="s">
        <v>37</v>
      </c>
      <c r="P3" s="9"/>
      <c r="Q3" s="9"/>
    </row>
    <row r="4" spans="1:17" ht="30" customHeight="1" x14ac:dyDescent="0.15">
      <c r="A4" s="6"/>
      <c r="B4" s="197"/>
      <c r="C4" s="98" t="s">
        <v>0</v>
      </c>
      <c r="D4" s="98" t="s">
        <v>1</v>
      </c>
      <c r="E4" s="98" t="s">
        <v>2</v>
      </c>
      <c r="F4" s="98" t="s">
        <v>3</v>
      </c>
      <c r="G4" s="98" t="s">
        <v>4</v>
      </c>
      <c r="H4" s="98" t="s">
        <v>5</v>
      </c>
      <c r="I4" s="98" t="s">
        <v>6</v>
      </c>
      <c r="J4" s="98" t="s">
        <v>7</v>
      </c>
      <c r="K4" s="98" t="s">
        <v>8</v>
      </c>
      <c r="L4" s="98" t="s">
        <v>61</v>
      </c>
      <c r="M4" s="98" t="s">
        <v>9</v>
      </c>
      <c r="N4" s="98" t="s">
        <v>58</v>
      </c>
      <c r="O4" s="98" t="s">
        <v>10</v>
      </c>
      <c r="P4" s="98" t="s">
        <v>46</v>
      </c>
      <c r="Q4" s="98" t="s">
        <v>47</v>
      </c>
    </row>
    <row r="5" spans="1:17" ht="20.100000000000001" customHeight="1" x14ac:dyDescent="0.15">
      <c r="A5" s="14" t="s">
        <v>24</v>
      </c>
      <c r="B5" s="99" t="s">
        <v>0</v>
      </c>
      <c r="C5" s="20">
        <v>1.1203274258023226</v>
      </c>
      <c r="D5" s="21">
        <v>2.8952938428120534E-3</v>
      </c>
      <c r="E5" s="21">
        <v>4.7354038764463119E-2</v>
      </c>
      <c r="F5" s="21">
        <v>6.2798410248292623E-3</v>
      </c>
      <c r="G5" s="21">
        <v>1.9402726561469686E-3</v>
      </c>
      <c r="H5" s="21">
        <v>1.6387829193179617E-3</v>
      </c>
      <c r="I5" s="21">
        <v>1.5602827499343159E-3</v>
      </c>
      <c r="J5" s="21">
        <v>4.5855551965504201E-4</v>
      </c>
      <c r="K5" s="21">
        <v>4.9173148040487788E-3</v>
      </c>
      <c r="L5" s="21">
        <v>2.280148425993883E-3</v>
      </c>
      <c r="M5" s="21">
        <v>1.5754998925274694E-3</v>
      </c>
      <c r="N5" s="21">
        <v>1.1263060325301413E-2</v>
      </c>
      <c r="O5" s="29">
        <v>0.1228300855386837</v>
      </c>
      <c r="P5" s="10">
        <v>1.3253206022660367</v>
      </c>
      <c r="Q5" s="10">
        <v>0.91811184548479796</v>
      </c>
    </row>
    <row r="6" spans="1:17" ht="20.100000000000001" customHeight="1" x14ac:dyDescent="0.15">
      <c r="A6" s="17" t="s">
        <v>26</v>
      </c>
      <c r="B6" s="100" t="s">
        <v>1</v>
      </c>
      <c r="C6" s="22">
        <v>5.7993809418988311E-4</v>
      </c>
      <c r="D6" s="23">
        <v>1.001102316183865</v>
      </c>
      <c r="E6" s="23">
        <v>1.6651242888095757E-3</v>
      </c>
      <c r="F6" s="23">
        <v>3.4556443678471537E-3</v>
      </c>
      <c r="G6" s="23">
        <v>4.1883942432930595E-2</v>
      </c>
      <c r="H6" s="23">
        <v>9.2107707036100811E-4</v>
      </c>
      <c r="I6" s="23">
        <v>3.1775769343972041E-4</v>
      </c>
      <c r="J6" s="23">
        <v>1.7214373435611618E-4</v>
      </c>
      <c r="K6" s="23">
        <v>8.2340021104911076E-4</v>
      </c>
      <c r="L6" s="23">
        <v>7.4929473138324798E-4</v>
      </c>
      <c r="M6" s="23">
        <v>1.2612928001813069E-3</v>
      </c>
      <c r="N6" s="23">
        <v>1.1828990112876696E-3</v>
      </c>
      <c r="O6" s="30">
        <v>8.0325221087846274E-3</v>
      </c>
      <c r="P6" s="11">
        <v>1.062147352728485</v>
      </c>
      <c r="Q6" s="11">
        <v>0.73579937150527486</v>
      </c>
    </row>
    <row r="7" spans="1:17" ht="20.100000000000001" customHeight="1" x14ac:dyDescent="0.15">
      <c r="A7" s="17" t="s">
        <v>39</v>
      </c>
      <c r="B7" s="100" t="s">
        <v>2</v>
      </c>
      <c r="C7" s="22">
        <v>8.6132597979237599E-2</v>
      </c>
      <c r="D7" s="23">
        <v>4.8814285305999787E-2</v>
      </c>
      <c r="E7" s="23">
        <v>1.149686046953134</v>
      </c>
      <c r="F7" s="23">
        <v>0.10636642156444864</v>
      </c>
      <c r="G7" s="23">
        <v>3.1685743025820959E-2</v>
      </c>
      <c r="H7" s="23">
        <v>2.183114271357223E-2</v>
      </c>
      <c r="I7" s="23">
        <v>1.8152558823777497E-2</v>
      </c>
      <c r="J7" s="23">
        <v>5.9162207345180556E-3</v>
      </c>
      <c r="K7" s="23">
        <v>8.1189134077724837E-2</v>
      </c>
      <c r="L7" s="23">
        <v>2.6185742010835809E-2</v>
      </c>
      <c r="M7" s="23">
        <v>2.5576646778370821E-2</v>
      </c>
      <c r="N7" s="23">
        <v>6.1319304881296131E-2</v>
      </c>
      <c r="O7" s="30">
        <v>0.20177658723058514</v>
      </c>
      <c r="P7" s="11">
        <v>1.8646324320793217</v>
      </c>
      <c r="Q7" s="11">
        <v>1.2917184871645939</v>
      </c>
    </row>
    <row r="8" spans="1:17" ht="20.100000000000001" customHeight="1" x14ac:dyDescent="0.15">
      <c r="A8" s="17" t="s">
        <v>28</v>
      </c>
      <c r="B8" s="100" t="s">
        <v>3</v>
      </c>
      <c r="C8" s="22">
        <v>5.2107971638826051E-3</v>
      </c>
      <c r="D8" s="23">
        <v>6.0995103607716797E-3</v>
      </c>
      <c r="E8" s="23">
        <v>3.7895405700771258E-3</v>
      </c>
      <c r="F8" s="23">
        <v>1.0026859057436563</v>
      </c>
      <c r="G8" s="23">
        <v>1.4190885172148313E-2</v>
      </c>
      <c r="H8" s="23">
        <v>5.3508254726060316E-3</v>
      </c>
      <c r="I8" s="23">
        <v>3.1367083546660931E-3</v>
      </c>
      <c r="J8" s="23">
        <v>3.1827351557309494E-2</v>
      </c>
      <c r="K8" s="23">
        <v>6.2460518673899939E-3</v>
      </c>
      <c r="L8" s="23">
        <v>6.7125297502712965E-3</v>
      </c>
      <c r="M8" s="23">
        <v>1.1148824218082309E-2</v>
      </c>
      <c r="N8" s="23">
        <v>5.8387815002988773E-3</v>
      </c>
      <c r="O8" s="30">
        <v>8.8769751544490998E-3</v>
      </c>
      <c r="P8" s="11">
        <v>1.1111146868856092</v>
      </c>
      <c r="Q8" s="11">
        <v>0.76972134438836415</v>
      </c>
    </row>
    <row r="9" spans="1:17" ht="20.100000000000001" customHeight="1" x14ac:dyDescent="0.15">
      <c r="A9" s="17" t="s">
        <v>29</v>
      </c>
      <c r="B9" s="100" t="s">
        <v>4</v>
      </c>
      <c r="C9" s="22">
        <v>1.2127135248323435E-2</v>
      </c>
      <c r="D9" s="23">
        <v>2.4198202448675557E-2</v>
      </c>
      <c r="E9" s="23">
        <v>2.0915918685350716E-2</v>
      </c>
      <c r="F9" s="23">
        <v>1.0723330230774783E-2</v>
      </c>
      <c r="G9" s="23">
        <v>1.0382230152991025</v>
      </c>
      <c r="H9" s="23">
        <v>2.2083046661086448E-2</v>
      </c>
      <c r="I9" s="23">
        <v>7.3273242054827919E-3</v>
      </c>
      <c r="J9" s="23">
        <v>1.8422437827644879E-3</v>
      </c>
      <c r="K9" s="23">
        <v>1.8536887160790237E-2</v>
      </c>
      <c r="L9" s="23">
        <v>1.7633306785965829E-2</v>
      </c>
      <c r="M9" s="23">
        <v>3.0002679435703714E-2</v>
      </c>
      <c r="N9" s="23">
        <v>2.7720253067982436E-2</v>
      </c>
      <c r="O9" s="30">
        <v>4.747065428416547E-2</v>
      </c>
      <c r="P9" s="11">
        <v>1.2788039972961684</v>
      </c>
      <c r="Q9" s="11">
        <v>0.88588760784633391</v>
      </c>
    </row>
    <row r="10" spans="1:17" ht="20.100000000000001" customHeight="1" x14ac:dyDescent="0.15">
      <c r="A10" s="17" t="s">
        <v>30</v>
      </c>
      <c r="B10" s="100" t="s">
        <v>5</v>
      </c>
      <c r="C10" s="22">
        <v>4.4202327470750216E-2</v>
      </c>
      <c r="D10" s="23">
        <v>3.3121861641671267E-2</v>
      </c>
      <c r="E10" s="23">
        <v>5.3254462967399163E-2</v>
      </c>
      <c r="F10" s="23">
        <v>4.6844756176861492E-2</v>
      </c>
      <c r="G10" s="23">
        <v>1.4852355002600735E-2</v>
      </c>
      <c r="H10" s="23">
        <v>1.0168864647356706</v>
      </c>
      <c r="I10" s="23">
        <v>9.078849449811275E-3</v>
      </c>
      <c r="J10" s="23">
        <v>3.3789517187631604E-3</v>
      </c>
      <c r="K10" s="23">
        <v>4.9197771257461644E-2</v>
      </c>
      <c r="L10" s="23">
        <v>1.6044973467277967E-2</v>
      </c>
      <c r="M10" s="23">
        <v>1.4041309670304357E-2</v>
      </c>
      <c r="N10" s="23">
        <v>4.1823282260966516E-2</v>
      </c>
      <c r="O10" s="30">
        <v>9.8827395837567236E-2</v>
      </c>
      <c r="P10" s="11">
        <v>1.4415547616571056</v>
      </c>
      <c r="Q10" s="11">
        <v>0.99863270844010499</v>
      </c>
    </row>
    <row r="11" spans="1:17" ht="20.100000000000001" customHeight="1" x14ac:dyDescent="0.15">
      <c r="A11" s="17" t="s">
        <v>31</v>
      </c>
      <c r="B11" s="100" t="s">
        <v>6</v>
      </c>
      <c r="C11" s="22">
        <v>3.033452424029778E-2</v>
      </c>
      <c r="D11" s="23">
        <v>8.4681293385794706E-2</v>
      </c>
      <c r="E11" s="23">
        <v>2.3181791388687534E-2</v>
      </c>
      <c r="F11" s="23">
        <v>2.3638706675259361E-2</v>
      </c>
      <c r="G11" s="23">
        <v>3.5280800367710835E-2</v>
      </c>
      <c r="H11" s="23">
        <v>5.5928898786815277E-2</v>
      </c>
      <c r="I11" s="23">
        <v>1.085744382386747</v>
      </c>
      <c r="J11" s="23">
        <v>6.2700668967048276E-2</v>
      </c>
      <c r="K11" s="23">
        <v>5.718974587460366E-2</v>
      </c>
      <c r="L11" s="23">
        <v>2.8806077789111414E-2</v>
      </c>
      <c r="M11" s="23">
        <v>8.3791710138047364E-3</v>
      </c>
      <c r="N11" s="23">
        <v>2.6829988117782914E-2</v>
      </c>
      <c r="O11" s="30">
        <v>8.8086923409015902E-2</v>
      </c>
      <c r="P11" s="11">
        <v>1.6107829724026792</v>
      </c>
      <c r="Q11" s="11">
        <v>1.1158650404585284</v>
      </c>
    </row>
    <row r="12" spans="1:17" ht="20.100000000000001" customHeight="1" x14ac:dyDescent="0.15">
      <c r="A12" s="17" t="s">
        <v>32</v>
      </c>
      <c r="B12" s="100" t="s">
        <v>7</v>
      </c>
      <c r="C12" s="22">
        <v>2.880251406241748E-3</v>
      </c>
      <c r="D12" s="23">
        <v>1.0482822183305691E-2</v>
      </c>
      <c r="E12" s="23">
        <v>5.0387993770415768E-3</v>
      </c>
      <c r="F12" s="23">
        <v>5.4345058691356264E-3</v>
      </c>
      <c r="G12" s="23">
        <v>5.3852789316673607E-3</v>
      </c>
      <c r="H12" s="23">
        <v>2.3475536779203606E-2</v>
      </c>
      <c r="I12" s="23">
        <v>1.1526743680269652E-2</v>
      </c>
      <c r="J12" s="23">
        <v>1.0038463420921009</v>
      </c>
      <c r="K12" s="23">
        <v>1.3408932738348185E-2</v>
      </c>
      <c r="L12" s="23">
        <v>1.9696944745421854E-2</v>
      </c>
      <c r="M12" s="23">
        <v>2.5075719148058124E-3</v>
      </c>
      <c r="N12" s="23">
        <v>1.1399442989396996E-2</v>
      </c>
      <c r="O12" s="30">
        <v>1.284906474344805E-2</v>
      </c>
      <c r="P12" s="11">
        <v>1.1279322374503871</v>
      </c>
      <c r="Q12" s="11">
        <v>0.78137165176241541</v>
      </c>
    </row>
    <row r="13" spans="1:17" ht="20.100000000000001" customHeight="1" x14ac:dyDescent="0.15">
      <c r="A13" s="17" t="s">
        <v>33</v>
      </c>
      <c r="B13" s="100" t="s">
        <v>8</v>
      </c>
      <c r="C13" s="22">
        <v>9.1361569174946214E-2</v>
      </c>
      <c r="D13" s="23">
        <v>0.36914560765384147</v>
      </c>
      <c r="E13" s="23">
        <v>4.203991738883861E-2</v>
      </c>
      <c r="F13" s="23">
        <v>7.9286919643482723E-2</v>
      </c>
      <c r="G13" s="23">
        <v>5.6993530376451308E-2</v>
      </c>
      <c r="H13" s="23">
        <v>6.6494805180696614E-2</v>
      </c>
      <c r="I13" s="23">
        <v>2.5772512192692477E-2</v>
      </c>
      <c r="J13" s="23">
        <v>7.2080487616208323E-3</v>
      </c>
      <c r="K13" s="23">
        <v>1.1179808427896831</v>
      </c>
      <c r="L13" s="23">
        <v>3.8819398954383806E-2</v>
      </c>
      <c r="M13" s="23">
        <v>3.8944196520350839E-2</v>
      </c>
      <c r="N13" s="23">
        <v>4.1528656039236979E-2</v>
      </c>
      <c r="O13" s="30">
        <v>0.16309714792572635</v>
      </c>
      <c r="P13" s="11">
        <v>2.1386731526019513</v>
      </c>
      <c r="Q13" s="11">
        <v>1.4815593688552797</v>
      </c>
    </row>
    <row r="14" spans="1:17" ht="20.100000000000001" customHeight="1" x14ac:dyDescent="0.15">
      <c r="A14" s="17" t="s">
        <v>34</v>
      </c>
      <c r="B14" s="100" t="s">
        <v>61</v>
      </c>
      <c r="C14" s="22">
        <v>7.713947847444425E-3</v>
      </c>
      <c r="D14" s="23">
        <v>1.5677723966164656E-2</v>
      </c>
      <c r="E14" s="23">
        <v>1.354379454697433E-2</v>
      </c>
      <c r="F14" s="23">
        <v>1.8174582395957112E-2</v>
      </c>
      <c r="G14" s="23">
        <v>1.7679370026618253E-2</v>
      </c>
      <c r="H14" s="23">
        <v>4.0514913979089545E-2</v>
      </c>
      <c r="I14" s="23">
        <v>3.8337632120843804E-2</v>
      </c>
      <c r="J14" s="23">
        <v>4.3477796065596874E-3</v>
      </c>
      <c r="K14" s="23">
        <v>2.1016568062666875E-2</v>
      </c>
      <c r="L14" s="23">
        <v>1.124699826479495</v>
      </c>
      <c r="M14" s="23">
        <v>2.6475160671037251E-2</v>
      </c>
      <c r="N14" s="23">
        <v>3.159936993197799E-2</v>
      </c>
      <c r="O14" s="30">
        <v>5.0587980813478331E-2</v>
      </c>
      <c r="P14" s="11">
        <v>1.4103686504483073</v>
      </c>
      <c r="Q14" s="11">
        <v>0.97702862406501245</v>
      </c>
    </row>
    <row r="15" spans="1:17" ht="20.100000000000001" customHeight="1" x14ac:dyDescent="0.15">
      <c r="A15" s="17" t="s">
        <v>35</v>
      </c>
      <c r="B15" s="100" t="s">
        <v>9</v>
      </c>
      <c r="C15" s="22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1</v>
      </c>
      <c r="N15" s="23">
        <v>0</v>
      </c>
      <c r="O15" s="30">
        <v>0</v>
      </c>
      <c r="P15" s="11">
        <v>1</v>
      </c>
      <c r="Q15" s="11">
        <v>0.69274698055323969</v>
      </c>
    </row>
    <row r="16" spans="1:17" ht="20.100000000000001" customHeight="1" x14ac:dyDescent="0.15">
      <c r="A16" s="17" t="s">
        <v>36</v>
      </c>
      <c r="B16" s="100" t="s">
        <v>58</v>
      </c>
      <c r="C16" s="22">
        <v>3.856758120572297E-2</v>
      </c>
      <c r="D16" s="23">
        <v>0.10257707843176654</v>
      </c>
      <c r="E16" s="23">
        <v>0.10290836491590319</v>
      </c>
      <c r="F16" s="23">
        <v>0.1189848187544079</v>
      </c>
      <c r="G16" s="23">
        <v>7.7180401495613032E-2</v>
      </c>
      <c r="H16" s="23">
        <v>7.9784919362170068E-2</v>
      </c>
      <c r="I16" s="23">
        <v>0.10123561035934886</v>
      </c>
      <c r="J16" s="23">
        <v>2.2756015386146099E-2</v>
      </c>
      <c r="K16" s="23">
        <v>0.1843352897590034</v>
      </c>
      <c r="L16" s="23">
        <v>0.14943614682398168</v>
      </c>
      <c r="M16" s="23">
        <v>6.0201856383054912E-2</v>
      </c>
      <c r="N16" s="23">
        <v>1.0848380443064514</v>
      </c>
      <c r="O16" s="30">
        <v>0.27146545873106803</v>
      </c>
      <c r="P16" s="11">
        <v>2.394271585914638</v>
      </c>
      <c r="Q16" s="11">
        <v>1.6586244117667821</v>
      </c>
    </row>
    <row r="17" spans="1:17" ht="20.100000000000001" customHeight="1" x14ac:dyDescent="0.15">
      <c r="A17" s="102" t="s">
        <v>37</v>
      </c>
      <c r="B17" s="101" t="s">
        <v>10</v>
      </c>
      <c r="C17" s="28">
        <v>8.1639975239196124E-6</v>
      </c>
      <c r="D17" s="32">
        <v>1.104486334323782E-5</v>
      </c>
      <c r="E17" s="32">
        <v>4.6707013969922433E-5</v>
      </c>
      <c r="F17" s="32">
        <v>1.0567881899959756E-5</v>
      </c>
      <c r="G17" s="32">
        <v>9.8857851977763437E-5</v>
      </c>
      <c r="H17" s="32">
        <v>5.1460871091254484E-6</v>
      </c>
      <c r="I17" s="32">
        <v>8.4730375512472798E-6</v>
      </c>
      <c r="J17" s="32">
        <v>1.1607989736960001E-5</v>
      </c>
      <c r="K17" s="32">
        <v>2.345815783796357E-5</v>
      </c>
      <c r="L17" s="32">
        <v>5.4300168598461359E-6</v>
      </c>
      <c r="M17" s="32">
        <v>4.9742987576242417E-6</v>
      </c>
      <c r="N17" s="32">
        <v>1.5770624931064074E-5</v>
      </c>
      <c r="O17" s="31">
        <v>1.0000176840895791</v>
      </c>
      <c r="P17" s="12">
        <v>1.0002678859110778</v>
      </c>
      <c r="Q17" s="12">
        <v>0.69293255770927165</v>
      </c>
    </row>
    <row r="18" spans="1:17" ht="20.100000000000001" customHeight="1" x14ac:dyDescent="0.15">
      <c r="A18" s="6"/>
      <c r="B18" s="100" t="s">
        <v>48</v>
      </c>
      <c r="C18" s="22">
        <v>1.4394462596308835</v>
      </c>
      <c r="D18" s="23">
        <v>1.698807040268012</v>
      </c>
      <c r="E18" s="23">
        <v>1.4634245068606493</v>
      </c>
      <c r="F18" s="23">
        <v>1.4218860003285603</v>
      </c>
      <c r="G18" s="23">
        <v>1.3353944526387884</v>
      </c>
      <c r="H18" s="23">
        <v>1.3349155597476983</v>
      </c>
      <c r="I18" s="23">
        <v>1.3021988350545644</v>
      </c>
      <c r="J18" s="23">
        <v>1.144465929850579</v>
      </c>
      <c r="K18" s="23">
        <v>1.5548653967606076</v>
      </c>
      <c r="L18" s="23">
        <v>1.4310698199809817</v>
      </c>
      <c r="M18" s="23">
        <v>1.2201191835969811</v>
      </c>
      <c r="N18" s="23">
        <v>1.3453588530569103</v>
      </c>
      <c r="O18" s="30">
        <v>2.0739184798665509</v>
      </c>
      <c r="P18" s="20"/>
      <c r="Q18" s="21"/>
    </row>
    <row r="19" spans="1:17" ht="20.100000000000001" customHeight="1" x14ac:dyDescent="0.15">
      <c r="A19" s="7"/>
      <c r="B19" s="101" t="s">
        <v>49</v>
      </c>
      <c r="C19" s="28">
        <v>0.99717205002794918</v>
      </c>
      <c r="D19" s="32">
        <v>1.1768434476882512</v>
      </c>
      <c r="E19" s="32">
        <v>1.0137829083953285</v>
      </c>
      <c r="F19" s="32">
        <v>0.98500723341853291</v>
      </c>
      <c r="G19" s="32">
        <v>0.92509047491306684</v>
      </c>
      <c r="H19" s="32">
        <v>0.92475872330875575</v>
      </c>
      <c r="I19" s="32">
        <v>0.90209431106399562</v>
      </c>
      <c r="J19" s="32">
        <v>0.79282531725004446</v>
      </c>
      <c r="K19" s="32">
        <v>1.077128308772626</v>
      </c>
      <c r="L19" s="32">
        <v>0.99136929675269336</v>
      </c>
      <c r="M19" s="32">
        <v>0.84523388035189251</v>
      </c>
      <c r="N19" s="32">
        <v>0.93199328321574426</v>
      </c>
      <c r="O19" s="31">
        <v>1.4367007648411179</v>
      </c>
      <c r="P19" s="22"/>
      <c r="Q19" s="23"/>
    </row>
  </sheetData>
  <mergeCells count="1">
    <mergeCell ref="B3:B4"/>
  </mergeCells>
  <phoneticPr fontId="2"/>
  <pageMargins left="0.2" right="0.2" top="0.98399999999999999" bottom="0.98399999999999999" header="0.51200000000000001" footer="0.51200000000000001"/>
  <pageSetup paperSize="9" scale="95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9"/>
  <sheetViews>
    <sheetView workbookViewId="0">
      <selection activeCell="J5" sqref="J5"/>
    </sheetView>
  </sheetViews>
  <sheetFormatPr defaultRowHeight="13.5" x14ac:dyDescent="0.15"/>
  <cols>
    <col min="1" max="1" width="6" customWidth="1"/>
    <col min="2" max="2" width="3.625" customWidth="1"/>
    <col min="3" max="10" width="12.875" customWidth="1"/>
    <col min="11" max="11" width="9.25" customWidth="1"/>
  </cols>
  <sheetData>
    <row r="4" spans="2:10" x14ac:dyDescent="0.15">
      <c r="B4" t="s">
        <v>75</v>
      </c>
      <c r="J4" s="115" t="s">
        <v>84</v>
      </c>
    </row>
    <row r="5" spans="2:10" ht="40.5" customHeight="1" x14ac:dyDescent="0.15">
      <c r="B5" s="24"/>
      <c r="C5" s="123"/>
      <c r="D5" s="113" t="s">
        <v>81</v>
      </c>
      <c r="E5" s="113" t="s">
        <v>82</v>
      </c>
      <c r="F5" s="113" t="s">
        <v>83</v>
      </c>
      <c r="G5" s="113" t="s">
        <v>14</v>
      </c>
      <c r="H5" s="113" t="s">
        <v>15</v>
      </c>
      <c r="I5" s="114" t="s">
        <v>76</v>
      </c>
      <c r="J5" s="114" t="s">
        <v>77</v>
      </c>
    </row>
    <row r="6" spans="2:10" ht="19.5" customHeight="1" x14ac:dyDescent="0.15">
      <c r="B6" s="119" t="s">
        <v>80</v>
      </c>
      <c r="C6" s="116" t="s">
        <v>0</v>
      </c>
      <c r="D6" s="109">
        <v>2540.8517304083857</v>
      </c>
      <c r="E6" s="109">
        <v>87284.32585690968</v>
      </c>
      <c r="F6" s="109">
        <v>9848.6022604121426</v>
      </c>
      <c r="G6" s="109">
        <v>13312.664867143538</v>
      </c>
      <c r="H6" s="109">
        <v>9057.8031167125573</v>
      </c>
      <c r="I6" s="109">
        <v>275766.75216841366</v>
      </c>
      <c r="J6" s="109">
        <v>397810.99999999994</v>
      </c>
    </row>
    <row r="7" spans="2:10" ht="19.5" customHeight="1" x14ac:dyDescent="0.15">
      <c r="B7" s="120" t="s">
        <v>78</v>
      </c>
      <c r="C7" s="35" t="s">
        <v>1</v>
      </c>
      <c r="D7" s="110">
        <v>151.37465483751862</v>
      </c>
      <c r="E7" s="110">
        <v>5357.8330684869788</v>
      </c>
      <c r="F7" s="110">
        <v>1864.8464033085693</v>
      </c>
      <c r="G7" s="110">
        <v>2524.5403237072733</v>
      </c>
      <c r="H7" s="110">
        <v>300.02692108020983</v>
      </c>
      <c r="I7" s="110">
        <v>11813.378628579449</v>
      </c>
      <c r="J7" s="110">
        <v>22012</v>
      </c>
    </row>
    <row r="8" spans="2:10" ht="19.5" customHeight="1" x14ac:dyDescent="0.15">
      <c r="B8" s="120" t="s">
        <v>27</v>
      </c>
      <c r="C8" s="35" t="s">
        <v>2</v>
      </c>
      <c r="D8" s="110">
        <v>19580.557789245453</v>
      </c>
      <c r="E8" s="110">
        <v>241686.89355431742</v>
      </c>
      <c r="F8" s="110">
        <v>64822.944329700564</v>
      </c>
      <c r="G8" s="110">
        <v>208525.94614833841</v>
      </c>
      <c r="H8" s="110">
        <v>7684.0169448885599</v>
      </c>
      <c r="I8" s="110">
        <v>2181598.6412335089</v>
      </c>
      <c r="J8" s="110">
        <v>2723898.9999999991</v>
      </c>
    </row>
    <row r="9" spans="2:10" ht="19.5" customHeight="1" x14ac:dyDescent="0.15">
      <c r="B9" s="120" t="s">
        <v>28</v>
      </c>
      <c r="C9" s="35" t="s">
        <v>3</v>
      </c>
      <c r="D9" s="110">
        <v>807.16951946564916</v>
      </c>
      <c r="E9" s="110">
        <v>32325.92860997143</v>
      </c>
      <c r="F9" s="110">
        <v>10938.217626840829</v>
      </c>
      <c r="G9" s="110">
        <v>631876.53429783683</v>
      </c>
      <c r="H9" s="110">
        <v>72.899069575281828</v>
      </c>
      <c r="I9" s="110">
        <v>10679.250876310118</v>
      </c>
      <c r="J9" s="110">
        <v>686700.00000000012</v>
      </c>
    </row>
    <row r="10" spans="2:10" ht="19.5" customHeight="1" x14ac:dyDescent="0.15">
      <c r="B10" s="120" t="s">
        <v>29</v>
      </c>
      <c r="C10" s="117" t="s">
        <v>4</v>
      </c>
      <c r="D10" s="110">
        <v>3794.0284049976513</v>
      </c>
      <c r="E10" s="110">
        <v>126948.73039314545</v>
      </c>
      <c r="F10" s="110">
        <v>44220.564201469635</v>
      </c>
      <c r="G10" s="110">
        <v>12882.227667122044</v>
      </c>
      <c r="H10" s="110">
        <v>253.32104879133951</v>
      </c>
      <c r="I10" s="110">
        <v>57801.128284473911</v>
      </c>
      <c r="J10" s="110">
        <v>245900</v>
      </c>
    </row>
    <row r="11" spans="2:10" ht="19.5" customHeight="1" x14ac:dyDescent="0.15">
      <c r="B11" s="120" t="s">
        <v>30</v>
      </c>
      <c r="C11" s="35" t="s">
        <v>5</v>
      </c>
      <c r="D11" s="110">
        <v>20753.894699282286</v>
      </c>
      <c r="E11" s="110">
        <v>433073.90560309688</v>
      </c>
      <c r="F11" s="110">
        <v>41040.538314709018</v>
      </c>
      <c r="G11" s="110">
        <v>112738.12881244712</v>
      </c>
      <c r="H11" s="110">
        <v>1227.8903968945422</v>
      </c>
      <c r="I11" s="110">
        <v>265712.64217357</v>
      </c>
      <c r="J11" s="110">
        <v>874546.99999999988</v>
      </c>
    </row>
    <row r="12" spans="2:10" ht="19.5" customHeight="1" x14ac:dyDescent="0.15">
      <c r="B12" s="120" t="s">
        <v>31</v>
      </c>
      <c r="C12" s="35" t="s">
        <v>6</v>
      </c>
      <c r="D12" s="110">
        <v>4378.2664627156091</v>
      </c>
      <c r="E12" s="110">
        <v>251011.19775678727</v>
      </c>
      <c r="F12" s="110">
        <v>26043.669913975358</v>
      </c>
      <c r="G12" s="110">
        <v>24827.215249965506</v>
      </c>
      <c r="H12" s="110">
        <v>474.07030737621244</v>
      </c>
      <c r="I12" s="110">
        <v>75245.580309180034</v>
      </c>
      <c r="J12" s="110">
        <v>381979.99999999994</v>
      </c>
    </row>
    <row r="13" spans="2:10" ht="19.5" customHeight="1" x14ac:dyDescent="0.15">
      <c r="B13" s="120" t="s">
        <v>32</v>
      </c>
      <c r="C13" s="35" t="s">
        <v>7</v>
      </c>
      <c r="D13" s="110">
        <v>1758.0582752273731</v>
      </c>
      <c r="E13" s="110">
        <v>718023.83981370414</v>
      </c>
      <c r="F13" s="110">
        <v>10526.302887570637</v>
      </c>
      <c r="G13" s="110">
        <v>7467.4275014350787</v>
      </c>
      <c r="H13" s="110">
        <v>78.131898120261326</v>
      </c>
      <c r="I13" s="110">
        <v>19042.239623942445</v>
      </c>
      <c r="J13" s="110">
        <v>756895.99999999988</v>
      </c>
    </row>
    <row r="14" spans="2:10" ht="19.5" customHeight="1" x14ac:dyDescent="0.15">
      <c r="B14" s="120" t="s">
        <v>33</v>
      </c>
      <c r="C14" s="35" t="s">
        <v>8</v>
      </c>
      <c r="D14" s="110">
        <v>11479.169900521018</v>
      </c>
      <c r="E14" s="110">
        <v>232085.34270793517</v>
      </c>
      <c r="F14" s="110">
        <v>54223.72113415791</v>
      </c>
      <c r="G14" s="110">
        <v>71743.70363639362</v>
      </c>
      <c r="H14" s="110">
        <v>1986.4040882063493</v>
      </c>
      <c r="I14" s="110">
        <v>180391.65853278598</v>
      </c>
      <c r="J14" s="110">
        <v>551910</v>
      </c>
    </row>
    <row r="15" spans="2:10" ht="19.5" customHeight="1" x14ac:dyDescent="0.15">
      <c r="B15" s="120" t="s">
        <v>34</v>
      </c>
      <c r="C15" s="35" t="s">
        <v>61</v>
      </c>
      <c r="D15" s="110">
        <v>6256.4663710120367</v>
      </c>
      <c r="E15" s="110">
        <v>184255.18991436349</v>
      </c>
      <c r="F15" s="110">
        <v>40019.988825154418</v>
      </c>
      <c r="G15" s="110">
        <v>94437.063665402093</v>
      </c>
      <c r="H15" s="110">
        <v>176.06699622092611</v>
      </c>
      <c r="I15" s="110">
        <v>70484.224227847022</v>
      </c>
      <c r="J15" s="110">
        <v>395629</v>
      </c>
    </row>
    <row r="16" spans="2:10" ht="19.5" customHeight="1" x14ac:dyDescent="0.15">
      <c r="B16" s="120" t="s">
        <v>35</v>
      </c>
      <c r="C16" s="35" t="s">
        <v>9</v>
      </c>
      <c r="D16" s="110">
        <v>0</v>
      </c>
      <c r="E16" s="110">
        <v>12081</v>
      </c>
      <c r="F16" s="110">
        <v>561116</v>
      </c>
      <c r="G16" s="110">
        <v>0</v>
      </c>
      <c r="H16" s="110">
        <v>0</v>
      </c>
      <c r="I16" s="110">
        <v>0</v>
      </c>
      <c r="J16" s="110">
        <v>573197</v>
      </c>
    </row>
    <row r="17" spans="2:10" ht="19.5" customHeight="1" x14ac:dyDescent="0.15">
      <c r="B17" s="120" t="s">
        <v>36</v>
      </c>
      <c r="C17" s="35" t="s">
        <v>79</v>
      </c>
      <c r="D17" s="110">
        <v>122572.04707944636</v>
      </c>
      <c r="E17" s="110">
        <v>880152.26831411291</v>
      </c>
      <c r="F17" s="110">
        <v>888892.11021066515</v>
      </c>
      <c r="G17" s="110">
        <v>130679.75607109387</v>
      </c>
      <c r="H17" s="110">
        <v>1134.9152379704929</v>
      </c>
      <c r="I17" s="110">
        <v>421193.90308671107</v>
      </c>
      <c r="J17" s="110">
        <v>2444625</v>
      </c>
    </row>
    <row r="18" spans="2:10" ht="19.5" customHeight="1" x14ac:dyDescent="0.15">
      <c r="B18" s="121" t="s">
        <v>37</v>
      </c>
      <c r="C18" s="118" t="s">
        <v>10</v>
      </c>
      <c r="D18" s="111">
        <v>2.4316029358656728</v>
      </c>
      <c r="E18" s="111">
        <v>41.416378568179219</v>
      </c>
      <c r="F18" s="111">
        <v>15.81043748307652</v>
      </c>
      <c r="G18" s="111">
        <v>13.490785401242594</v>
      </c>
      <c r="H18" s="111">
        <v>0.36924221904605631</v>
      </c>
      <c r="I18" s="111">
        <v>30786.481553392587</v>
      </c>
      <c r="J18" s="111">
        <v>30859.999999999996</v>
      </c>
    </row>
    <row r="19" spans="2:10" ht="19.5" customHeight="1" x14ac:dyDescent="0.15">
      <c r="B19" s="198" t="s">
        <v>64</v>
      </c>
      <c r="C19" s="198"/>
      <c r="D19" s="112">
        <v>194074.3164900952</v>
      </c>
      <c r="E19" s="112">
        <v>3204327.8719713991</v>
      </c>
      <c r="F19" s="112">
        <v>1753573.3165454471</v>
      </c>
      <c r="G19" s="112">
        <v>1311028.6990262868</v>
      </c>
      <c r="H19" s="112">
        <v>22445.915268055778</v>
      </c>
      <c r="I19" s="112">
        <v>3600515.8806987158</v>
      </c>
      <c r="J19" s="112">
        <v>10085966</v>
      </c>
    </row>
  </sheetData>
  <mergeCells count="1">
    <mergeCell ref="B19:C19"/>
  </mergeCells>
  <phoneticPr fontId="2"/>
  <pageMargins left="0.39" right="0.2" top="0.98399999999999999" bottom="0.98399999999999999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9"/>
  <sheetViews>
    <sheetView zoomScaleNormal="100" workbookViewId="0">
      <selection activeCell="J5" sqref="J5"/>
    </sheetView>
  </sheetViews>
  <sheetFormatPr defaultRowHeight="13.5" x14ac:dyDescent="0.15"/>
  <cols>
    <col min="1" max="1" width="5.75" customWidth="1"/>
    <col min="2" max="2" width="3.25" customWidth="1"/>
    <col min="3" max="10" width="13" customWidth="1"/>
    <col min="11" max="11" width="8.625" customWidth="1"/>
  </cols>
  <sheetData>
    <row r="4" spans="2:10" x14ac:dyDescent="0.15">
      <c r="B4" t="s">
        <v>85</v>
      </c>
    </row>
    <row r="5" spans="2:10" ht="40.5" customHeight="1" x14ac:dyDescent="0.15">
      <c r="B5" s="24"/>
      <c r="C5" s="123"/>
      <c r="D5" s="122" t="s">
        <v>81</v>
      </c>
      <c r="E5" s="113" t="s">
        <v>12</v>
      </c>
      <c r="F5" s="113" t="s">
        <v>83</v>
      </c>
      <c r="G5" s="113" t="s">
        <v>89</v>
      </c>
      <c r="H5" s="113" t="s">
        <v>15</v>
      </c>
      <c r="I5" s="114" t="s">
        <v>76</v>
      </c>
      <c r="J5" s="114" t="s">
        <v>62</v>
      </c>
    </row>
    <row r="6" spans="2:10" ht="19.5" customHeight="1" x14ac:dyDescent="0.15">
      <c r="B6" s="119" t="s">
        <v>86</v>
      </c>
      <c r="C6" s="116" t="s">
        <v>0</v>
      </c>
      <c r="D6" s="134">
        <v>1.366578315481469E-2</v>
      </c>
      <c r="E6" s="134">
        <v>2.8571946755932012E-2</v>
      </c>
      <c r="F6" s="134">
        <v>6.6811222760639029E-3</v>
      </c>
      <c r="G6" s="134">
        <v>1.0786822508543088E-2</v>
      </c>
      <c r="H6" s="134">
        <v>0.27790639452374921</v>
      </c>
      <c r="I6" s="134">
        <v>0.11145490934342139</v>
      </c>
      <c r="J6" s="135">
        <v>4.7045287583273053E-2</v>
      </c>
    </row>
    <row r="7" spans="2:10" ht="19.5" customHeight="1" x14ac:dyDescent="0.15">
      <c r="B7" s="120" t="s">
        <v>87</v>
      </c>
      <c r="C7" s="35" t="s">
        <v>1</v>
      </c>
      <c r="D7" s="135">
        <v>8.141573880078236E-4</v>
      </c>
      <c r="E7" s="135">
        <v>1.7538512173530551E-3</v>
      </c>
      <c r="F7" s="135">
        <v>1.2650797054384382E-3</v>
      </c>
      <c r="G7" s="135">
        <v>2.0455535130836141E-3</v>
      </c>
      <c r="H7" s="135">
        <v>9.2052563765290044E-3</v>
      </c>
      <c r="I7" s="135">
        <v>4.7745387496304723E-3</v>
      </c>
      <c r="J7" s="135">
        <v>2.6031479026045199E-3</v>
      </c>
    </row>
    <row r="8" spans="2:10" ht="19.5" customHeight="1" x14ac:dyDescent="0.15">
      <c r="B8" s="120" t="s">
        <v>27</v>
      </c>
      <c r="C8" s="35" t="s">
        <v>2</v>
      </c>
      <c r="D8" s="135">
        <v>0.10531258223207614</v>
      </c>
      <c r="E8" s="135">
        <v>7.9114606046921859E-2</v>
      </c>
      <c r="F8" s="135">
        <v>4.3974769810948666E-2</v>
      </c>
      <c r="G8" s="135">
        <v>0.16896184137254361</v>
      </c>
      <c r="H8" s="135">
        <v>0.23575666385078267</v>
      </c>
      <c r="I8" s="135">
        <v>0.8817229664942271</v>
      </c>
      <c r="J8" s="135">
        <v>0.32212938255299595</v>
      </c>
    </row>
    <row r="9" spans="2:10" ht="19.5" customHeight="1" x14ac:dyDescent="0.15">
      <c r="B9" s="120" t="s">
        <v>28</v>
      </c>
      <c r="C9" s="35" t="s">
        <v>3</v>
      </c>
      <c r="D9" s="135">
        <v>4.3413015762319238E-3</v>
      </c>
      <c r="E9" s="135">
        <v>1.0581678921302535E-2</v>
      </c>
      <c r="F9" s="135">
        <v>7.420298588041759E-3</v>
      </c>
      <c r="G9" s="135">
        <v>0.51198915399772871</v>
      </c>
      <c r="H9" s="135">
        <v>2.2366480402320078E-3</v>
      </c>
      <c r="I9" s="135">
        <v>4.3161654873749844E-3</v>
      </c>
      <c r="J9" s="135">
        <v>8.1209415987576056E-2</v>
      </c>
    </row>
    <row r="10" spans="2:10" ht="19.5" customHeight="1" x14ac:dyDescent="0.15">
      <c r="B10" s="120" t="s">
        <v>29</v>
      </c>
      <c r="C10" s="117" t="s">
        <v>4</v>
      </c>
      <c r="D10" s="135">
        <v>2.0405901235949677E-2</v>
      </c>
      <c r="E10" s="135">
        <v>4.1555827233773407E-2</v>
      </c>
      <c r="F10" s="135">
        <v>2.9998469705099971E-2</v>
      </c>
      <c r="G10" s="135">
        <v>1.0438053143127346E-2</v>
      </c>
      <c r="H10" s="135">
        <v>7.7722532074782774E-3</v>
      </c>
      <c r="I10" s="135">
        <v>2.3361117546756249E-2</v>
      </c>
      <c r="J10" s="135">
        <v>2.9080232112050308E-2</v>
      </c>
    </row>
    <row r="11" spans="2:10" ht="19.5" customHeight="1" x14ac:dyDescent="0.15">
      <c r="B11" s="120" t="s">
        <v>30</v>
      </c>
      <c r="C11" s="35" t="s">
        <v>5</v>
      </c>
      <c r="D11" s="135">
        <v>0.11162328804312575</v>
      </c>
      <c r="E11" s="135">
        <v>0.14176387857494882</v>
      </c>
      <c r="F11" s="135">
        <v>2.7841194872721155E-2</v>
      </c>
      <c r="G11" s="135">
        <v>9.1348065739002338E-2</v>
      </c>
      <c r="H11" s="135">
        <v>3.7673438986731575E-2</v>
      </c>
      <c r="I11" s="135">
        <v>0.10739140310420754</v>
      </c>
      <c r="J11" s="135">
        <v>0.10342427715696323</v>
      </c>
    </row>
    <row r="12" spans="2:10" ht="19.5" customHeight="1" x14ac:dyDescent="0.15">
      <c r="B12" s="120" t="s">
        <v>31</v>
      </c>
      <c r="C12" s="35" t="s">
        <v>6</v>
      </c>
      <c r="D12" s="135">
        <v>2.3548182429303864E-2</v>
      </c>
      <c r="E12" s="135">
        <v>8.2166855355071747E-2</v>
      </c>
      <c r="F12" s="135">
        <v>1.7667577450268E-2</v>
      </c>
      <c r="G12" s="135">
        <v>2.011669090714778E-2</v>
      </c>
      <c r="H12" s="135">
        <v>1.4545157161851086E-2</v>
      </c>
      <c r="I12" s="135">
        <v>3.041153172348738E-2</v>
      </c>
      <c r="J12" s="135">
        <v>4.5173107206836011E-2</v>
      </c>
    </row>
    <row r="13" spans="2:10" ht="19.5" customHeight="1" x14ac:dyDescent="0.15">
      <c r="B13" s="120" t="s">
        <v>32</v>
      </c>
      <c r="C13" s="35" t="s">
        <v>7</v>
      </c>
      <c r="D13" s="135">
        <v>9.4555864379080781E-3</v>
      </c>
      <c r="E13" s="135">
        <v>0.23504035483162247</v>
      </c>
      <c r="F13" s="135">
        <v>7.1408627180971074E-3</v>
      </c>
      <c r="G13" s="135">
        <v>6.0506153994904057E-3</v>
      </c>
      <c r="H13" s="135">
        <v>2.3971987273421081E-3</v>
      </c>
      <c r="I13" s="135">
        <v>7.6961819156722332E-3</v>
      </c>
      <c r="J13" s="135">
        <v>8.9510822955194899E-2</v>
      </c>
    </row>
    <row r="14" spans="2:10" ht="19.5" customHeight="1" x14ac:dyDescent="0.15">
      <c r="B14" s="120" t="s">
        <v>33</v>
      </c>
      <c r="C14" s="35" t="s">
        <v>8</v>
      </c>
      <c r="D14" s="135">
        <v>6.1739866510267513E-2</v>
      </c>
      <c r="E14" s="135">
        <v>7.5971601883643561E-2</v>
      </c>
      <c r="F14" s="135">
        <v>3.678443921090372E-2</v>
      </c>
      <c r="G14" s="135">
        <v>5.8131606628308824E-2</v>
      </c>
      <c r="H14" s="135">
        <v>6.0945727248376935E-2</v>
      </c>
      <c r="I14" s="135">
        <v>7.2907759147855605E-2</v>
      </c>
      <c r="J14" s="135">
        <v>6.5269096807489574E-2</v>
      </c>
    </row>
    <row r="15" spans="2:10" ht="19.5" customHeight="1" x14ac:dyDescent="0.15">
      <c r="B15" s="120" t="s">
        <v>34</v>
      </c>
      <c r="C15" s="35" t="s">
        <v>61</v>
      </c>
      <c r="D15" s="135">
        <v>3.3649941757088964E-2</v>
      </c>
      <c r="E15" s="135">
        <v>6.0314717723406457E-2</v>
      </c>
      <c r="F15" s="135">
        <v>2.7148871662970215E-2</v>
      </c>
      <c r="G15" s="135">
        <v>7.6519303546867576E-2</v>
      </c>
      <c r="H15" s="135">
        <v>5.4019880410188115E-3</v>
      </c>
      <c r="I15" s="135">
        <v>2.8487164459399542E-2</v>
      </c>
      <c r="J15" s="135">
        <v>4.6787243392673247E-2</v>
      </c>
    </row>
    <row r="16" spans="2:10" ht="19.5" customHeight="1" x14ac:dyDescent="0.15">
      <c r="B16" s="120" t="s">
        <v>35</v>
      </c>
      <c r="C16" s="35" t="s">
        <v>9</v>
      </c>
      <c r="D16" s="135">
        <v>0</v>
      </c>
      <c r="E16" s="135">
        <v>3.9546354442180683E-3</v>
      </c>
      <c r="F16" s="135">
        <v>0.38065143742529312</v>
      </c>
      <c r="G16" s="135">
        <v>0</v>
      </c>
      <c r="H16" s="135">
        <v>0</v>
      </c>
      <c r="I16" s="135">
        <v>0</v>
      </c>
      <c r="J16" s="135">
        <v>6.7786505920825135E-2</v>
      </c>
    </row>
    <row r="17" spans="2:10" ht="19.5" customHeight="1" x14ac:dyDescent="0.15">
      <c r="B17" s="120" t="s">
        <v>36</v>
      </c>
      <c r="C17" s="35" t="s">
        <v>88</v>
      </c>
      <c r="D17" s="135">
        <v>0.65924469192077773</v>
      </c>
      <c r="E17" s="135">
        <v>0.28811202355632171</v>
      </c>
      <c r="F17" s="135">
        <v>0.60300910946701169</v>
      </c>
      <c r="G17" s="135">
        <v>0.10588558701553596</v>
      </c>
      <c r="H17" s="135">
        <v>3.4820827722839037E-2</v>
      </c>
      <c r="I17" s="135">
        <v>0.17023128392164522</v>
      </c>
      <c r="J17" s="135">
        <v>0.2891023278849979</v>
      </c>
    </row>
    <row r="18" spans="2:10" ht="19.5" customHeight="1" x14ac:dyDescent="0.15">
      <c r="B18" s="121" t="s">
        <v>37</v>
      </c>
      <c r="C18" s="118" t="s">
        <v>10</v>
      </c>
      <c r="D18" s="136">
        <v>1.307819659150678E-5</v>
      </c>
      <c r="E18" s="136">
        <v>1.3557377589344847E-5</v>
      </c>
      <c r="F18" s="136">
        <v>1.0725528686146555E-5</v>
      </c>
      <c r="G18" s="136">
        <v>1.0931147826248293E-5</v>
      </c>
      <c r="H18" s="136">
        <v>1.1328881018809446E-5</v>
      </c>
      <c r="I18" s="136">
        <v>1.2442778121565402E-2</v>
      </c>
      <c r="J18" s="135">
        <v>3.6495159128827671E-3</v>
      </c>
    </row>
    <row r="19" spans="2:10" ht="19.5" customHeight="1" x14ac:dyDescent="0.15">
      <c r="B19" s="198" t="s">
        <v>64</v>
      </c>
      <c r="C19" s="198"/>
      <c r="D19" s="137">
        <v>1.0438143608821435</v>
      </c>
      <c r="E19" s="137">
        <v>1.0489155349221051</v>
      </c>
      <c r="F19" s="137">
        <v>1.1895939584215438</v>
      </c>
      <c r="G19" s="137">
        <v>1.0622842249192057</v>
      </c>
      <c r="H19" s="137">
        <v>0.68867288276794947</v>
      </c>
      <c r="I19" s="137">
        <v>1.4551978000152435</v>
      </c>
      <c r="J19" s="137">
        <v>1.1927703633763627</v>
      </c>
    </row>
  </sheetData>
  <mergeCells count="1">
    <mergeCell ref="B19:C19"/>
  </mergeCells>
  <phoneticPr fontId="2"/>
  <pageMargins left="0.78740157480314965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workbookViewId="0">
      <selection activeCell="J5" sqref="J5"/>
    </sheetView>
  </sheetViews>
  <sheetFormatPr defaultRowHeight="13.5" x14ac:dyDescent="0.15"/>
  <cols>
    <col min="2" max="2" width="3.875" customWidth="1"/>
    <col min="3" max="3" width="13" bestFit="1" customWidth="1"/>
    <col min="4" max="10" width="13" customWidth="1"/>
    <col min="11" max="11" width="8.625" customWidth="1"/>
  </cols>
  <sheetData>
    <row r="1" spans="2:10" ht="18" customHeight="1" x14ac:dyDescent="0.15"/>
    <row r="2" spans="2:10" ht="18" customHeight="1" x14ac:dyDescent="0.15"/>
    <row r="4" spans="2:10" x14ac:dyDescent="0.15">
      <c r="B4" t="s">
        <v>90</v>
      </c>
    </row>
    <row r="5" spans="2:10" ht="42" customHeight="1" x14ac:dyDescent="0.15">
      <c r="B5" s="24"/>
      <c r="C5" s="123"/>
      <c r="D5" s="113" t="s">
        <v>81</v>
      </c>
      <c r="E5" s="113" t="s">
        <v>12</v>
      </c>
      <c r="F5" s="113" t="s">
        <v>83</v>
      </c>
      <c r="G5" s="113" t="s">
        <v>91</v>
      </c>
      <c r="H5" s="113" t="s">
        <v>15</v>
      </c>
      <c r="I5" s="114" t="s">
        <v>76</v>
      </c>
      <c r="J5" s="114" t="s">
        <v>64</v>
      </c>
    </row>
    <row r="6" spans="2:10" ht="19.5" customHeight="1" x14ac:dyDescent="0.15">
      <c r="B6" s="119" t="s">
        <v>86</v>
      </c>
      <c r="C6" s="116" t="s">
        <v>0</v>
      </c>
      <c r="D6" s="138">
        <v>6.3870826357450804E-3</v>
      </c>
      <c r="E6" s="138">
        <v>0.21941154431855753</v>
      </c>
      <c r="F6" s="138">
        <v>2.4756988269334292E-2</v>
      </c>
      <c r="G6" s="138">
        <v>3.3464798276426594E-2</v>
      </c>
      <c r="H6" s="138">
        <v>2.2769111755865368E-2</v>
      </c>
      <c r="I6" s="138">
        <v>0.69321047474407116</v>
      </c>
      <c r="J6" s="139">
        <v>1</v>
      </c>
    </row>
    <row r="7" spans="2:10" ht="19.5" customHeight="1" x14ac:dyDescent="0.15">
      <c r="B7" s="120" t="s">
        <v>78</v>
      </c>
      <c r="C7" s="35" t="s">
        <v>1</v>
      </c>
      <c r="D7" s="140">
        <v>6.8769150843866356E-3</v>
      </c>
      <c r="E7" s="140">
        <v>0.24340510033104573</v>
      </c>
      <c r="F7" s="140">
        <v>8.4719534949507957E-2</v>
      </c>
      <c r="G7" s="140">
        <v>0.11468927510936186</v>
      </c>
      <c r="H7" s="140">
        <v>1.3630152693086036E-2</v>
      </c>
      <c r="I7" s="140">
        <v>0.53667902183261174</v>
      </c>
      <c r="J7" s="141">
        <v>1</v>
      </c>
    </row>
    <row r="8" spans="2:10" ht="19.5" customHeight="1" x14ac:dyDescent="0.15">
      <c r="B8" s="120" t="s">
        <v>27</v>
      </c>
      <c r="C8" s="35" t="s">
        <v>2</v>
      </c>
      <c r="D8" s="140">
        <v>7.1884301838083791E-3</v>
      </c>
      <c r="E8" s="140">
        <v>8.8728287485812615E-2</v>
      </c>
      <c r="F8" s="140">
        <v>2.3797851656651214E-2</v>
      </c>
      <c r="G8" s="140">
        <v>7.6554213701880452E-2</v>
      </c>
      <c r="H8" s="140">
        <v>2.8209625044425517E-3</v>
      </c>
      <c r="I8" s="140">
        <v>0.80091025446740483</v>
      </c>
      <c r="J8" s="141">
        <v>1</v>
      </c>
    </row>
    <row r="9" spans="2:10" ht="19.5" customHeight="1" x14ac:dyDescent="0.15">
      <c r="B9" s="120" t="s">
        <v>28</v>
      </c>
      <c r="C9" s="35" t="s">
        <v>3</v>
      </c>
      <c r="D9" s="140">
        <v>1.1754325316231965E-3</v>
      </c>
      <c r="E9" s="140">
        <v>4.707430990239031E-2</v>
      </c>
      <c r="F9" s="140">
        <v>1.5928669909481327E-2</v>
      </c>
      <c r="G9" s="140">
        <v>0.92016387694457069</v>
      </c>
      <c r="H9" s="140">
        <v>1.0615854022904007E-4</v>
      </c>
      <c r="I9" s="140">
        <v>1.5551552171705426E-2</v>
      </c>
      <c r="J9" s="141">
        <v>1</v>
      </c>
    </row>
    <row r="10" spans="2:10" ht="19.5" customHeight="1" x14ac:dyDescent="0.15">
      <c r="B10" s="120" t="s">
        <v>29</v>
      </c>
      <c r="C10" s="117" t="s">
        <v>4</v>
      </c>
      <c r="D10" s="140">
        <v>1.5429151708001835E-2</v>
      </c>
      <c r="E10" s="140">
        <v>0.51626161200953824</v>
      </c>
      <c r="F10" s="140">
        <v>0.17983149329593182</v>
      </c>
      <c r="G10" s="140">
        <v>5.2388075100130313E-2</v>
      </c>
      <c r="H10" s="140">
        <v>1.0301791329456671E-3</v>
      </c>
      <c r="I10" s="140">
        <v>0.23505948875345226</v>
      </c>
      <c r="J10" s="141">
        <v>1.0000000000000002</v>
      </c>
    </row>
    <row r="11" spans="2:10" ht="19.5" customHeight="1" x14ac:dyDescent="0.15">
      <c r="B11" s="120" t="s">
        <v>30</v>
      </c>
      <c r="C11" s="35" t="s">
        <v>5</v>
      </c>
      <c r="D11" s="140">
        <v>2.3731022688640278E-2</v>
      </c>
      <c r="E11" s="140">
        <v>0.4951979774707328</v>
      </c>
      <c r="F11" s="140">
        <v>4.6927767535317168E-2</v>
      </c>
      <c r="G11" s="140">
        <v>0.1289103144970449</v>
      </c>
      <c r="H11" s="140">
        <v>1.4040301972272986E-3</v>
      </c>
      <c r="I11" s="140">
        <v>0.30382888761103755</v>
      </c>
      <c r="J11" s="141">
        <v>1</v>
      </c>
    </row>
    <row r="12" spans="2:10" ht="19.5" customHeight="1" x14ac:dyDescent="0.15">
      <c r="B12" s="120" t="s">
        <v>31</v>
      </c>
      <c r="C12" s="35" t="s">
        <v>6</v>
      </c>
      <c r="D12" s="140">
        <v>1.1462030636985207E-2</v>
      </c>
      <c r="E12" s="140">
        <v>0.65713178113196324</v>
      </c>
      <c r="F12" s="140">
        <v>6.8180716042660253E-2</v>
      </c>
      <c r="G12" s="140">
        <v>6.4996113016297999E-2</v>
      </c>
      <c r="H12" s="140">
        <v>1.2410867254207354E-3</v>
      </c>
      <c r="I12" s="140">
        <v>0.19698827244667272</v>
      </c>
      <c r="J12" s="141">
        <v>1.0000000000000004</v>
      </c>
    </row>
    <row r="13" spans="2:10" ht="19.5" customHeight="1" x14ac:dyDescent="0.15">
      <c r="B13" s="120" t="s">
        <v>32</v>
      </c>
      <c r="C13" s="35" t="s">
        <v>7</v>
      </c>
      <c r="D13" s="140">
        <v>2.3227210544478679E-3</v>
      </c>
      <c r="E13" s="140">
        <v>0.94864266664601771</v>
      </c>
      <c r="F13" s="140">
        <v>1.3907198462629791E-2</v>
      </c>
      <c r="G13" s="140">
        <v>9.8658567378280236E-3</v>
      </c>
      <c r="H13" s="140">
        <v>1.032267287979608E-4</v>
      </c>
      <c r="I13" s="140">
        <v>2.5158330370278675E-2</v>
      </c>
      <c r="J13" s="141">
        <v>1</v>
      </c>
    </row>
    <row r="14" spans="2:10" ht="19.5" customHeight="1" x14ac:dyDescent="0.15">
      <c r="B14" s="120" t="s">
        <v>33</v>
      </c>
      <c r="C14" s="35" t="s">
        <v>8</v>
      </c>
      <c r="D14" s="140">
        <v>2.0798988785347281E-2</v>
      </c>
      <c r="E14" s="140">
        <v>0.42051302333339707</v>
      </c>
      <c r="F14" s="140">
        <v>9.8247397463640654E-2</v>
      </c>
      <c r="G14" s="140">
        <v>0.1299916718964933</v>
      </c>
      <c r="H14" s="140">
        <v>3.5991449479196779E-3</v>
      </c>
      <c r="I14" s="140">
        <v>0.32684977357320211</v>
      </c>
      <c r="J14" s="141">
        <v>1</v>
      </c>
    </row>
    <row r="15" spans="2:10" ht="19.5" customHeight="1" x14ac:dyDescent="0.15">
      <c r="B15" s="120" t="s">
        <v>34</v>
      </c>
      <c r="C15" s="35" t="s">
        <v>61</v>
      </c>
      <c r="D15" s="140">
        <v>1.5813973118785622E-2</v>
      </c>
      <c r="E15" s="140">
        <v>0.46572720886073443</v>
      </c>
      <c r="F15" s="140">
        <v>0.10115534711852371</v>
      </c>
      <c r="G15" s="140">
        <v>0.23870106505185942</v>
      </c>
      <c r="H15" s="140">
        <v>4.4503056201877544E-4</v>
      </c>
      <c r="I15" s="140">
        <v>0.17815737528807804</v>
      </c>
      <c r="J15" s="141">
        <v>1</v>
      </c>
    </row>
    <row r="16" spans="2:10" ht="19.5" customHeight="1" x14ac:dyDescent="0.15">
      <c r="B16" s="120" t="s">
        <v>35</v>
      </c>
      <c r="C16" s="35" t="s">
        <v>9</v>
      </c>
      <c r="D16" s="140">
        <v>0</v>
      </c>
      <c r="E16" s="140">
        <v>2.1076523429117738E-2</v>
      </c>
      <c r="F16" s="140">
        <v>0.9789234765708823</v>
      </c>
      <c r="G16" s="140">
        <v>0</v>
      </c>
      <c r="H16" s="140">
        <v>0</v>
      </c>
      <c r="I16" s="140">
        <v>0</v>
      </c>
      <c r="J16" s="141">
        <v>1</v>
      </c>
    </row>
    <row r="17" spans="2:10" ht="19.5" customHeight="1" x14ac:dyDescent="0.15">
      <c r="B17" s="120" t="s">
        <v>36</v>
      </c>
      <c r="C17" s="35" t="s">
        <v>88</v>
      </c>
      <c r="D17" s="140">
        <v>5.0139406689961183E-2</v>
      </c>
      <c r="E17" s="140">
        <v>0.36003569803716845</v>
      </c>
      <c r="F17" s="140">
        <v>0.36361082383214816</v>
      </c>
      <c r="G17" s="140">
        <v>5.3455951759919774E-2</v>
      </c>
      <c r="H17" s="140">
        <v>4.6424921530725279E-4</v>
      </c>
      <c r="I17" s="140">
        <v>0.17229387046549516</v>
      </c>
      <c r="J17" s="141">
        <v>1</v>
      </c>
    </row>
    <row r="18" spans="2:10" ht="19.5" customHeight="1" x14ac:dyDescent="0.15">
      <c r="B18" s="121" t="s">
        <v>37</v>
      </c>
      <c r="C18" s="118" t="s">
        <v>10</v>
      </c>
      <c r="D18" s="142">
        <v>7.8794651194610271E-5</v>
      </c>
      <c r="E18" s="142">
        <v>1.3420731875625153E-3</v>
      </c>
      <c r="F18" s="142">
        <v>5.1232785103942061E-4</v>
      </c>
      <c r="G18" s="142">
        <v>4.3716090088278013E-4</v>
      </c>
      <c r="H18" s="142">
        <v>1.196507514731226E-5</v>
      </c>
      <c r="I18" s="142">
        <v>0.99761767833417336</v>
      </c>
      <c r="J18" s="143">
        <v>1</v>
      </c>
    </row>
    <row r="19" spans="2:10" ht="19.5" customHeight="1" x14ac:dyDescent="0.15">
      <c r="B19" s="198" t="s">
        <v>62</v>
      </c>
      <c r="C19" s="198"/>
      <c r="D19" s="144">
        <v>1.9242015736528874E-2</v>
      </c>
      <c r="E19" s="144">
        <v>0.3177016333360036</v>
      </c>
      <c r="F19" s="144">
        <v>0.17386270353731581</v>
      </c>
      <c r="G19" s="144">
        <v>0.12998543709410548</v>
      </c>
      <c r="H19" s="144">
        <v>2.2254601361987318E-3</v>
      </c>
      <c r="I19" s="144">
        <v>0.35698275015984743</v>
      </c>
      <c r="J19" s="145">
        <v>1</v>
      </c>
    </row>
  </sheetData>
  <mergeCells count="1">
    <mergeCell ref="B19:C19"/>
  </mergeCells>
  <phoneticPr fontId="2"/>
  <pageMargins left="0.78740157480314965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9"/>
  <sheetViews>
    <sheetView workbookViewId="0">
      <selection activeCell="J4" sqref="J4"/>
    </sheetView>
  </sheetViews>
  <sheetFormatPr defaultRowHeight="13.5" x14ac:dyDescent="0.15"/>
  <cols>
    <col min="2" max="2" width="3.375" customWidth="1"/>
    <col min="3" max="3" width="13" bestFit="1" customWidth="1"/>
    <col min="4" max="10" width="13" customWidth="1"/>
    <col min="11" max="11" width="8.625" customWidth="1"/>
  </cols>
  <sheetData>
    <row r="3" spans="2:11" ht="20.100000000000001" customHeight="1" x14ac:dyDescent="0.15">
      <c r="B3" t="s">
        <v>69</v>
      </c>
      <c r="J3" s="132" t="s">
        <v>63</v>
      </c>
      <c r="K3" s="133"/>
    </row>
    <row r="4" spans="2:11" ht="30.75" customHeight="1" x14ac:dyDescent="0.15">
      <c r="B4" s="24"/>
      <c r="C4" s="123"/>
      <c r="D4" s="113" t="s">
        <v>81</v>
      </c>
      <c r="E4" s="113" t="s">
        <v>12</v>
      </c>
      <c r="F4" s="113" t="s">
        <v>83</v>
      </c>
      <c r="G4" s="113" t="s">
        <v>91</v>
      </c>
      <c r="H4" s="113" t="s">
        <v>15</v>
      </c>
      <c r="I4" s="114" t="s">
        <v>76</v>
      </c>
      <c r="J4" s="114" t="s">
        <v>64</v>
      </c>
    </row>
    <row r="5" spans="2:11" ht="20.100000000000001" customHeight="1" x14ac:dyDescent="0.15">
      <c r="B5" s="119" t="s">
        <v>86</v>
      </c>
      <c r="C5" s="116" t="s">
        <v>0</v>
      </c>
      <c r="D5" s="124">
        <v>1286.1923786905295</v>
      </c>
      <c r="E5" s="124">
        <v>44183.780325605199</v>
      </c>
      <c r="F5" s="124">
        <v>4985.413755748923</v>
      </c>
      <c r="G5" s="124">
        <v>6738.9402881171281</v>
      </c>
      <c r="H5" s="124">
        <v>4585.1071107256321</v>
      </c>
      <c r="I5" s="124">
        <v>139594.56614111256</v>
      </c>
      <c r="J5" s="125">
        <v>201373.99999999997</v>
      </c>
    </row>
    <row r="6" spans="2:11" ht="20.100000000000001" customHeight="1" x14ac:dyDescent="0.15">
      <c r="B6" s="120" t="s">
        <v>78</v>
      </c>
      <c r="C6" s="35" t="s">
        <v>1</v>
      </c>
      <c r="D6" s="126">
        <v>65.688292886061134</v>
      </c>
      <c r="E6" s="126">
        <v>2325.0055183621489</v>
      </c>
      <c r="F6" s="126">
        <v>809.24099783769998</v>
      </c>
      <c r="G6" s="126">
        <v>1095.5119558446245</v>
      </c>
      <c r="H6" s="126">
        <v>130.19521852435781</v>
      </c>
      <c r="I6" s="126">
        <v>5126.3580165451067</v>
      </c>
      <c r="J6" s="127">
        <v>9552</v>
      </c>
    </row>
    <row r="7" spans="2:11" ht="20.100000000000001" customHeight="1" x14ac:dyDescent="0.15">
      <c r="B7" s="120" t="s">
        <v>27</v>
      </c>
      <c r="C7" s="35" t="s">
        <v>2</v>
      </c>
      <c r="D7" s="126">
        <v>6940.1058631087171</v>
      </c>
      <c r="E7" s="126">
        <v>85663.168794615194</v>
      </c>
      <c r="F7" s="126">
        <v>22975.75487117219</v>
      </c>
      <c r="G7" s="126">
        <v>73909.64838954898</v>
      </c>
      <c r="H7" s="126">
        <v>2723.512354726583</v>
      </c>
      <c r="I7" s="126">
        <v>773242.80972682813</v>
      </c>
      <c r="J7" s="127">
        <v>965454.99999999977</v>
      </c>
    </row>
    <row r="8" spans="2:11" ht="20.100000000000001" customHeight="1" x14ac:dyDescent="0.15">
      <c r="B8" s="120" t="s">
        <v>28</v>
      </c>
      <c r="C8" s="35" t="s">
        <v>3</v>
      </c>
      <c r="D8" s="126">
        <v>384.15015825496664</v>
      </c>
      <c r="E8" s="126">
        <v>15384.637665059592</v>
      </c>
      <c r="F8" s="126">
        <v>5205.7441851370504</v>
      </c>
      <c r="G8" s="126">
        <v>300724.27760751685</v>
      </c>
      <c r="H8" s="126">
        <v>34.69430948349396</v>
      </c>
      <c r="I8" s="126">
        <v>5082.4960745480812</v>
      </c>
      <c r="J8" s="127">
        <v>326816.00000000006</v>
      </c>
    </row>
    <row r="9" spans="2:11" ht="20.100000000000001" customHeight="1" x14ac:dyDescent="0.15">
      <c r="B9" s="120" t="s">
        <v>29</v>
      </c>
      <c r="C9" s="117" t="s">
        <v>4</v>
      </c>
      <c r="D9" s="126">
        <v>2103.9654143582543</v>
      </c>
      <c r="E9" s="126">
        <v>70398.982198456666</v>
      </c>
      <c r="F9" s="126">
        <v>24522.361920313153</v>
      </c>
      <c r="G9" s="126">
        <v>7143.7950848790706</v>
      </c>
      <c r="H9" s="126">
        <v>140.47831710586999</v>
      </c>
      <c r="I9" s="126">
        <v>32053.417064887013</v>
      </c>
      <c r="J9" s="127">
        <v>136363.00000000003</v>
      </c>
    </row>
    <row r="10" spans="2:11" ht="20.100000000000001" customHeight="1" x14ac:dyDescent="0.15">
      <c r="B10" s="120" t="s">
        <v>30</v>
      </c>
      <c r="C10" s="35" t="s">
        <v>5</v>
      </c>
      <c r="D10" s="126">
        <v>14477.727397794903</v>
      </c>
      <c r="E10" s="126">
        <v>302108.40130343469</v>
      </c>
      <c r="F10" s="126">
        <v>28629.504706876152</v>
      </c>
      <c r="G10" s="126">
        <v>78645.089027099151</v>
      </c>
      <c r="H10" s="126">
        <v>856.56512660364126</v>
      </c>
      <c r="I10" s="126">
        <v>185358.71243819129</v>
      </c>
      <c r="J10" s="127">
        <v>610075.99999999977</v>
      </c>
    </row>
    <row r="11" spans="2:11" ht="20.100000000000001" customHeight="1" x14ac:dyDescent="0.15">
      <c r="B11" s="120" t="s">
        <v>31</v>
      </c>
      <c r="C11" s="35" t="s">
        <v>6</v>
      </c>
      <c r="D11" s="126">
        <v>3166.2369570688825</v>
      </c>
      <c r="E11" s="126">
        <v>181524.11182455011</v>
      </c>
      <c r="F11" s="126">
        <v>18834.036457476337</v>
      </c>
      <c r="G11" s="126">
        <v>17954.33127128311</v>
      </c>
      <c r="H11" s="126">
        <v>342.83407377004767</v>
      </c>
      <c r="I11" s="126">
        <v>54415.44941585153</v>
      </c>
      <c r="J11" s="127">
        <v>276237</v>
      </c>
    </row>
    <row r="12" spans="2:11" ht="20.100000000000001" customHeight="1" x14ac:dyDescent="0.15">
      <c r="B12" s="120" t="s">
        <v>32</v>
      </c>
      <c r="C12" s="35" t="s">
        <v>7</v>
      </c>
      <c r="D12" s="126">
        <v>1548.8670489006347</v>
      </c>
      <c r="E12" s="126">
        <v>632586.23532756383</v>
      </c>
      <c r="F12" s="126">
        <v>9273.7788724308102</v>
      </c>
      <c r="G12" s="126">
        <v>6578.8788460560736</v>
      </c>
      <c r="H12" s="126">
        <v>68.834989244530576</v>
      </c>
      <c r="I12" s="126">
        <v>16776.404915804036</v>
      </c>
      <c r="J12" s="127">
        <v>666833</v>
      </c>
    </row>
    <row r="13" spans="2:11" ht="20.100000000000001" customHeight="1" x14ac:dyDescent="0.15">
      <c r="B13" s="120" t="s">
        <v>33</v>
      </c>
      <c r="C13" s="35" t="s">
        <v>8</v>
      </c>
      <c r="D13" s="126">
        <v>4953.9863448491569</v>
      </c>
      <c r="E13" s="126">
        <v>100159.47394964185</v>
      </c>
      <c r="F13" s="126">
        <v>23400.958117479782</v>
      </c>
      <c r="G13" s="126">
        <v>30961.93637899436</v>
      </c>
      <c r="H13" s="126">
        <v>857.25874027530051</v>
      </c>
      <c r="I13" s="126">
        <v>77850.386468759578</v>
      </c>
      <c r="J13" s="127">
        <v>238184.00000000006</v>
      </c>
    </row>
    <row r="14" spans="2:11" ht="20.100000000000001" customHeight="1" x14ac:dyDescent="0.15">
      <c r="B14" s="120" t="s">
        <v>34</v>
      </c>
      <c r="C14" s="35" t="s">
        <v>61</v>
      </c>
      <c r="D14" s="126">
        <v>3728.6502098935111</v>
      </c>
      <c r="E14" s="126">
        <v>109810.09275960167</v>
      </c>
      <c r="F14" s="126">
        <v>23850.610054299756</v>
      </c>
      <c r="G14" s="126">
        <v>56281.414520057515</v>
      </c>
      <c r="H14" s="126">
        <v>104.93019597391091</v>
      </c>
      <c r="I14" s="126">
        <v>42006.302260173608</v>
      </c>
      <c r="J14" s="127">
        <v>235781.99999999997</v>
      </c>
    </row>
    <row r="15" spans="2:11" ht="20.100000000000001" customHeight="1" x14ac:dyDescent="0.15">
      <c r="B15" s="120" t="s">
        <v>35</v>
      </c>
      <c r="C15" s="35" t="s">
        <v>9</v>
      </c>
      <c r="D15" s="126">
        <v>0</v>
      </c>
      <c r="E15" s="126">
        <v>9451.4929369832716</v>
      </c>
      <c r="F15" s="126">
        <v>438985.5070630167</v>
      </c>
      <c r="G15" s="126">
        <v>0</v>
      </c>
      <c r="H15" s="126">
        <v>0</v>
      </c>
      <c r="I15" s="126">
        <v>0</v>
      </c>
      <c r="J15" s="127">
        <v>448437</v>
      </c>
    </row>
    <row r="16" spans="2:11" ht="20.100000000000001" customHeight="1" x14ac:dyDescent="0.15">
      <c r="B16" s="120" t="s">
        <v>36</v>
      </c>
      <c r="C16" s="35" t="s">
        <v>88</v>
      </c>
      <c r="D16" s="126">
        <v>74979.070437048242</v>
      </c>
      <c r="E16" s="126">
        <v>538401.70327315817</v>
      </c>
      <c r="F16" s="126">
        <v>543747.98928848037</v>
      </c>
      <c r="G16" s="126">
        <v>79938.671733205148</v>
      </c>
      <c r="H16" s="126">
        <v>694.24384756104951</v>
      </c>
      <c r="I16" s="126">
        <v>257650.32142054703</v>
      </c>
      <c r="J16" s="127">
        <v>1495412</v>
      </c>
    </row>
    <row r="17" spans="2:10" ht="20.100000000000001" customHeight="1" x14ac:dyDescent="0.15">
      <c r="B17" s="121" t="s">
        <v>37</v>
      </c>
      <c r="C17" s="118" t="s">
        <v>10</v>
      </c>
      <c r="D17" s="128">
        <v>-0.53336099393631686</v>
      </c>
      <c r="E17" s="128">
        <v>-9.0844934066106653</v>
      </c>
      <c r="F17" s="128">
        <v>-3.467947223685838</v>
      </c>
      <c r="G17" s="128">
        <v>-2.9591421380755385</v>
      </c>
      <c r="H17" s="128">
        <v>-8.0991593672156678E-2</v>
      </c>
      <c r="I17" s="128">
        <v>-6752.8740646440183</v>
      </c>
      <c r="J17" s="129">
        <v>-6768.9999999999991</v>
      </c>
    </row>
    <row r="18" spans="2:10" ht="20.100000000000001" customHeight="1" x14ac:dyDescent="0.15">
      <c r="B18" s="198" t="s">
        <v>62</v>
      </c>
      <c r="C18" s="198"/>
      <c r="D18" s="130">
        <v>113634.10714185992</v>
      </c>
      <c r="E18" s="130">
        <v>2091988.0013836259</v>
      </c>
      <c r="F18" s="130">
        <v>1145217.4323430452</v>
      </c>
      <c r="G18" s="130">
        <v>659969.53596046404</v>
      </c>
      <c r="H18" s="130">
        <v>10538.573292400746</v>
      </c>
      <c r="I18" s="130">
        <v>1582404.3498786041</v>
      </c>
      <c r="J18" s="131">
        <v>5603752</v>
      </c>
    </row>
    <row r="19" spans="2:10" ht="20.100000000000001" customHeight="1" x14ac:dyDescent="0.15"/>
    <row r="20" spans="2:10" ht="20.100000000000001" customHeight="1" x14ac:dyDescent="0.15"/>
    <row r="21" spans="2:10" ht="20.100000000000001" customHeight="1" x14ac:dyDescent="0.15"/>
    <row r="22" spans="2:10" ht="20.100000000000001" customHeight="1" x14ac:dyDescent="0.15"/>
    <row r="23" spans="2:10" ht="20.100000000000001" customHeight="1" x14ac:dyDescent="0.15"/>
    <row r="24" spans="2:10" ht="20.100000000000001" customHeight="1" x14ac:dyDescent="0.15"/>
    <row r="25" spans="2:10" ht="20.100000000000001" customHeight="1" x14ac:dyDescent="0.15"/>
    <row r="26" spans="2:10" ht="20.100000000000001" customHeight="1" x14ac:dyDescent="0.15"/>
    <row r="27" spans="2:10" ht="20.100000000000001" customHeight="1" x14ac:dyDescent="0.15"/>
    <row r="28" spans="2:10" ht="20.100000000000001" customHeight="1" x14ac:dyDescent="0.15"/>
    <row r="29" spans="2:10" ht="20.100000000000001" customHeight="1" x14ac:dyDescent="0.15"/>
    <row r="30" spans="2:10" ht="20.100000000000001" customHeight="1" x14ac:dyDescent="0.15"/>
    <row r="31" spans="2:10" ht="20.100000000000001" customHeight="1" x14ac:dyDescent="0.15"/>
    <row r="32" spans="2:10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  <row r="39" ht="20.100000000000001" customHeight="1" x14ac:dyDescent="0.15"/>
  </sheetData>
  <mergeCells count="1">
    <mergeCell ref="B18:C18"/>
  </mergeCells>
  <phoneticPr fontId="2"/>
  <pageMargins left="0.78740157480314965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"/>
  <sheetViews>
    <sheetView workbookViewId="0">
      <selection activeCell="J4" sqref="J4"/>
    </sheetView>
  </sheetViews>
  <sheetFormatPr defaultRowHeight="13.5" x14ac:dyDescent="0.15"/>
  <cols>
    <col min="2" max="2" width="3.75" customWidth="1"/>
    <col min="3" max="3" width="13" bestFit="1" customWidth="1"/>
    <col min="4" max="10" width="13" customWidth="1"/>
    <col min="11" max="11" width="9.625" customWidth="1"/>
  </cols>
  <sheetData>
    <row r="3" spans="2:10" ht="20.100000000000001" customHeight="1" x14ac:dyDescent="0.15">
      <c r="B3" t="s">
        <v>70</v>
      </c>
    </row>
    <row r="4" spans="2:10" ht="27" x14ac:dyDescent="0.15">
      <c r="B4" s="146"/>
      <c r="C4" s="147"/>
      <c r="D4" s="148" t="s">
        <v>81</v>
      </c>
      <c r="E4" s="149" t="s">
        <v>12</v>
      </c>
      <c r="F4" s="149" t="s">
        <v>83</v>
      </c>
      <c r="G4" s="149" t="s">
        <v>89</v>
      </c>
      <c r="H4" s="149" t="s">
        <v>15</v>
      </c>
      <c r="I4" s="150" t="s">
        <v>76</v>
      </c>
      <c r="J4" s="150" t="s">
        <v>62</v>
      </c>
    </row>
    <row r="5" spans="2:10" ht="19.5" customHeight="1" x14ac:dyDescent="0.15">
      <c r="B5" s="151" t="s">
        <v>86</v>
      </c>
      <c r="C5" s="151" t="s">
        <v>0</v>
      </c>
      <c r="D5" s="152">
        <v>6.9176906043765841E-3</v>
      </c>
      <c r="E5" s="152">
        <v>1.4463268250573898E-2</v>
      </c>
      <c r="F5" s="152">
        <v>3.3820188914336011E-3</v>
      </c>
      <c r="G5" s="152">
        <v>5.4603457316045956E-3</v>
      </c>
      <c r="H5" s="152">
        <v>0.14067766424464248</v>
      </c>
      <c r="I5" s="152">
        <v>5.6419055566895179E-2</v>
      </c>
      <c r="J5" s="153">
        <v>2.381456958654745E-2</v>
      </c>
    </row>
    <row r="6" spans="2:10" ht="19.5" customHeight="1" x14ac:dyDescent="0.15">
      <c r="B6" s="154" t="s">
        <v>87</v>
      </c>
      <c r="C6" s="154" t="s">
        <v>1</v>
      </c>
      <c r="D6" s="153">
        <v>3.5329962612441984E-4</v>
      </c>
      <c r="E6" s="153">
        <v>7.6107517845522363E-4</v>
      </c>
      <c r="F6" s="153">
        <v>5.4897516565273312E-4</v>
      </c>
      <c r="G6" s="153">
        <v>8.8765796642625307E-4</v>
      </c>
      <c r="H6" s="153">
        <v>3.9945760907052989E-3</v>
      </c>
      <c r="I6" s="153">
        <v>2.0718877946788237E-3</v>
      </c>
      <c r="J6" s="153">
        <v>1.1296233311683796E-3</v>
      </c>
    </row>
    <row r="7" spans="2:10" ht="19.5" customHeight="1" x14ac:dyDescent="0.15">
      <c r="B7" s="154" t="s">
        <v>27</v>
      </c>
      <c r="C7" s="154" t="s">
        <v>2</v>
      </c>
      <c r="D7" s="153">
        <v>3.7326846215248469E-2</v>
      </c>
      <c r="E7" s="153">
        <v>2.8041271714197534E-2</v>
      </c>
      <c r="F7" s="153">
        <v>1.5586356684968659E-2</v>
      </c>
      <c r="G7" s="153">
        <v>5.9886601728745853E-2</v>
      </c>
      <c r="H7" s="153">
        <v>8.3561266367826931E-2</v>
      </c>
      <c r="I7" s="153">
        <v>0.31251667063157779</v>
      </c>
      <c r="J7" s="153">
        <v>0.11417509350849746</v>
      </c>
    </row>
    <row r="8" spans="2:10" ht="19.5" customHeight="1" x14ac:dyDescent="0.15">
      <c r="B8" s="154" t="s">
        <v>28</v>
      </c>
      <c r="C8" s="154" t="s">
        <v>3</v>
      </c>
      <c r="D8" s="153">
        <v>2.0661232211122943E-3</v>
      </c>
      <c r="E8" s="153">
        <v>5.0360593830557875E-3</v>
      </c>
      <c r="F8" s="153">
        <v>3.531487262777713E-3</v>
      </c>
      <c r="G8" s="153">
        <v>0.2436671724958813</v>
      </c>
      <c r="H8" s="153">
        <v>1.0644711896264215E-3</v>
      </c>
      <c r="I8" s="153">
        <v>2.0541603901586469E-3</v>
      </c>
      <c r="J8" s="153">
        <v>3.8649390556859842E-2</v>
      </c>
    </row>
    <row r="9" spans="2:10" ht="19.5" customHeight="1" x14ac:dyDescent="0.15">
      <c r="B9" s="154" t="s">
        <v>29</v>
      </c>
      <c r="C9" s="155" t="s">
        <v>4</v>
      </c>
      <c r="D9" s="153">
        <v>1.1316022408449799E-2</v>
      </c>
      <c r="E9" s="153">
        <v>2.3044641191862725E-2</v>
      </c>
      <c r="F9" s="153">
        <v>1.6635548289534556E-2</v>
      </c>
      <c r="G9" s="153">
        <v>5.7883865016521933E-3</v>
      </c>
      <c r="H9" s="153">
        <v>4.3100763079762525E-3</v>
      </c>
      <c r="I9" s="153">
        <v>1.2954827458431567E-2</v>
      </c>
      <c r="J9" s="153">
        <v>1.6126342787700355E-2</v>
      </c>
    </row>
    <row r="10" spans="2:10" ht="19.5" customHeight="1" x14ac:dyDescent="0.15">
      <c r="B10" s="154" t="s">
        <v>30</v>
      </c>
      <c r="C10" s="154" t="s">
        <v>5</v>
      </c>
      <c r="D10" s="153">
        <v>7.7867386288213186E-2</v>
      </c>
      <c r="E10" s="153">
        <v>9.8893186970500688E-2</v>
      </c>
      <c r="F10" s="153">
        <v>1.9421763270779307E-2</v>
      </c>
      <c r="G10" s="153">
        <v>6.3723576381586794E-2</v>
      </c>
      <c r="H10" s="153">
        <v>2.6280646967251901E-2</v>
      </c>
      <c r="I10" s="153">
        <v>7.4915262004446315E-2</v>
      </c>
      <c r="J10" s="153">
        <v>7.2147831175238708E-2</v>
      </c>
    </row>
    <row r="11" spans="2:10" ht="19.5" customHeight="1" x14ac:dyDescent="0.15">
      <c r="B11" s="154" t="s">
        <v>31</v>
      </c>
      <c r="C11" s="154" t="s">
        <v>6</v>
      </c>
      <c r="D11" s="153">
        <v>1.7029371353797611E-2</v>
      </c>
      <c r="E11" s="153">
        <v>5.9420717374519497E-2</v>
      </c>
      <c r="F11" s="153">
        <v>1.2776686193333896E-2</v>
      </c>
      <c r="G11" s="153">
        <v>1.4547814927791461E-2</v>
      </c>
      <c r="H11" s="153">
        <v>1.0518641234929208E-2</v>
      </c>
      <c r="I11" s="153">
        <v>2.1992749067231226E-2</v>
      </c>
      <c r="J11" s="153">
        <v>3.2667897836260437E-2</v>
      </c>
    </row>
    <row r="12" spans="2:10" ht="19.5" customHeight="1" x14ac:dyDescent="0.15">
      <c r="B12" s="154" t="s">
        <v>32</v>
      </c>
      <c r="C12" s="154" t="s">
        <v>7</v>
      </c>
      <c r="D12" s="153">
        <v>8.3304668952531875E-3</v>
      </c>
      <c r="E12" s="153">
        <v>0.20707292010188361</v>
      </c>
      <c r="F12" s="153">
        <v>6.2911719825403337E-3</v>
      </c>
      <c r="G12" s="153">
        <v>5.3306531130939859E-3</v>
      </c>
      <c r="H12" s="153">
        <v>2.1119562250952835E-3</v>
      </c>
      <c r="I12" s="153">
        <v>6.7804137891777231E-3</v>
      </c>
      <c r="J12" s="153">
        <v>7.8859936640808634E-2</v>
      </c>
    </row>
    <row r="13" spans="2:10" ht="19.5" customHeight="1" x14ac:dyDescent="0.15">
      <c r="B13" s="154" t="s">
        <v>33</v>
      </c>
      <c r="C13" s="154" t="s">
        <v>8</v>
      </c>
      <c r="D13" s="153">
        <v>2.6644649245133368E-2</v>
      </c>
      <c r="E13" s="153">
        <v>3.278654132567585E-2</v>
      </c>
      <c r="F13" s="153">
        <v>1.5874807249388289E-2</v>
      </c>
      <c r="G13" s="153">
        <v>2.5087457362898132E-2</v>
      </c>
      <c r="H13" s="153">
        <v>2.6301928029800893E-2</v>
      </c>
      <c r="I13" s="153">
        <v>3.1464299804085522E-2</v>
      </c>
      <c r="J13" s="153">
        <v>2.8167734873430633E-2</v>
      </c>
    </row>
    <row r="14" spans="2:10" ht="19.5" customHeight="1" x14ac:dyDescent="0.15">
      <c r="B14" s="154" t="s">
        <v>34</v>
      </c>
      <c r="C14" s="154" t="s">
        <v>61</v>
      </c>
      <c r="D14" s="153">
        <v>2.0054269447815881E-2</v>
      </c>
      <c r="E14" s="153">
        <v>3.5945607562287443E-2</v>
      </c>
      <c r="F14" s="153">
        <v>1.6179843384682223E-2</v>
      </c>
      <c r="G14" s="153">
        <v>4.5603012996740709E-2</v>
      </c>
      <c r="H14" s="153">
        <v>3.2194089520421842E-3</v>
      </c>
      <c r="I14" s="153">
        <v>1.6977422308693604E-2</v>
      </c>
      <c r="J14" s="153">
        <v>2.7883673395052645E-2</v>
      </c>
    </row>
    <row r="15" spans="2:10" ht="19.5" customHeight="1" x14ac:dyDescent="0.15">
      <c r="B15" s="154" t="s">
        <v>35</v>
      </c>
      <c r="C15" s="154" t="s">
        <v>9</v>
      </c>
      <c r="D15" s="153">
        <v>0</v>
      </c>
      <c r="E15" s="153">
        <v>3.0938836991450027E-3</v>
      </c>
      <c r="F15" s="153">
        <v>0.29780021291926884</v>
      </c>
      <c r="G15" s="153">
        <v>0</v>
      </c>
      <c r="H15" s="153">
        <v>0</v>
      </c>
      <c r="I15" s="153">
        <v>0</v>
      </c>
      <c r="J15" s="153">
        <v>5.3032338542625068E-2</v>
      </c>
    </row>
    <row r="16" spans="2:10" ht="19.5" customHeight="1" x14ac:dyDescent="0.15">
      <c r="B16" s="154" t="s">
        <v>36</v>
      </c>
      <c r="C16" s="154" t="s">
        <v>88</v>
      </c>
      <c r="D16" s="153">
        <v>0.40326938619814251</v>
      </c>
      <c r="E16" s="153">
        <v>0.17624223648633477</v>
      </c>
      <c r="F16" s="153">
        <v>0.3688692778672733</v>
      </c>
      <c r="G16" s="153">
        <v>6.4771724681731008E-2</v>
      </c>
      <c r="H16" s="153">
        <v>2.1300397249748398E-2</v>
      </c>
      <c r="I16" s="153">
        <v>0.10413290576339329</v>
      </c>
      <c r="J16" s="153">
        <v>0.17684801977692305</v>
      </c>
    </row>
    <row r="17" spans="2:10" ht="19.5" customHeight="1" x14ac:dyDescent="0.15">
      <c r="B17" s="156" t="s">
        <v>37</v>
      </c>
      <c r="C17" s="156" t="s">
        <v>10</v>
      </c>
      <c r="D17" s="157">
        <v>-2.8686426677870836E-6</v>
      </c>
      <c r="E17" s="157">
        <v>-2.9737488302746364E-6</v>
      </c>
      <c r="F17" s="157">
        <v>-2.3525957121362938E-6</v>
      </c>
      <c r="G17" s="157">
        <v>-2.3976973310393617E-6</v>
      </c>
      <c r="H17" s="157">
        <v>-2.4849382895761874E-6</v>
      </c>
      <c r="I17" s="157">
        <v>-2.7292665296460208E-3</v>
      </c>
      <c r="J17" s="153">
        <v>-8.0050464077457712E-4</v>
      </c>
    </row>
    <row r="18" spans="2:10" ht="19.5" customHeight="1" x14ac:dyDescent="0.15">
      <c r="B18" s="199" t="s">
        <v>64</v>
      </c>
      <c r="C18" s="199"/>
      <c r="D18" s="158">
        <v>0.61117264286099948</v>
      </c>
      <c r="E18" s="158">
        <v>0.68479843548966179</v>
      </c>
      <c r="F18" s="158">
        <v>0.77689579656592134</v>
      </c>
      <c r="G18" s="158">
        <v>0.53475200619082131</v>
      </c>
      <c r="H18" s="158">
        <v>0.32333854792135569</v>
      </c>
      <c r="I18" s="158">
        <v>0.63955038804912367</v>
      </c>
      <c r="J18" s="158">
        <v>0.66270194737033827</v>
      </c>
    </row>
  </sheetData>
  <mergeCells count="1">
    <mergeCell ref="B18:C18"/>
  </mergeCells>
  <phoneticPr fontId="2"/>
  <pageMargins left="0.72" right="0.27559055118110237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8</vt:i4>
      </vt:variant>
    </vt:vector>
  </HeadingPairs>
  <TitlesOfParts>
    <vt:vector size="21" baseType="lpstr">
      <vt:lpstr>生産者価格評価表</vt:lpstr>
      <vt:lpstr>投入係数表 </vt:lpstr>
      <vt:lpstr>逆行列（閉鎖）</vt:lpstr>
      <vt:lpstr>逆行列（開放）</vt:lpstr>
      <vt:lpstr>生産誘発額</vt:lpstr>
      <vt:lpstr>生産誘発係数</vt:lpstr>
      <vt:lpstr>生産誘発依存度</vt:lpstr>
      <vt:lpstr>粗付加価値誘発</vt:lpstr>
      <vt:lpstr>粗付加価値係数</vt:lpstr>
      <vt:lpstr>粗付加価値依存度</vt:lpstr>
      <vt:lpstr>移輸入誘発</vt:lpstr>
      <vt:lpstr>移輸入誘発係数</vt:lpstr>
      <vt:lpstr>移輸入依存度</vt:lpstr>
      <vt:lpstr>移輸入依存度!Print_Area</vt:lpstr>
      <vt:lpstr>移輸入誘発!Print_Area</vt:lpstr>
      <vt:lpstr>移輸入誘発係数!Print_Area</vt:lpstr>
      <vt:lpstr>生産者価格評価表!Print_Area</vt:lpstr>
      <vt:lpstr>粗付加価値依存度!Print_Area</vt:lpstr>
      <vt:lpstr>粗付加価値係数!Print_Area</vt:lpstr>
      <vt:lpstr>粗付加価値誘発!Print_Area</vt:lpstr>
      <vt:lpstr>'投入係数表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9100459</dc:creator>
  <cp:lastModifiedBy>9100459</cp:lastModifiedBy>
  <cp:lastPrinted>2010-03-24T01:21:12Z</cp:lastPrinted>
  <dcterms:created xsi:type="dcterms:W3CDTF">1997-01-08T22:48:59Z</dcterms:created>
  <dcterms:modified xsi:type="dcterms:W3CDTF">2022-12-20T00:02:54Z</dcterms:modified>
</cp:coreProperties>
</file>