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Z:\2020年度\07_1 CSIRT・管理班\05 オープンデータ\03_ホームページ掲載\"/>
    </mc:Choice>
  </mc:AlternateContent>
  <xr:revisionPtr revIDLastSave="0" documentId="13_ncr:1_{589CE247-AD6F-4ABD-8AF0-7901B88ABDF7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2-2館別分類別蔵書" sheetId="10" r:id="rId1"/>
  </sheets>
  <definedNames>
    <definedName name="_xlnm.Print_Area" localSheetId="0">'2-2館別分類別蔵書'!$A$1:$R$90</definedName>
    <definedName name="_xlnm.Print_Titles" localSheetId="0">'2-2館別分類別蔵書'!$3:$3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2" i="10" l="1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C83" i="10"/>
  <c r="C82" i="10"/>
  <c r="D84" i="10" l="1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C84" i="10"/>
  <c r="Q79" i="10" l="1"/>
  <c r="R83" i="10" l="1"/>
  <c r="Q18" i="10" l="1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R17" i="10"/>
  <c r="R16" i="10"/>
  <c r="R18" i="10" l="1"/>
  <c r="Q25" i="10"/>
  <c r="G25" i="10"/>
  <c r="R82" i="10" l="1"/>
  <c r="R85" i="10" s="1"/>
  <c r="R6" i="10"/>
  <c r="H72" i="10" l="1"/>
  <c r="R9" i="10" l="1"/>
  <c r="R26" i="10" l="1"/>
  <c r="R27" i="10"/>
  <c r="R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 l="1"/>
  <c r="C85" i="10" l="1"/>
  <c r="R61" i="10"/>
  <c r="R52" i="10"/>
  <c r="R31" i="10" l="1"/>
  <c r="R5" i="10" l="1"/>
  <c r="R4" i="10"/>
  <c r="R7" i="10" l="1"/>
  <c r="R10" i="10"/>
  <c r="C69" i="10" l="1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84" i="10" l="1"/>
  <c r="C86" i="10" s="1"/>
  <c r="G85" i="10"/>
  <c r="K85" i="10"/>
  <c r="O85" i="10"/>
  <c r="P85" i="10"/>
  <c r="Q85" i="10"/>
  <c r="Q42" i="10"/>
  <c r="Q39" i="10"/>
  <c r="N85" i="10" l="1"/>
  <c r="M85" i="10"/>
  <c r="L85" i="10"/>
  <c r="J85" i="10"/>
  <c r="I85" i="10"/>
  <c r="H85" i="10"/>
  <c r="F85" i="10"/>
  <c r="E85" i="10"/>
  <c r="D85" i="10"/>
  <c r="C7" i="10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80" i="10" l="1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11" i="10"/>
  <c r="R11" i="10" l="1"/>
  <c r="O22" i="10"/>
  <c r="C33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D78" i="10"/>
  <c r="R76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C75" i="10"/>
  <c r="R73" i="10"/>
  <c r="Q72" i="10"/>
  <c r="P72" i="10"/>
  <c r="F72" i="10"/>
  <c r="G72" i="10"/>
  <c r="I72" i="10"/>
  <c r="J72" i="10"/>
  <c r="K72" i="10"/>
  <c r="L72" i="10"/>
  <c r="M72" i="10"/>
  <c r="N72" i="10"/>
  <c r="O72" i="10"/>
  <c r="E72" i="10"/>
  <c r="D72" i="10"/>
  <c r="R68" i="10" l="1"/>
  <c r="R64" i="10" l="1"/>
  <c r="Q63" i="10"/>
  <c r="R62" i="10"/>
  <c r="Q60" i="10"/>
  <c r="R59" i="10"/>
  <c r="Q57" i="10"/>
  <c r="R58" i="10"/>
  <c r="R56" i="10"/>
  <c r="Q54" i="10"/>
  <c r="R55" i="10"/>
  <c r="R53" i="10" l="1"/>
  <c r="F51" i="10"/>
  <c r="G51" i="10"/>
  <c r="H51" i="10"/>
  <c r="I51" i="10"/>
  <c r="J51" i="10"/>
  <c r="K51" i="10"/>
  <c r="L51" i="10"/>
  <c r="M51" i="10"/>
  <c r="N51" i="10"/>
  <c r="O51" i="10"/>
  <c r="P51" i="10"/>
  <c r="Q51" i="10"/>
  <c r="E51" i="10"/>
  <c r="C51" i="10"/>
  <c r="R50" i="10"/>
  <c r="D51" i="10"/>
  <c r="Q48" i="10"/>
  <c r="R49" i="10"/>
  <c r="R47" i="10"/>
  <c r="Q36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K63" i="10" l="1"/>
  <c r="R77" i="10"/>
  <c r="R74" i="10"/>
  <c r="R70" i="10"/>
  <c r="R71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R32" i="10"/>
  <c r="R30" i="10"/>
  <c r="P25" i="10"/>
  <c r="O25" i="10"/>
  <c r="N25" i="10"/>
  <c r="M25" i="10"/>
  <c r="L25" i="10"/>
  <c r="K25" i="10"/>
  <c r="J25" i="10"/>
  <c r="I25" i="10"/>
  <c r="H25" i="10"/>
  <c r="F25" i="10"/>
  <c r="E25" i="10"/>
  <c r="D25" i="10"/>
  <c r="C25" i="10"/>
  <c r="R24" i="10"/>
  <c r="R23" i="10"/>
  <c r="Q22" i="10"/>
  <c r="P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R21" i="10"/>
  <c r="R20" i="10"/>
  <c r="R19" i="10"/>
  <c r="R25" i="10" l="1"/>
  <c r="R22" i="10"/>
  <c r="R33" i="10"/>
  <c r="R67" i="10"/>
  <c r="R46" i="10"/>
  <c r="C81" i="10"/>
  <c r="R79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65" i="10"/>
  <c r="C78" i="10"/>
  <c r="C72" i="10"/>
  <c r="R72" i="10" s="1"/>
  <c r="Q66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C48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4" i="10"/>
  <c r="R43" i="10"/>
  <c r="C42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R40" i="10"/>
  <c r="R41" i="10"/>
  <c r="R37" i="10"/>
  <c r="R38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3" i="10"/>
  <c r="R14" i="10"/>
  <c r="R12" i="10"/>
  <c r="R35" i="10"/>
  <c r="R34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C63" i="10"/>
  <c r="D63" i="10"/>
  <c r="E63" i="10"/>
  <c r="F63" i="10"/>
  <c r="G63" i="10"/>
  <c r="H63" i="10"/>
  <c r="I63" i="10"/>
  <c r="J63" i="10"/>
  <c r="L63" i="10"/>
  <c r="M63" i="10"/>
  <c r="N63" i="10"/>
  <c r="O63" i="10"/>
  <c r="P63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R15" i="10" l="1"/>
  <c r="R63" i="10"/>
  <c r="R66" i="10"/>
  <c r="R69" i="10"/>
  <c r="R60" i="10"/>
  <c r="R57" i="10"/>
  <c r="R48" i="10"/>
  <c r="R54" i="10"/>
  <c r="R51" i="10"/>
  <c r="R75" i="10"/>
  <c r="R39" i="10"/>
  <c r="R78" i="10"/>
  <c r="R36" i="10"/>
  <c r="R45" i="10"/>
  <c r="R81" i="10"/>
  <c r="R42" i="10"/>
  <c r="L86" i="10" l="1"/>
  <c r="P86" i="10"/>
  <c r="N86" i="10"/>
  <c r="I86" i="10"/>
  <c r="J86" i="10"/>
  <c r="K86" i="10"/>
  <c r="M86" i="10"/>
  <c r="O86" i="10"/>
  <c r="Q86" i="10"/>
  <c r="D86" i="10"/>
  <c r="E86" i="10"/>
  <c r="F86" i="10"/>
  <c r="G86" i="10"/>
  <c r="H86" i="10"/>
  <c r="R86" i="10" l="1"/>
</calcChain>
</file>

<file path=xl/sharedStrings.xml><?xml version="1.0" encoding="utf-8"?>
<sst xmlns="http://schemas.openxmlformats.org/spreadsheetml/2006/main" count="137" uniqueCount="46">
  <si>
    <t>計</t>
    <rPh sb="0" eb="1">
      <t>ケイ</t>
    </rPh>
    <phoneticPr fontId="1"/>
  </si>
  <si>
    <t>東部</t>
    <rPh sb="0" eb="1">
      <t>ヒガシ</t>
    </rPh>
    <rPh sb="1" eb="2">
      <t>ブ</t>
    </rPh>
    <phoneticPr fontId="1"/>
  </si>
  <si>
    <t>龍田</t>
    <rPh sb="0" eb="1">
      <t>リュウ</t>
    </rPh>
    <rPh sb="1" eb="2">
      <t>タ</t>
    </rPh>
    <phoneticPr fontId="1"/>
  </si>
  <si>
    <t>託麻</t>
    <rPh sb="0" eb="1">
      <t>コトヅケ</t>
    </rPh>
    <rPh sb="1" eb="2">
      <t>アサ</t>
    </rPh>
    <phoneticPr fontId="1"/>
  </si>
  <si>
    <t>幸田</t>
    <rPh sb="0" eb="1">
      <t>サイワイ</t>
    </rPh>
    <rPh sb="1" eb="2">
      <t>タ</t>
    </rPh>
    <phoneticPr fontId="1"/>
  </si>
  <si>
    <t>中央</t>
    <rPh sb="0" eb="1">
      <t>ナカ</t>
    </rPh>
    <rPh sb="1" eb="2">
      <t>ヒサシ</t>
    </rPh>
    <phoneticPr fontId="1"/>
  </si>
  <si>
    <t>清水</t>
    <rPh sb="0" eb="1">
      <t>キヨシ</t>
    </rPh>
    <rPh sb="1" eb="2">
      <t>ミズ</t>
    </rPh>
    <phoneticPr fontId="1"/>
  </si>
  <si>
    <t>秋津</t>
    <rPh sb="0" eb="1">
      <t>アキ</t>
    </rPh>
    <rPh sb="1" eb="2">
      <t>ツ</t>
    </rPh>
    <phoneticPr fontId="1"/>
  </si>
  <si>
    <t>南部</t>
    <rPh sb="0" eb="1">
      <t>ミナミ</t>
    </rPh>
    <rPh sb="1" eb="2">
      <t>ブ</t>
    </rPh>
    <phoneticPr fontId="1"/>
  </si>
  <si>
    <t>花園</t>
    <rPh sb="0" eb="1">
      <t>ハナ</t>
    </rPh>
    <rPh sb="1" eb="2">
      <t>エン</t>
    </rPh>
    <phoneticPr fontId="1"/>
  </si>
  <si>
    <t>北部</t>
    <rPh sb="0" eb="1">
      <t>キタ</t>
    </rPh>
    <rPh sb="1" eb="2">
      <t>ブ</t>
    </rPh>
    <phoneticPr fontId="1"/>
  </si>
  <si>
    <t>河内</t>
    <rPh sb="0" eb="1">
      <t>カワ</t>
    </rPh>
    <rPh sb="1" eb="2">
      <t>ナイ</t>
    </rPh>
    <phoneticPr fontId="1"/>
  </si>
  <si>
    <t>飽田</t>
    <rPh sb="0" eb="1">
      <t>ア</t>
    </rPh>
    <rPh sb="1" eb="2">
      <t>タ</t>
    </rPh>
    <phoneticPr fontId="1"/>
  </si>
  <si>
    <t>天明</t>
    <rPh sb="0" eb="1">
      <t>テン</t>
    </rPh>
    <rPh sb="1" eb="2">
      <t>メイ</t>
    </rPh>
    <phoneticPr fontId="1"/>
  </si>
  <si>
    <t>西部</t>
    <rPh sb="0" eb="1">
      <t>ニシ</t>
    </rPh>
    <rPh sb="1" eb="2">
      <t>ブ</t>
    </rPh>
    <phoneticPr fontId="1"/>
  </si>
  <si>
    <t>五福</t>
    <rPh sb="0" eb="1">
      <t>ゴ</t>
    </rPh>
    <rPh sb="1" eb="2">
      <t>フク</t>
    </rPh>
    <phoneticPr fontId="1"/>
  </si>
  <si>
    <t>合計</t>
    <rPh sb="0" eb="1">
      <t>ゴウ</t>
    </rPh>
    <rPh sb="1" eb="2">
      <t>ケイ</t>
    </rPh>
    <phoneticPr fontId="1"/>
  </si>
  <si>
    <t>一般</t>
    <rPh sb="0" eb="1">
      <t>イチ</t>
    </rPh>
    <rPh sb="1" eb="2">
      <t>パン</t>
    </rPh>
    <phoneticPr fontId="1"/>
  </si>
  <si>
    <t>児童</t>
    <rPh sb="0" eb="1">
      <t>ジ</t>
    </rPh>
    <rPh sb="1" eb="2">
      <t>ワラベ</t>
    </rPh>
    <phoneticPr fontId="1"/>
  </si>
  <si>
    <t>０：総記</t>
    <rPh sb="2" eb="4">
      <t>ソウキ</t>
    </rPh>
    <phoneticPr fontId="1"/>
  </si>
  <si>
    <t>１：哲学</t>
    <rPh sb="2" eb="4">
      <t>テツガク</t>
    </rPh>
    <phoneticPr fontId="1"/>
  </si>
  <si>
    <t>２：歴史</t>
    <rPh sb="2" eb="4">
      <t>レキシ</t>
    </rPh>
    <phoneticPr fontId="1"/>
  </si>
  <si>
    <t>３：社会</t>
    <rPh sb="2" eb="4">
      <t>シャカイ</t>
    </rPh>
    <phoneticPr fontId="1"/>
  </si>
  <si>
    <t>４：自然</t>
    <rPh sb="2" eb="4">
      <t>シゼン</t>
    </rPh>
    <phoneticPr fontId="1"/>
  </si>
  <si>
    <t>５：技術</t>
    <rPh sb="2" eb="4">
      <t>ギジュツ</t>
    </rPh>
    <phoneticPr fontId="1"/>
  </si>
  <si>
    <t>６：産業</t>
    <rPh sb="2" eb="4">
      <t>サンギョウ</t>
    </rPh>
    <phoneticPr fontId="1"/>
  </si>
  <si>
    <t>７：芸術</t>
    <rPh sb="2" eb="4">
      <t>ゲイジュツ</t>
    </rPh>
    <phoneticPr fontId="1"/>
  </si>
  <si>
    <t>８：語学</t>
    <rPh sb="2" eb="4">
      <t>ゴガク</t>
    </rPh>
    <phoneticPr fontId="1"/>
  </si>
  <si>
    <t>９：文学</t>
    <rPh sb="2" eb="4">
      <t>ブンガク</t>
    </rPh>
    <phoneticPr fontId="1"/>
  </si>
  <si>
    <t>Ｆ：小説</t>
    <rPh sb="2" eb="4">
      <t>ショウセツ</t>
    </rPh>
    <phoneticPr fontId="1"/>
  </si>
  <si>
    <t>Ｅ：絵本</t>
    <rPh sb="2" eb="4">
      <t>エホン</t>
    </rPh>
    <phoneticPr fontId="1"/>
  </si>
  <si>
    <t>紙芝居</t>
    <rPh sb="0" eb="3">
      <t>カミシバイ</t>
    </rPh>
    <phoneticPr fontId="1"/>
  </si>
  <si>
    <t>郷・参</t>
    <rPh sb="0" eb="1">
      <t>ゴウ</t>
    </rPh>
    <rPh sb="2" eb="3">
      <t>サン</t>
    </rPh>
    <phoneticPr fontId="1"/>
  </si>
  <si>
    <t>（単位：冊）　</t>
  </si>
  <si>
    <t>館名</t>
    <rPh sb="0" eb="1">
      <t>カン</t>
    </rPh>
    <rPh sb="1" eb="2">
      <t>メイ</t>
    </rPh>
    <phoneticPr fontId="1"/>
  </si>
  <si>
    <t>分類</t>
    <rPh sb="0" eb="2">
      <t>ブンルイ</t>
    </rPh>
    <phoneticPr fontId="1"/>
  </si>
  <si>
    <t>内書庫</t>
    <phoneticPr fontId="1"/>
  </si>
  <si>
    <t>コミック</t>
    <phoneticPr fontId="1"/>
  </si>
  <si>
    <t>郷土</t>
    <rPh sb="0" eb="1">
      <t>ゴウ</t>
    </rPh>
    <rPh sb="1" eb="2">
      <t>ツチ</t>
    </rPh>
    <phoneticPr fontId="1"/>
  </si>
  <si>
    <t>その他</t>
    <rPh sb="2" eb="3">
      <t>タ</t>
    </rPh>
    <phoneticPr fontId="1"/>
  </si>
  <si>
    <t>とみあい</t>
    <phoneticPr fontId="1"/>
  </si>
  <si>
    <t>-</t>
    <phoneticPr fontId="1"/>
  </si>
  <si>
    <t>※視聴覚資料 13,590点は含まない。　</t>
    <rPh sb="1" eb="4">
      <t>シチョウカク</t>
    </rPh>
    <rPh sb="4" eb="6">
      <t>シリョウ</t>
    </rPh>
    <rPh sb="15" eb="16">
      <t>フク</t>
    </rPh>
    <phoneticPr fontId="1"/>
  </si>
  <si>
    <t>※雑誌 17,479冊は含まない。</t>
    <rPh sb="1" eb="3">
      <t>ザッシ</t>
    </rPh>
    <rPh sb="10" eb="11">
      <t>サツ</t>
    </rPh>
    <rPh sb="12" eb="13">
      <t>フク</t>
    </rPh>
    <phoneticPr fontId="1"/>
  </si>
  <si>
    <t>※電子書籍 9,708コンテンツは含まない。</t>
    <rPh sb="1" eb="3">
      <t>デンシ</t>
    </rPh>
    <rPh sb="3" eb="5">
      <t>ショセキ</t>
    </rPh>
    <rPh sb="17" eb="18">
      <t>フク</t>
    </rPh>
    <phoneticPr fontId="1"/>
  </si>
  <si>
    <t>令和元年度　館別分類別蔵書冊数</t>
    <rPh sb="0" eb="2">
      <t>レイワ</t>
    </rPh>
    <rPh sb="2" eb="4">
      <t>ガンネン</t>
    </rPh>
    <rPh sb="4" eb="5">
      <t>ド</t>
    </rPh>
    <rPh sb="6" eb="7">
      <t>カン</t>
    </rPh>
    <rPh sb="7" eb="8">
      <t>ベツ</t>
    </rPh>
    <rPh sb="8" eb="10">
      <t>ブンルイ</t>
    </rPh>
    <rPh sb="10" eb="11">
      <t>ベツ</t>
    </rPh>
    <rPh sb="11" eb="13">
      <t>ゾウショ</t>
    </rPh>
    <rPh sb="13" eb="15">
      <t>サッスウ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</si>
</sst>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0.0000%"/>
  </numFmts>
  <fonts count="5" x14ac:knownFonts="1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3"/>
      <name val="HGPｺﾞｼｯｸM"/>
      <family val="3"/>
      <charset val="128"/>
    </font>
    <font>
      <b/>
      <sz val="1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9" fontId="2" fillId="0" borderId="13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176" fontId="2" fillId="0" borderId="20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/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3" fillId="0" borderId="0" xfId="0" applyFont="1" applyFill="1" applyAlignment="1">
      <alignment horizontal="left" vertical="center"/>
    </xf>
    <xf numFmtId="0" fontId="2" fillId="0" borderId="19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21" xfId="0" applyFont="1" applyFill="1" applyBorder="1" applyAlignment="1">
      <alignment horizontal="center" vertical="center" textRotation="255" wrapText="1"/>
    </xf>
    <xf numFmtId="0" fontId="2" fillId="0" borderId="17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85</xdr:row>
      <xdr:rowOff>34924</xdr:rowOff>
    </xdr:from>
    <xdr:to>
      <xdr:col>1</xdr:col>
      <xdr:colOff>342900</xdr:colOff>
      <xdr:row>85</xdr:row>
      <xdr:rowOff>158749</xdr:rowOff>
    </xdr:to>
    <xdr:sp macro="" textlink="">
      <xdr:nvSpPr>
        <xdr:cNvPr id="9220" name="WordArt 4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3500" y="16722724"/>
          <a:ext cx="584200" cy="123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構成比率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(</a:t>
          </a:r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％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)</a:t>
          </a:r>
          <a:endParaRPr lang="ja-JP" altLang="en-US" sz="800" kern="10" spc="0">
            <a:ln w="9525">
              <a:noFill/>
              <a:round/>
              <a:headEnd/>
              <a:tailEnd/>
            </a:ln>
            <a:solidFill>
              <a:srgbClr val="000000"/>
            </a:solidFill>
            <a:effectLst/>
            <a:latin typeface="HGPｺﾞｼｯｸM"/>
            <a:ea typeface="HGPｺﾞｼｯｸM"/>
          </a:endParaRPr>
        </a:p>
      </xdr:txBody>
    </xdr:sp>
    <xdr:clientData/>
  </xdr:twoCellAnchor>
  <xdr:twoCellAnchor>
    <xdr:from>
      <xdr:col>0</xdr:col>
      <xdr:colOff>103716</xdr:colOff>
      <xdr:row>78</xdr:row>
      <xdr:rowOff>64565</xdr:rowOff>
    </xdr:from>
    <xdr:to>
      <xdr:col>0</xdr:col>
      <xdr:colOff>209549</xdr:colOff>
      <xdr:row>80</xdr:row>
      <xdr:rowOff>138646</xdr:rowOff>
    </xdr:to>
    <xdr:sp macro="" textlink="">
      <xdr:nvSpPr>
        <xdr:cNvPr id="4" name="WordArt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0908" y="15209314"/>
          <a:ext cx="455081" cy="10583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はあもにい</a:t>
          </a:r>
        </a:p>
      </xdr:txBody>
    </xdr:sp>
    <xdr:clientData/>
  </xdr:twoCellAnchor>
  <xdr:twoCellAnchor>
    <xdr:from>
      <xdr:col>0</xdr:col>
      <xdr:colOff>91015</xdr:colOff>
      <xdr:row>29</xdr:row>
      <xdr:rowOff>57150</xdr:rowOff>
    </xdr:from>
    <xdr:to>
      <xdr:col>0</xdr:col>
      <xdr:colOff>215900</xdr:colOff>
      <xdr:row>32</xdr:row>
      <xdr:rowOff>133350</xdr:rowOff>
    </xdr:to>
    <xdr:sp macro="" textlink="">
      <xdr:nvSpPr>
        <xdr:cNvPr id="5" name="WordArt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0392" y="7290857"/>
          <a:ext cx="647700" cy="12488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プラザ図書館</a:t>
          </a:r>
        </a:p>
      </xdr:txBody>
    </xdr:sp>
    <xdr:clientData/>
  </xdr:twoCellAnchor>
  <xdr:twoCellAnchor>
    <xdr:from>
      <xdr:col>0</xdr:col>
      <xdr:colOff>87311</xdr:colOff>
      <xdr:row>22</xdr:row>
      <xdr:rowOff>47625</xdr:rowOff>
    </xdr:from>
    <xdr:to>
      <xdr:col>0</xdr:col>
      <xdr:colOff>222247</xdr:colOff>
      <xdr:row>24</xdr:row>
      <xdr:rowOff>134938</xdr:rowOff>
    </xdr:to>
    <xdr:sp macro="" textlink="">
      <xdr:nvSpPr>
        <xdr:cNvPr id="7" name="WordArt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9378" y="4516439"/>
          <a:ext cx="468313" cy="1349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城南ＢＭ</a:t>
          </a:r>
        </a:p>
      </xdr:txBody>
    </xdr:sp>
    <xdr:clientData/>
  </xdr:twoCellAnchor>
  <xdr:twoCellAnchor>
    <xdr:from>
      <xdr:col>0</xdr:col>
      <xdr:colOff>95249</xdr:colOff>
      <xdr:row>18</xdr:row>
      <xdr:rowOff>82550</xdr:rowOff>
    </xdr:from>
    <xdr:to>
      <xdr:col>0</xdr:col>
      <xdr:colOff>228599</xdr:colOff>
      <xdr:row>21</xdr:row>
      <xdr:rowOff>133350</xdr:rowOff>
    </xdr:to>
    <xdr:sp macro="" textlink="">
      <xdr:nvSpPr>
        <xdr:cNvPr id="8" name="WordArt 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49226" y="3298825"/>
          <a:ext cx="62230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城南図書館</a:t>
          </a:r>
        </a:p>
      </xdr:txBody>
    </xdr:sp>
    <xdr:clientData/>
  </xdr:twoCellAnchor>
  <xdr:twoCellAnchor>
    <xdr:from>
      <xdr:col>0</xdr:col>
      <xdr:colOff>95250</xdr:colOff>
      <xdr:row>11</xdr:row>
      <xdr:rowOff>88900</xdr:rowOff>
    </xdr:from>
    <xdr:to>
      <xdr:col>0</xdr:col>
      <xdr:colOff>228600</xdr:colOff>
      <xdr:row>14</xdr:row>
      <xdr:rowOff>139700</xdr:rowOff>
    </xdr:to>
    <xdr:sp macro="" textlink="">
      <xdr:nvSpPr>
        <xdr:cNvPr id="9" name="WordArt 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49225" y="2543175"/>
          <a:ext cx="622300" cy="13335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植木図書館</a:t>
          </a:r>
        </a:p>
      </xdr:txBody>
    </xdr:sp>
    <xdr:clientData/>
  </xdr:twoCellAnchor>
  <xdr:twoCellAnchor>
    <xdr:from>
      <xdr:col>0</xdr:col>
      <xdr:colOff>78316</xdr:colOff>
      <xdr:row>3</xdr:row>
      <xdr:rowOff>101599</xdr:rowOff>
    </xdr:from>
    <xdr:to>
      <xdr:col>0</xdr:col>
      <xdr:colOff>232833</xdr:colOff>
      <xdr:row>7</xdr:row>
      <xdr:rowOff>74084</xdr:rowOff>
    </xdr:to>
    <xdr:sp macro="" textlink="">
      <xdr:nvSpPr>
        <xdr:cNvPr id="10" name="WordArt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211668" y="1079500"/>
          <a:ext cx="734485" cy="15451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市立図書館</a:t>
          </a:r>
        </a:p>
      </xdr:txBody>
    </xdr:sp>
    <xdr:clientData/>
  </xdr:twoCellAnchor>
  <xdr:twoCellAnchor>
    <xdr:from>
      <xdr:col>0</xdr:col>
      <xdr:colOff>95250</xdr:colOff>
      <xdr:row>8</xdr:row>
      <xdr:rowOff>63500</xdr:rowOff>
    </xdr:from>
    <xdr:to>
      <xdr:col>0</xdr:col>
      <xdr:colOff>222250</xdr:colOff>
      <xdr:row>10</xdr:row>
      <xdr:rowOff>127000</xdr:rowOff>
    </xdr:to>
    <xdr:sp macro="" textlink="">
      <xdr:nvSpPr>
        <xdr:cNvPr id="11" name="WordArt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63500" y="1860550"/>
          <a:ext cx="444500" cy="1270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市立ＢＭ</a:t>
          </a:r>
        </a:p>
      </xdr:txBody>
    </xdr:sp>
    <xdr:clientData/>
  </xdr:twoCellAnchor>
  <xdr:twoCellAnchor>
    <xdr:from>
      <xdr:col>0</xdr:col>
      <xdr:colOff>95250</xdr:colOff>
      <xdr:row>15</xdr:row>
      <xdr:rowOff>63500</xdr:rowOff>
    </xdr:from>
    <xdr:to>
      <xdr:col>0</xdr:col>
      <xdr:colOff>222250</xdr:colOff>
      <xdr:row>17</xdr:row>
      <xdr:rowOff>127000</xdr:rowOff>
    </xdr:to>
    <xdr:sp macro="" textlink="">
      <xdr:nvSpPr>
        <xdr:cNvPr id="12" name="WordArt 17">
          <a:extLst>
            <a:ext uri="{FF2B5EF4-FFF2-40B4-BE49-F238E27FC236}">
              <a16:creationId xmlns:a16="http://schemas.microsoft.com/office/drawing/2014/main" id="{8A8B8FEA-6A20-4E16-98FA-45FCA6B66FB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63500" y="3194050"/>
          <a:ext cx="444500" cy="1270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rgbClr val="000000"/>
              </a:solidFill>
              <a:effectLst/>
              <a:latin typeface="ＭＳ ゴシック"/>
              <a:ea typeface="ＭＳ ゴシック"/>
            </a:rPr>
            <a:t>植木ＢＭ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tabSelected="1" view="pageBreakPreview" zoomScale="120" zoomScaleNormal="100" zoomScaleSheetLayoutView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4375" defaultRowHeight="12" x14ac:dyDescent="0.2"/>
  <cols>
    <col min="1" max="1" width="3.53515625" style="9" customWidth="1"/>
    <col min="2" max="2" width="5.765625" style="40" customWidth="1"/>
    <col min="3" max="17" width="7.53515625" style="9" customWidth="1"/>
    <col min="18" max="18" width="9.69140625" style="9" customWidth="1"/>
    <col min="19" max="19" width="9.07421875" style="9" customWidth="1"/>
    <col min="20" max="21" width="8.84375" style="9"/>
    <col min="22" max="22" width="12.4609375" style="9" customWidth="1"/>
    <col min="23" max="16384" width="8.84375" style="9"/>
  </cols>
  <sheetData>
    <row r="1" spans="1:21" ht="16.5" customHeight="1" x14ac:dyDescent="0.2">
      <c r="A1" s="57" t="s">
        <v>45</v>
      </c>
      <c r="B1" s="57"/>
      <c r="C1" s="57"/>
      <c r="D1" s="57"/>
      <c r="E1" s="57"/>
      <c r="F1" s="57"/>
      <c r="G1" s="57"/>
      <c r="N1" s="52"/>
      <c r="O1" s="52"/>
      <c r="P1" s="52"/>
      <c r="Q1" s="52"/>
      <c r="R1" s="53"/>
    </row>
    <row r="2" spans="1:21" ht="12" customHeight="1" x14ac:dyDescent="0.2">
      <c r="N2" s="26"/>
      <c r="O2" s="26"/>
      <c r="P2" s="61" t="s">
        <v>33</v>
      </c>
      <c r="Q2" s="61"/>
      <c r="R2" s="61"/>
    </row>
    <row r="3" spans="1:21" ht="25.5" customHeight="1" thickBot="1" x14ac:dyDescent="0.25">
      <c r="A3" s="1" t="s">
        <v>34</v>
      </c>
      <c r="B3" s="4" t="s">
        <v>35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2" t="s">
        <v>30</v>
      </c>
      <c r="O3" s="2" t="s">
        <v>31</v>
      </c>
      <c r="P3" s="3" t="s">
        <v>37</v>
      </c>
      <c r="Q3" s="3" t="s">
        <v>39</v>
      </c>
      <c r="R3" s="4" t="s">
        <v>0</v>
      </c>
    </row>
    <row r="4" spans="1:21" ht="15" customHeight="1" thickTop="1" x14ac:dyDescent="0.2">
      <c r="A4" s="58"/>
      <c r="B4" s="14" t="s">
        <v>17</v>
      </c>
      <c r="C4" s="27">
        <v>11015</v>
      </c>
      <c r="D4" s="28">
        <v>16204</v>
      </c>
      <c r="E4" s="28">
        <v>30603</v>
      </c>
      <c r="F4" s="28">
        <v>46159</v>
      </c>
      <c r="G4" s="28">
        <v>21723</v>
      </c>
      <c r="H4" s="28">
        <v>23566</v>
      </c>
      <c r="I4" s="28">
        <v>11621</v>
      </c>
      <c r="J4" s="28">
        <v>28125</v>
      </c>
      <c r="K4" s="28">
        <v>5315</v>
      </c>
      <c r="L4" s="28">
        <v>63596</v>
      </c>
      <c r="M4" s="28">
        <v>59118</v>
      </c>
      <c r="N4" s="27">
        <v>0</v>
      </c>
      <c r="O4" s="27">
        <v>0</v>
      </c>
      <c r="P4" s="28">
        <v>24</v>
      </c>
      <c r="Q4" s="27">
        <v>29</v>
      </c>
      <c r="R4" s="28">
        <f>SUM(C4:Q4)</f>
        <v>317098</v>
      </c>
      <c r="U4" s="22"/>
    </row>
    <row r="5" spans="1:21" ht="15" customHeight="1" x14ac:dyDescent="0.2">
      <c r="A5" s="59"/>
      <c r="B5" s="7" t="s">
        <v>18</v>
      </c>
      <c r="C5" s="29">
        <v>1774</v>
      </c>
      <c r="D5" s="5">
        <v>1429</v>
      </c>
      <c r="E5" s="5">
        <v>5068</v>
      </c>
      <c r="F5" s="5">
        <v>6256</v>
      </c>
      <c r="G5" s="5">
        <v>10311</v>
      </c>
      <c r="H5" s="5">
        <v>3312</v>
      </c>
      <c r="I5" s="5">
        <v>1919</v>
      </c>
      <c r="J5" s="5">
        <v>7480</v>
      </c>
      <c r="K5" s="5">
        <v>1658</v>
      </c>
      <c r="L5" s="5">
        <v>20486</v>
      </c>
      <c r="M5" s="5">
        <v>29187</v>
      </c>
      <c r="N5" s="29">
        <v>61492</v>
      </c>
      <c r="O5" s="29">
        <v>2972</v>
      </c>
      <c r="P5" s="29">
        <v>2260</v>
      </c>
      <c r="Q5" s="29">
        <v>0</v>
      </c>
      <c r="R5" s="5">
        <f>SUM(C5:Q5)</f>
        <v>155604</v>
      </c>
      <c r="U5" s="22"/>
    </row>
    <row r="6" spans="1:21" ht="15" customHeight="1" x14ac:dyDescent="0.2">
      <c r="A6" s="59"/>
      <c r="B6" s="7" t="s">
        <v>32</v>
      </c>
      <c r="C6" s="29">
        <v>6130</v>
      </c>
      <c r="D6" s="5">
        <v>2279</v>
      </c>
      <c r="E6" s="5">
        <v>15945</v>
      </c>
      <c r="F6" s="5">
        <v>17264</v>
      </c>
      <c r="G6" s="5">
        <v>4534</v>
      </c>
      <c r="H6" s="5">
        <v>4318</v>
      </c>
      <c r="I6" s="5">
        <v>3582</v>
      </c>
      <c r="J6" s="5">
        <v>6438</v>
      </c>
      <c r="K6" s="5">
        <v>1599</v>
      </c>
      <c r="L6" s="5">
        <v>9511</v>
      </c>
      <c r="M6" s="5">
        <v>2274</v>
      </c>
      <c r="N6" s="29">
        <v>0</v>
      </c>
      <c r="O6" s="29">
        <v>0</v>
      </c>
      <c r="P6" s="29">
        <v>0</v>
      </c>
      <c r="Q6" s="29">
        <v>0</v>
      </c>
      <c r="R6" s="5">
        <f>SUM(C6:Q6)</f>
        <v>73874</v>
      </c>
    </row>
    <row r="7" spans="1:21" ht="15" customHeight="1" x14ac:dyDescent="0.2">
      <c r="A7" s="59"/>
      <c r="B7" s="10" t="s">
        <v>0</v>
      </c>
      <c r="C7" s="30">
        <f t="shared" ref="C7:R7" si="0">SUM(C4:C6)</f>
        <v>18919</v>
      </c>
      <c r="D7" s="30">
        <f t="shared" si="0"/>
        <v>19912</v>
      </c>
      <c r="E7" s="30">
        <f t="shared" si="0"/>
        <v>51616</v>
      </c>
      <c r="F7" s="30">
        <f t="shared" si="0"/>
        <v>69679</v>
      </c>
      <c r="G7" s="30">
        <f t="shared" si="0"/>
        <v>36568</v>
      </c>
      <c r="H7" s="30">
        <f t="shared" si="0"/>
        <v>31196</v>
      </c>
      <c r="I7" s="30">
        <f t="shared" si="0"/>
        <v>17122</v>
      </c>
      <c r="J7" s="30">
        <f t="shared" si="0"/>
        <v>42043</v>
      </c>
      <c r="K7" s="30">
        <f t="shared" si="0"/>
        <v>8572</v>
      </c>
      <c r="L7" s="30">
        <f t="shared" si="0"/>
        <v>93593</v>
      </c>
      <c r="M7" s="30">
        <f t="shared" si="0"/>
        <v>90579</v>
      </c>
      <c r="N7" s="30">
        <f t="shared" si="0"/>
        <v>61492</v>
      </c>
      <c r="O7" s="30">
        <f t="shared" si="0"/>
        <v>2972</v>
      </c>
      <c r="P7" s="30">
        <f t="shared" si="0"/>
        <v>2284</v>
      </c>
      <c r="Q7" s="30">
        <f t="shared" si="0"/>
        <v>29</v>
      </c>
      <c r="R7" s="31">
        <f t="shared" si="0"/>
        <v>546576</v>
      </c>
      <c r="S7" s="22"/>
      <c r="U7" s="22"/>
    </row>
    <row r="8" spans="1:21" ht="15" customHeight="1" x14ac:dyDescent="0.2">
      <c r="A8" s="60"/>
      <c r="B8" s="41" t="s">
        <v>36</v>
      </c>
      <c r="C8" s="18" t="s">
        <v>41</v>
      </c>
      <c r="D8" s="19" t="s">
        <v>41</v>
      </c>
      <c r="E8" s="19" t="s">
        <v>41</v>
      </c>
      <c r="F8" s="19" t="s">
        <v>41</v>
      </c>
      <c r="G8" s="19" t="s">
        <v>41</v>
      </c>
      <c r="H8" s="19" t="s">
        <v>41</v>
      </c>
      <c r="I8" s="19" t="s">
        <v>41</v>
      </c>
      <c r="J8" s="19" t="s">
        <v>41</v>
      </c>
      <c r="K8" s="19" t="s">
        <v>41</v>
      </c>
      <c r="L8" s="19" t="s">
        <v>41</v>
      </c>
      <c r="M8" s="19" t="s">
        <v>41</v>
      </c>
      <c r="N8" s="18" t="s">
        <v>41</v>
      </c>
      <c r="O8" s="20" t="s">
        <v>41</v>
      </c>
      <c r="P8" s="20" t="s">
        <v>41</v>
      </c>
      <c r="Q8" s="20" t="s">
        <v>41</v>
      </c>
      <c r="R8" s="21">
        <v>394319</v>
      </c>
      <c r="S8" s="22"/>
      <c r="U8" s="22"/>
    </row>
    <row r="9" spans="1:21" ht="15" customHeight="1" x14ac:dyDescent="0.2">
      <c r="A9" s="54"/>
      <c r="B9" s="6" t="s">
        <v>17</v>
      </c>
      <c r="C9" s="11">
        <v>1</v>
      </c>
      <c r="D9" s="11">
        <v>174</v>
      </c>
      <c r="E9" s="11">
        <v>156</v>
      </c>
      <c r="F9" s="11">
        <v>219</v>
      </c>
      <c r="G9" s="11">
        <v>255</v>
      </c>
      <c r="H9" s="11">
        <v>581</v>
      </c>
      <c r="I9" s="11">
        <v>153</v>
      </c>
      <c r="J9" s="11">
        <v>102</v>
      </c>
      <c r="K9" s="11">
        <v>1</v>
      </c>
      <c r="L9" s="11">
        <v>533</v>
      </c>
      <c r="M9" s="11">
        <v>2244</v>
      </c>
      <c r="N9" s="11">
        <v>0</v>
      </c>
      <c r="O9" s="29">
        <v>0</v>
      </c>
      <c r="P9" s="29">
        <v>0</v>
      </c>
      <c r="Q9" s="29">
        <v>0</v>
      </c>
      <c r="R9" s="5">
        <f>SUM(C9:Q9)</f>
        <v>4419</v>
      </c>
      <c r="U9" s="22"/>
    </row>
    <row r="10" spans="1:21" ht="15" customHeight="1" x14ac:dyDescent="0.2">
      <c r="A10" s="55"/>
      <c r="B10" s="32" t="s">
        <v>18</v>
      </c>
      <c r="C10" s="33">
        <v>0</v>
      </c>
      <c r="D10" s="33">
        <v>1</v>
      </c>
      <c r="E10" s="33">
        <v>7</v>
      </c>
      <c r="F10" s="33">
        <v>4</v>
      </c>
      <c r="G10" s="33">
        <v>21</v>
      </c>
      <c r="H10" s="33">
        <v>9</v>
      </c>
      <c r="I10" s="33">
        <v>0</v>
      </c>
      <c r="J10" s="33">
        <v>16</v>
      </c>
      <c r="K10" s="33">
        <v>3</v>
      </c>
      <c r="L10" s="33">
        <v>15</v>
      </c>
      <c r="M10" s="33">
        <v>94</v>
      </c>
      <c r="N10" s="33">
        <v>871</v>
      </c>
      <c r="O10" s="34">
        <v>32</v>
      </c>
      <c r="P10" s="33">
        <v>0</v>
      </c>
      <c r="Q10" s="33">
        <v>0</v>
      </c>
      <c r="R10" s="33">
        <f>SUM(C10:Q10)</f>
        <v>1073</v>
      </c>
      <c r="S10" s="22"/>
      <c r="U10" s="22"/>
    </row>
    <row r="11" spans="1:21" ht="15" customHeight="1" x14ac:dyDescent="0.2">
      <c r="A11" s="56"/>
      <c r="B11" s="8" t="s">
        <v>0</v>
      </c>
      <c r="C11" s="21">
        <f>SUM(C9:C10)</f>
        <v>1</v>
      </c>
      <c r="D11" s="21">
        <f t="shared" ref="D11:Q11" si="1">SUM(D9:D10)</f>
        <v>175</v>
      </c>
      <c r="E11" s="21">
        <f t="shared" si="1"/>
        <v>163</v>
      </c>
      <c r="F11" s="21">
        <f t="shared" si="1"/>
        <v>223</v>
      </c>
      <c r="G11" s="21">
        <f t="shared" si="1"/>
        <v>276</v>
      </c>
      <c r="H11" s="21">
        <f t="shared" si="1"/>
        <v>590</v>
      </c>
      <c r="I11" s="21">
        <f t="shared" si="1"/>
        <v>153</v>
      </c>
      <c r="J11" s="21">
        <f t="shared" si="1"/>
        <v>118</v>
      </c>
      <c r="K11" s="21">
        <f t="shared" si="1"/>
        <v>4</v>
      </c>
      <c r="L11" s="21">
        <f t="shared" si="1"/>
        <v>548</v>
      </c>
      <c r="M11" s="21">
        <f t="shared" si="1"/>
        <v>2338</v>
      </c>
      <c r="N11" s="21">
        <f t="shared" si="1"/>
        <v>871</v>
      </c>
      <c r="O11" s="21">
        <f t="shared" si="1"/>
        <v>32</v>
      </c>
      <c r="P11" s="21">
        <f t="shared" si="1"/>
        <v>0</v>
      </c>
      <c r="Q11" s="21">
        <f t="shared" si="1"/>
        <v>0</v>
      </c>
      <c r="R11" s="21">
        <f>SUM(C11:Q11)</f>
        <v>5492</v>
      </c>
      <c r="S11" s="22"/>
    </row>
    <row r="12" spans="1:21" ht="15" customHeight="1" x14ac:dyDescent="0.2">
      <c r="A12" s="54"/>
      <c r="B12" s="6" t="s">
        <v>17</v>
      </c>
      <c r="C12" s="11">
        <v>745</v>
      </c>
      <c r="D12" s="11">
        <v>2423</v>
      </c>
      <c r="E12" s="11">
        <v>3113</v>
      </c>
      <c r="F12" s="11">
        <v>6263</v>
      </c>
      <c r="G12" s="11">
        <v>3126</v>
      </c>
      <c r="H12" s="11">
        <v>3726</v>
      </c>
      <c r="I12" s="11">
        <v>1574</v>
      </c>
      <c r="J12" s="11">
        <v>2858</v>
      </c>
      <c r="K12" s="11">
        <v>735</v>
      </c>
      <c r="L12" s="11">
        <v>5425</v>
      </c>
      <c r="M12" s="11">
        <v>11251</v>
      </c>
      <c r="N12" s="35">
        <v>0</v>
      </c>
      <c r="O12" s="35">
        <v>0</v>
      </c>
      <c r="P12" s="35">
        <v>1331</v>
      </c>
      <c r="Q12" s="35">
        <v>0</v>
      </c>
      <c r="R12" s="11">
        <f t="shared" ref="R12:R14" si="2">SUM(C12:Q12)</f>
        <v>42570</v>
      </c>
      <c r="U12" s="22"/>
    </row>
    <row r="13" spans="1:21" ht="15" customHeight="1" x14ac:dyDescent="0.2">
      <c r="A13" s="55"/>
      <c r="B13" s="7" t="s">
        <v>18</v>
      </c>
      <c r="C13" s="5">
        <v>237</v>
      </c>
      <c r="D13" s="5">
        <v>252</v>
      </c>
      <c r="E13" s="5">
        <v>835</v>
      </c>
      <c r="F13" s="5">
        <v>989</v>
      </c>
      <c r="G13" s="5">
        <v>1349</v>
      </c>
      <c r="H13" s="5">
        <v>616</v>
      </c>
      <c r="I13" s="5">
        <v>342</v>
      </c>
      <c r="J13" s="5">
        <v>1022</v>
      </c>
      <c r="K13" s="5">
        <v>286</v>
      </c>
      <c r="L13" s="5">
        <v>1561</v>
      </c>
      <c r="M13" s="5">
        <v>2887</v>
      </c>
      <c r="N13" s="29">
        <v>9286</v>
      </c>
      <c r="O13" s="29">
        <v>723</v>
      </c>
      <c r="P13" s="29">
        <v>8</v>
      </c>
      <c r="Q13" s="29">
        <v>2</v>
      </c>
      <c r="R13" s="5">
        <f t="shared" si="2"/>
        <v>20395</v>
      </c>
    </row>
    <row r="14" spans="1:21" ht="15" customHeight="1" x14ac:dyDescent="0.2">
      <c r="A14" s="55"/>
      <c r="B14" s="7" t="s">
        <v>38</v>
      </c>
      <c r="C14" s="5">
        <v>112</v>
      </c>
      <c r="D14" s="5">
        <v>34</v>
      </c>
      <c r="E14" s="5">
        <v>896</v>
      </c>
      <c r="F14" s="5">
        <v>485</v>
      </c>
      <c r="G14" s="5">
        <v>58</v>
      </c>
      <c r="H14" s="5">
        <v>67</v>
      </c>
      <c r="I14" s="5">
        <v>48</v>
      </c>
      <c r="J14" s="5">
        <v>106</v>
      </c>
      <c r="K14" s="5">
        <v>10</v>
      </c>
      <c r="L14" s="5">
        <v>133</v>
      </c>
      <c r="M14" s="5">
        <v>34</v>
      </c>
      <c r="N14" s="29">
        <v>0</v>
      </c>
      <c r="O14" s="29">
        <v>0</v>
      </c>
      <c r="P14" s="29">
        <v>0</v>
      </c>
      <c r="Q14" s="29">
        <v>0</v>
      </c>
      <c r="R14" s="5">
        <f t="shared" si="2"/>
        <v>1983</v>
      </c>
      <c r="U14" s="22"/>
    </row>
    <row r="15" spans="1:21" ht="15" customHeight="1" x14ac:dyDescent="0.2">
      <c r="A15" s="56"/>
      <c r="B15" s="36" t="s">
        <v>0</v>
      </c>
      <c r="C15" s="12">
        <f t="shared" ref="C15:Q15" si="3">SUM(C12:C14)</f>
        <v>1094</v>
      </c>
      <c r="D15" s="12">
        <f t="shared" si="3"/>
        <v>2709</v>
      </c>
      <c r="E15" s="12">
        <f t="shared" si="3"/>
        <v>4844</v>
      </c>
      <c r="F15" s="12">
        <f t="shared" si="3"/>
        <v>7737</v>
      </c>
      <c r="G15" s="12">
        <f t="shared" si="3"/>
        <v>4533</v>
      </c>
      <c r="H15" s="12">
        <f t="shared" si="3"/>
        <v>4409</v>
      </c>
      <c r="I15" s="12">
        <f t="shared" si="3"/>
        <v>1964</v>
      </c>
      <c r="J15" s="12">
        <f t="shared" si="3"/>
        <v>3986</v>
      </c>
      <c r="K15" s="12">
        <f t="shared" si="3"/>
        <v>1031</v>
      </c>
      <c r="L15" s="12">
        <f t="shared" si="3"/>
        <v>7119</v>
      </c>
      <c r="M15" s="12">
        <f t="shared" si="3"/>
        <v>14172</v>
      </c>
      <c r="N15" s="37">
        <f t="shared" si="3"/>
        <v>9286</v>
      </c>
      <c r="O15" s="37">
        <f t="shared" si="3"/>
        <v>723</v>
      </c>
      <c r="P15" s="37">
        <f t="shared" si="3"/>
        <v>1339</v>
      </c>
      <c r="Q15" s="37">
        <f t="shared" si="3"/>
        <v>2</v>
      </c>
      <c r="R15" s="12">
        <f>SUM(C15:Q15)</f>
        <v>64948</v>
      </c>
    </row>
    <row r="16" spans="1:21" ht="15" customHeight="1" x14ac:dyDescent="0.2">
      <c r="A16" s="54"/>
      <c r="B16" s="6" t="s">
        <v>17</v>
      </c>
      <c r="C16" s="5">
        <v>8</v>
      </c>
      <c r="D16" s="5">
        <v>33</v>
      </c>
      <c r="E16" s="5">
        <v>77</v>
      </c>
      <c r="F16" s="5">
        <v>46</v>
      </c>
      <c r="G16" s="5">
        <v>74</v>
      </c>
      <c r="H16" s="5">
        <v>158</v>
      </c>
      <c r="I16" s="5">
        <v>46</v>
      </c>
      <c r="J16" s="5">
        <v>46</v>
      </c>
      <c r="K16" s="5">
        <v>1</v>
      </c>
      <c r="L16" s="5">
        <v>101</v>
      </c>
      <c r="M16" s="5">
        <v>455</v>
      </c>
      <c r="N16" s="29">
        <v>0</v>
      </c>
      <c r="O16" s="29">
        <v>0</v>
      </c>
      <c r="P16" s="29">
        <v>0</v>
      </c>
      <c r="Q16" s="29">
        <v>0</v>
      </c>
      <c r="R16" s="5">
        <f>SUM(C16:Q16)</f>
        <v>1045</v>
      </c>
    </row>
    <row r="17" spans="1:21" ht="15" customHeight="1" x14ac:dyDescent="0.2">
      <c r="A17" s="55"/>
      <c r="B17" s="32" t="s">
        <v>18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1</v>
      </c>
      <c r="K17" s="33">
        <v>0</v>
      </c>
      <c r="L17" s="33">
        <v>0</v>
      </c>
      <c r="M17" s="33">
        <v>0</v>
      </c>
      <c r="N17" s="34">
        <v>0</v>
      </c>
      <c r="O17" s="34">
        <v>0</v>
      </c>
      <c r="P17" s="34">
        <v>0</v>
      </c>
      <c r="Q17" s="33">
        <v>0</v>
      </c>
      <c r="R17" s="33">
        <f>SUM(C17:Q17)</f>
        <v>1</v>
      </c>
    </row>
    <row r="18" spans="1:21" ht="15" customHeight="1" x14ac:dyDescent="0.2">
      <c r="A18" s="56"/>
      <c r="B18" s="8" t="s">
        <v>0</v>
      </c>
      <c r="C18" s="21">
        <f>SUM(C16:C17)</f>
        <v>8</v>
      </c>
      <c r="D18" s="21">
        <f t="shared" ref="D18:Q18" si="4">SUM(D16:D17)</f>
        <v>33</v>
      </c>
      <c r="E18" s="21">
        <f t="shared" si="4"/>
        <v>77</v>
      </c>
      <c r="F18" s="21">
        <f t="shared" si="4"/>
        <v>46</v>
      </c>
      <c r="G18" s="21">
        <f t="shared" si="4"/>
        <v>74</v>
      </c>
      <c r="H18" s="21">
        <f t="shared" si="4"/>
        <v>158</v>
      </c>
      <c r="I18" s="21">
        <f t="shared" si="4"/>
        <v>46</v>
      </c>
      <c r="J18" s="21">
        <f t="shared" si="4"/>
        <v>47</v>
      </c>
      <c r="K18" s="21">
        <f t="shared" si="4"/>
        <v>1</v>
      </c>
      <c r="L18" s="21">
        <f t="shared" si="4"/>
        <v>101</v>
      </c>
      <c r="M18" s="21">
        <f t="shared" si="4"/>
        <v>455</v>
      </c>
      <c r="N18" s="21">
        <f t="shared" si="4"/>
        <v>0</v>
      </c>
      <c r="O18" s="21">
        <f t="shared" si="4"/>
        <v>0</v>
      </c>
      <c r="P18" s="21">
        <f t="shared" si="4"/>
        <v>0</v>
      </c>
      <c r="Q18" s="21">
        <f t="shared" si="4"/>
        <v>0</v>
      </c>
      <c r="R18" s="21">
        <f>SUM(C18:Q18)</f>
        <v>1046</v>
      </c>
      <c r="S18" s="22"/>
    </row>
    <row r="19" spans="1:21" ht="15" customHeight="1" x14ac:dyDescent="0.2">
      <c r="A19" s="54"/>
      <c r="B19" s="6" t="s">
        <v>17</v>
      </c>
      <c r="C19" s="11">
        <v>1046</v>
      </c>
      <c r="D19" s="11">
        <v>3651</v>
      </c>
      <c r="E19" s="11">
        <v>3809</v>
      </c>
      <c r="F19" s="11">
        <v>8047</v>
      </c>
      <c r="G19" s="11">
        <v>6191</v>
      </c>
      <c r="H19" s="11">
        <v>7062</v>
      </c>
      <c r="I19" s="11">
        <v>2362</v>
      </c>
      <c r="J19" s="11">
        <v>5301</v>
      </c>
      <c r="K19" s="11">
        <v>1596</v>
      </c>
      <c r="L19" s="11">
        <v>5915</v>
      </c>
      <c r="M19" s="11">
        <v>11106</v>
      </c>
      <c r="N19" s="35">
        <v>0</v>
      </c>
      <c r="O19" s="35">
        <v>0</v>
      </c>
      <c r="P19" s="35">
        <v>0</v>
      </c>
      <c r="Q19" s="35">
        <v>9</v>
      </c>
      <c r="R19" s="11">
        <f t="shared" ref="R19:R22" si="5">SUM(C19:Q19)</f>
        <v>56095</v>
      </c>
      <c r="U19" s="22"/>
    </row>
    <row r="20" spans="1:21" ht="15" customHeight="1" x14ac:dyDescent="0.2">
      <c r="A20" s="55"/>
      <c r="B20" s="7" t="s">
        <v>18</v>
      </c>
      <c r="C20" s="5">
        <v>272</v>
      </c>
      <c r="D20" s="5">
        <v>449</v>
      </c>
      <c r="E20" s="5">
        <v>1394</v>
      </c>
      <c r="F20" s="5">
        <v>1645</v>
      </c>
      <c r="G20" s="5">
        <v>2587</v>
      </c>
      <c r="H20" s="5">
        <v>1028</v>
      </c>
      <c r="I20" s="5">
        <v>620</v>
      </c>
      <c r="J20" s="5">
        <v>1475</v>
      </c>
      <c r="K20" s="5">
        <v>616</v>
      </c>
      <c r="L20" s="5">
        <v>3802</v>
      </c>
      <c r="M20" s="5">
        <v>6645</v>
      </c>
      <c r="N20" s="29">
        <v>9803</v>
      </c>
      <c r="O20" s="29">
        <v>234</v>
      </c>
      <c r="P20" s="29">
        <v>71</v>
      </c>
      <c r="Q20" s="29">
        <v>0</v>
      </c>
      <c r="R20" s="5">
        <f t="shared" si="5"/>
        <v>30641</v>
      </c>
    </row>
    <row r="21" spans="1:21" ht="15" customHeight="1" x14ac:dyDescent="0.2">
      <c r="A21" s="55"/>
      <c r="B21" s="7" t="s">
        <v>32</v>
      </c>
      <c r="C21" s="5">
        <v>79</v>
      </c>
      <c r="D21" s="5">
        <v>62</v>
      </c>
      <c r="E21" s="5">
        <v>913</v>
      </c>
      <c r="F21" s="5">
        <v>478</v>
      </c>
      <c r="G21" s="5">
        <v>237</v>
      </c>
      <c r="H21" s="5">
        <v>127</v>
      </c>
      <c r="I21" s="5">
        <v>107</v>
      </c>
      <c r="J21" s="5">
        <v>291</v>
      </c>
      <c r="K21" s="5">
        <v>121</v>
      </c>
      <c r="L21" s="5">
        <v>361</v>
      </c>
      <c r="M21" s="5">
        <v>115</v>
      </c>
      <c r="N21" s="29">
        <v>0</v>
      </c>
      <c r="O21" s="29">
        <v>0</v>
      </c>
      <c r="P21" s="29">
        <v>0</v>
      </c>
      <c r="Q21" s="29">
        <v>0</v>
      </c>
      <c r="R21" s="5">
        <f t="shared" si="5"/>
        <v>2891</v>
      </c>
    </row>
    <row r="22" spans="1:21" ht="15" customHeight="1" x14ac:dyDescent="0.2">
      <c r="A22" s="56"/>
      <c r="B22" s="36" t="s">
        <v>0</v>
      </c>
      <c r="C22" s="12">
        <f t="shared" ref="C22:Q22" si="6">SUM(C19:C21)</f>
        <v>1397</v>
      </c>
      <c r="D22" s="12">
        <f t="shared" si="6"/>
        <v>4162</v>
      </c>
      <c r="E22" s="12">
        <f t="shared" si="6"/>
        <v>6116</v>
      </c>
      <c r="F22" s="12">
        <f t="shared" si="6"/>
        <v>10170</v>
      </c>
      <c r="G22" s="12">
        <f t="shared" si="6"/>
        <v>9015</v>
      </c>
      <c r="H22" s="12">
        <f t="shared" si="6"/>
        <v>8217</v>
      </c>
      <c r="I22" s="12">
        <f t="shared" si="6"/>
        <v>3089</v>
      </c>
      <c r="J22" s="12">
        <f t="shared" si="6"/>
        <v>7067</v>
      </c>
      <c r="K22" s="12">
        <f t="shared" si="6"/>
        <v>2333</v>
      </c>
      <c r="L22" s="12">
        <f t="shared" si="6"/>
        <v>10078</v>
      </c>
      <c r="M22" s="12">
        <f t="shared" si="6"/>
        <v>17866</v>
      </c>
      <c r="N22" s="37">
        <f t="shared" si="6"/>
        <v>9803</v>
      </c>
      <c r="O22" s="37">
        <f t="shared" si="6"/>
        <v>234</v>
      </c>
      <c r="P22" s="37">
        <f t="shared" si="6"/>
        <v>71</v>
      </c>
      <c r="Q22" s="37">
        <f t="shared" si="6"/>
        <v>9</v>
      </c>
      <c r="R22" s="12">
        <f t="shared" si="5"/>
        <v>89627</v>
      </c>
    </row>
    <row r="23" spans="1:21" ht="15" customHeight="1" x14ac:dyDescent="0.2">
      <c r="A23" s="54"/>
      <c r="B23" s="6" t="s">
        <v>17</v>
      </c>
      <c r="C23" s="11">
        <v>16</v>
      </c>
      <c r="D23" s="11">
        <v>42</v>
      </c>
      <c r="E23" s="11">
        <v>62</v>
      </c>
      <c r="F23" s="11">
        <v>80</v>
      </c>
      <c r="G23" s="11">
        <v>66</v>
      </c>
      <c r="H23" s="11">
        <v>106</v>
      </c>
      <c r="I23" s="11">
        <v>45</v>
      </c>
      <c r="J23" s="11">
        <v>81</v>
      </c>
      <c r="K23" s="11">
        <v>22</v>
      </c>
      <c r="L23" s="11">
        <v>101</v>
      </c>
      <c r="M23" s="11">
        <v>526</v>
      </c>
      <c r="N23" s="11">
        <v>0</v>
      </c>
      <c r="O23" s="35">
        <v>0</v>
      </c>
      <c r="P23" s="35">
        <v>0</v>
      </c>
      <c r="Q23" s="11">
        <v>0</v>
      </c>
      <c r="R23" s="11">
        <f t="shared" ref="R23:R24" si="7">SUM(C23:Q23)</f>
        <v>1147</v>
      </c>
    </row>
    <row r="24" spans="1:21" ht="15" customHeight="1" x14ac:dyDescent="0.2">
      <c r="A24" s="55"/>
      <c r="B24" s="7" t="s">
        <v>18</v>
      </c>
      <c r="C24" s="5">
        <v>0</v>
      </c>
      <c r="D24" s="5">
        <v>7</v>
      </c>
      <c r="E24" s="5">
        <v>8</v>
      </c>
      <c r="F24" s="5">
        <v>3</v>
      </c>
      <c r="G24" s="5">
        <v>21</v>
      </c>
      <c r="H24" s="5">
        <v>3</v>
      </c>
      <c r="I24" s="5">
        <v>3</v>
      </c>
      <c r="J24" s="5">
        <v>17</v>
      </c>
      <c r="K24" s="5">
        <v>2</v>
      </c>
      <c r="L24" s="5">
        <v>6</v>
      </c>
      <c r="M24" s="5">
        <v>34</v>
      </c>
      <c r="N24" s="29">
        <v>71</v>
      </c>
      <c r="O24" s="29">
        <v>12</v>
      </c>
      <c r="P24" s="29">
        <v>0</v>
      </c>
      <c r="Q24" s="29">
        <v>0</v>
      </c>
      <c r="R24" s="5">
        <f t="shared" si="7"/>
        <v>187</v>
      </c>
    </row>
    <row r="25" spans="1:21" ht="15" customHeight="1" x14ac:dyDescent="0.2">
      <c r="A25" s="56"/>
      <c r="B25" s="36" t="s">
        <v>0</v>
      </c>
      <c r="C25" s="12">
        <f t="shared" ref="C25:Q25" si="8">SUM(C23:C24)</f>
        <v>16</v>
      </c>
      <c r="D25" s="12">
        <f t="shared" si="8"/>
        <v>49</v>
      </c>
      <c r="E25" s="12">
        <f t="shared" si="8"/>
        <v>70</v>
      </c>
      <c r="F25" s="12">
        <f t="shared" si="8"/>
        <v>83</v>
      </c>
      <c r="G25" s="12">
        <f t="shared" si="8"/>
        <v>87</v>
      </c>
      <c r="H25" s="12">
        <f t="shared" si="8"/>
        <v>109</v>
      </c>
      <c r="I25" s="12">
        <f t="shared" si="8"/>
        <v>48</v>
      </c>
      <c r="J25" s="12">
        <f t="shared" si="8"/>
        <v>98</v>
      </c>
      <c r="K25" s="12">
        <f t="shared" si="8"/>
        <v>24</v>
      </c>
      <c r="L25" s="12">
        <f t="shared" si="8"/>
        <v>107</v>
      </c>
      <c r="M25" s="12">
        <f t="shared" si="8"/>
        <v>560</v>
      </c>
      <c r="N25" s="37">
        <f t="shared" si="8"/>
        <v>71</v>
      </c>
      <c r="O25" s="37">
        <f t="shared" si="8"/>
        <v>12</v>
      </c>
      <c r="P25" s="37">
        <f t="shared" si="8"/>
        <v>0</v>
      </c>
      <c r="Q25" s="37">
        <f t="shared" si="8"/>
        <v>0</v>
      </c>
      <c r="R25" s="12">
        <f>SUM(C25:Q25)</f>
        <v>1334</v>
      </c>
      <c r="S25" s="22"/>
    </row>
    <row r="26" spans="1:21" ht="15" customHeight="1" x14ac:dyDescent="0.2">
      <c r="A26" s="49" t="s">
        <v>40</v>
      </c>
      <c r="B26" s="6" t="s">
        <v>17</v>
      </c>
      <c r="C26" s="11">
        <v>954</v>
      </c>
      <c r="D26" s="11">
        <v>1982</v>
      </c>
      <c r="E26" s="11">
        <v>2808</v>
      </c>
      <c r="F26" s="11">
        <v>4974</v>
      </c>
      <c r="G26" s="11">
        <v>4029</v>
      </c>
      <c r="H26" s="11">
        <v>6050</v>
      </c>
      <c r="I26" s="11">
        <v>1781</v>
      </c>
      <c r="J26" s="11">
        <v>4187</v>
      </c>
      <c r="K26" s="11">
        <v>629</v>
      </c>
      <c r="L26" s="11">
        <v>14479</v>
      </c>
      <c r="M26" s="11">
        <v>9</v>
      </c>
      <c r="N26" s="35">
        <v>7</v>
      </c>
      <c r="O26" s="35">
        <v>0</v>
      </c>
      <c r="P26" s="35">
        <v>510</v>
      </c>
      <c r="Q26" s="35">
        <v>39</v>
      </c>
      <c r="R26" s="11">
        <f>SUM(C26:Q26)</f>
        <v>42438</v>
      </c>
    </row>
    <row r="27" spans="1:21" ht="15" customHeight="1" x14ac:dyDescent="0.2">
      <c r="A27" s="50"/>
      <c r="B27" s="7" t="s">
        <v>18</v>
      </c>
      <c r="C27" s="5">
        <v>282</v>
      </c>
      <c r="D27" s="5">
        <v>268</v>
      </c>
      <c r="E27" s="5">
        <v>1078</v>
      </c>
      <c r="F27" s="5">
        <v>1247</v>
      </c>
      <c r="G27" s="5">
        <v>1965</v>
      </c>
      <c r="H27" s="5">
        <v>974</v>
      </c>
      <c r="I27" s="5">
        <v>466</v>
      </c>
      <c r="J27" s="5">
        <v>1269</v>
      </c>
      <c r="K27" s="5">
        <v>390</v>
      </c>
      <c r="L27" s="5">
        <v>7533</v>
      </c>
      <c r="M27" s="5">
        <v>6</v>
      </c>
      <c r="N27" s="29">
        <v>8676</v>
      </c>
      <c r="O27" s="29">
        <v>155</v>
      </c>
      <c r="P27" s="29">
        <v>285</v>
      </c>
      <c r="Q27" s="5">
        <v>32</v>
      </c>
      <c r="R27" s="5">
        <f>SUM(C27:Q27)</f>
        <v>24626</v>
      </c>
    </row>
    <row r="28" spans="1:21" ht="15" customHeight="1" x14ac:dyDescent="0.2">
      <c r="A28" s="50"/>
      <c r="B28" s="32" t="s">
        <v>32</v>
      </c>
      <c r="C28" s="33">
        <v>91</v>
      </c>
      <c r="D28" s="33">
        <v>21</v>
      </c>
      <c r="E28" s="33">
        <v>252</v>
      </c>
      <c r="F28" s="33">
        <v>158</v>
      </c>
      <c r="G28" s="33">
        <v>125</v>
      </c>
      <c r="H28" s="33">
        <v>61</v>
      </c>
      <c r="I28" s="33">
        <v>40</v>
      </c>
      <c r="J28" s="33">
        <v>59</v>
      </c>
      <c r="K28" s="33">
        <v>99</v>
      </c>
      <c r="L28" s="33">
        <v>87</v>
      </c>
      <c r="M28" s="33">
        <v>1</v>
      </c>
      <c r="N28" s="34">
        <v>0</v>
      </c>
      <c r="O28" s="34">
        <v>0</v>
      </c>
      <c r="P28" s="34">
        <v>0</v>
      </c>
      <c r="Q28" s="33">
        <v>2</v>
      </c>
      <c r="R28" s="33">
        <f>SUM(C28:Q28)</f>
        <v>996</v>
      </c>
    </row>
    <row r="29" spans="1:21" ht="15" customHeight="1" x14ac:dyDescent="0.2">
      <c r="A29" s="51"/>
      <c r="B29" s="8" t="s">
        <v>0</v>
      </c>
      <c r="C29" s="21">
        <f t="shared" ref="C29:Q29" si="9">SUM(C26:C28)</f>
        <v>1327</v>
      </c>
      <c r="D29" s="21">
        <f t="shared" si="9"/>
        <v>2271</v>
      </c>
      <c r="E29" s="21">
        <f t="shared" si="9"/>
        <v>4138</v>
      </c>
      <c r="F29" s="21">
        <f t="shared" si="9"/>
        <v>6379</v>
      </c>
      <c r="G29" s="21">
        <f t="shared" si="9"/>
        <v>6119</v>
      </c>
      <c r="H29" s="21">
        <f t="shared" si="9"/>
        <v>7085</v>
      </c>
      <c r="I29" s="21">
        <f t="shared" si="9"/>
        <v>2287</v>
      </c>
      <c r="J29" s="21">
        <f t="shared" si="9"/>
        <v>5515</v>
      </c>
      <c r="K29" s="21">
        <f t="shared" si="9"/>
        <v>1118</v>
      </c>
      <c r="L29" s="21">
        <f t="shared" si="9"/>
        <v>22099</v>
      </c>
      <c r="M29" s="21">
        <f t="shared" si="9"/>
        <v>16</v>
      </c>
      <c r="N29" s="21">
        <f t="shared" si="9"/>
        <v>8683</v>
      </c>
      <c r="O29" s="21">
        <f t="shared" si="9"/>
        <v>155</v>
      </c>
      <c r="P29" s="21">
        <f t="shared" si="9"/>
        <v>795</v>
      </c>
      <c r="Q29" s="21">
        <f t="shared" si="9"/>
        <v>73</v>
      </c>
      <c r="R29" s="21">
        <f>SUM(C29:Q29)</f>
        <v>68060</v>
      </c>
    </row>
    <row r="30" spans="1:21" ht="15" customHeight="1" x14ac:dyDescent="0.2">
      <c r="A30" s="54"/>
      <c r="B30" s="6" t="s">
        <v>17</v>
      </c>
      <c r="C30" s="11">
        <v>7908</v>
      </c>
      <c r="D30" s="11">
        <v>19017</v>
      </c>
      <c r="E30" s="11">
        <v>22250</v>
      </c>
      <c r="F30" s="11">
        <v>61460</v>
      </c>
      <c r="G30" s="11">
        <v>25764</v>
      </c>
      <c r="H30" s="11">
        <v>31307</v>
      </c>
      <c r="I30" s="11">
        <v>16130</v>
      </c>
      <c r="J30" s="11">
        <v>26171</v>
      </c>
      <c r="K30" s="11">
        <v>6158</v>
      </c>
      <c r="L30" s="11">
        <v>28972</v>
      </c>
      <c r="M30" s="11">
        <v>27032</v>
      </c>
      <c r="N30" s="35">
        <v>0</v>
      </c>
      <c r="O30" s="35">
        <v>0</v>
      </c>
      <c r="P30" s="35">
        <v>0</v>
      </c>
      <c r="Q30" s="35">
        <v>702</v>
      </c>
      <c r="R30" s="11">
        <f t="shared" ref="R30" si="10">SUM(C30:Q30)</f>
        <v>272871</v>
      </c>
    </row>
    <row r="31" spans="1:21" ht="15" customHeight="1" x14ac:dyDescent="0.2">
      <c r="A31" s="55"/>
      <c r="B31" s="7" t="s">
        <v>18</v>
      </c>
      <c r="C31" s="5">
        <v>481</v>
      </c>
      <c r="D31" s="5">
        <v>791</v>
      </c>
      <c r="E31" s="5">
        <v>2372</v>
      </c>
      <c r="F31" s="5">
        <v>2790</v>
      </c>
      <c r="G31" s="5">
        <v>4429</v>
      </c>
      <c r="H31" s="5">
        <v>1795</v>
      </c>
      <c r="I31" s="5">
        <v>970</v>
      </c>
      <c r="J31" s="5">
        <v>2958</v>
      </c>
      <c r="K31" s="5">
        <v>963</v>
      </c>
      <c r="L31" s="5">
        <v>6559</v>
      </c>
      <c r="M31" s="5">
        <v>14830</v>
      </c>
      <c r="N31" s="29">
        <v>15340</v>
      </c>
      <c r="O31" s="29">
        <v>0</v>
      </c>
      <c r="P31" s="29">
        <v>1</v>
      </c>
      <c r="Q31" s="29">
        <v>0</v>
      </c>
      <c r="R31" s="5">
        <f>SUM(C31:Q31)</f>
        <v>54279</v>
      </c>
    </row>
    <row r="32" spans="1:21" ht="15" customHeight="1" x14ac:dyDescent="0.2">
      <c r="A32" s="55"/>
      <c r="B32" s="7" t="s">
        <v>32</v>
      </c>
      <c r="C32" s="5">
        <v>1709</v>
      </c>
      <c r="D32" s="5">
        <v>478</v>
      </c>
      <c r="E32" s="5">
        <v>3604</v>
      </c>
      <c r="F32" s="5">
        <v>3986</v>
      </c>
      <c r="G32" s="5">
        <v>1793</v>
      </c>
      <c r="H32" s="5">
        <v>1715</v>
      </c>
      <c r="I32" s="5">
        <v>1153</v>
      </c>
      <c r="J32" s="5">
        <v>2695</v>
      </c>
      <c r="K32" s="5">
        <v>862</v>
      </c>
      <c r="L32" s="5">
        <v>1780</v>
      </c>
      <c r="M32" s="5">
        <v>266</v>
      </c>
      <c r="N32" s="29">
        <v>0</v>
      </c>
      <c r="O32" s="29">
        <v>0</v>
      </c>
      <c r="P32" s="29">
        <v>0</v>
      </c>
      <c r="Q32" s="29">
        <v>0</v>
      </c>
      <c r="R32" s="5">
        <f t="shared" ref="R32:R33" si="11">SUM(C32:Q32)</f>
        <v>20041</v>
      </c>
    </row>
    <row r="33" spans="1:21" ht="15" customHeight="1" x14ac:dyDescent="0.2">
      <c r="A33" s="56"/>
      <c r="B33" s="8" t="s">
        <v>0</v>
      </c>
      <c r="C33" s="21">
        <f t="shared" ref="C33:Q33" si="12">SUM(C30:C32)</f>
        <v>10098</v>
      </c>
      <c r="D33" s="21">
        <f t="shared" si="12"/>
        <v>20286</v>
      </c>
      <c r="E33" s="21">
        <f t="shared" si="12"/>
        <v>28226</v>
      </c>
      <c r="F33" s="21">
        <f t="shared" si="12"/>
        <v>68236</v>
      </c>
      <c r="G33" s="21">
        <f t="shared" si="12"/>
        <v>31986</v>
      </c>
      <c r="H33" s="21">
        <f t="shared" si="12"/>
        <v>34817</v>
      </c>
      <c r="I33" s="21">
        <f t="shared" si="12"/>
        <v>18253</v>
      </c>
      <c r="J33" s="21">
        <f t="shared" si="12"/>
        <v>31824</v>
      </c>
      <c r="K33" s="21">
        <f t="shared" si="12"/>
        <v>7983</v>
      </c>
      <c r="L33" s="21">
        <f t="shared" si="12"/>
        <v>37311</v>
      </c>
      <c r="M33" s="21">
        <f t="shared" si="12"/>
        <v>42128</v>
      </c>
      <c r="N33" s="38">
        <f t="shared" si="12"/>
        <v>15340</v>
      </c>
      <c r="O33" s="38">
        <f t="shared" si="12"/>
        <v>0</v>
      </c>
      <c r="P33" s="38">
        <f t="shared" si="12"/>
        <v>1</v>
      </c>
      <c r="Q33" s="38">
        <f t="shared" si="12"/>
        <v>702</v>
      </c>
      <c r="R33" s="21">
        <f t="shared" si="11"/>
        <v>347191</v>
      </c>
    </row>
    <row r="34" spans="1:21" ht="15" customHeight="1" x14ac:dyDescent="0.2">
      <c r="A34" s="43" t="s">
        <v>1</v>
      </c>
      <c r="B34" s="6" t="s">
        <v>17</v>
      </c>
      <c r="C34" s="5">
        <v>256</v>
      </c>
      <c r="D34" s="5">
        <v>625</v>
      </c>
      <c r="E34" s="5">
        <v>1176</v>
      </c>
      <c r="F34" s="5">
        <v>1322</v>
      </c>
      <c r="G34" s="5">
        <v>1162</v>
      </c>
      <c r="H34" s="5">
        <v>2076</v>
      </c>
      <c r="I34" s="5">
        <v>487</v>
      </c>
      <c r="J34" s="5">
        <v>1360</v>
      </c>
      <c r="K34" s="5">
        <v>239</v>
      </c>
      <c r="L34" s="5">
        <v>1890</v>
      </c>
      <c r="M34" s="5">
        <v>4668</v>
      </c>
      <c r="N34" s="29">
        <v>0</v>
      </c>
      <c r="O34" s="29">
        <v>0</v>
      </c>
      <c r="P34" s="29">
        <v>0</v>
      </c>
      <c r="Q34" s="29">
        <v>0</v>
      </c>
      <c r="R34" s="5">
        <f t="shared" ref="R34:R36" si="13">SUM(C34:Q34)</f>
        <v>15261</v>
      </c>
    </row>
    <row r="35" spans="1:21" ht="15" customHeight="1" x14ac:dyDescent="0.2">
      <c r="A35" s="44"/>
      <c r="B35" s="7" t="s">
        <v>18</v>
      </c>
      <c r="C35" s="5">
        <v>119</v>
      </c>
      <c r="D35" s="5">
        <v>197</v>
      </c>
      <c r="E35" s="5">
        <v>803</v>
      </c>
      <c r="F35" s="5">
        <v>627</v>
      </c>
      <c r="G35" s="5">
        <v>1175</v>
      </c>
      <c r="H35" s="5">
        <v>471</v>
      </c>
      <c r="I35" s="5">
        <v>183</v>
      </c>
      <c r="J35" s="5">
        <v>653</v>
      </c>
      <c r="K35" s="5">
        <v>173</v>
      </c>
      <c r="L35" s="5">
        <v>1804</v>
      </c>
      <c r="M35" s="5">
        <v>2907</v>
      </c>
      <c r="N35" s="29">
        <v>7437</v>
      </c>
      <c r="O35" s="29">
        <v>43</v>
      </c>
      <c r="P35" s="29">
        <v>0</v>
      </c>
      <c r="Q35" s="29">
        <v>0</v>
      </c>
      <c r="R35" s="5">
        <f t="shared" si="13"/>
        <v>16592</v>
      </c>
      <c r="U35" s="22"/>
    </row>
    <row r="36" spans="1:21" ht="15" customHeight="1" x14ac:dyDescent="0.2">
      <c r="A36" s="45"/>
      <c r="B36" s="36" t="s">
        <v>0</v>
      </c>
      <c r="C36" s="12">
        <f t="shared" ref="C36:Q36" si="14">SUM(C34:C35)</f>
        <v>375</v>
      </c>
      <c r="D36" s="12">
        <f t="shared" si="14"/>
        <v>822</v>
      </c>
      <c r="E36" s="12">
        <f t="shared" si="14"/>
        <v>1979</v>
      </c>
      <c r="F36" s="12">
        <f t="shared" si="14"/>
        <v>1949</v>
      </c>
      <c r="G36" s="12">
        <f t="shared" si="14"/>
        <v>2337</v>
      </c>
      <c r="H36" s="12">
        <f t="shared" si="14"/>
        <v>2547</v>
      </c>
      <c r="I36" s="12">
        <f t="shared" si="14"/>
        <v>670</v>
      </c>
      <c r="J36" s="12">
        <f t="shared" si="14"/>
        <v>2013</v>
      </c>
      <c r="K36" s="12">
        <f t="shared" si="14"/>
        <v>412</v>
      </c>
      <c r="L36" s="12">
        <f t="shared" si="14"/>
        <v>3694</v>
      </c>
      <c r="M36" s="12">
        <f t="shared" si="14"/>
        <v>7575</v>
      </c>
      <c r="N36" s="37">
        <f t="shared" si="14"/>
        <v>7437</v>
      </c>
      <c r="O36" s="37">
        <f t="shared" si="14"/>
        <v>43</v>
      </c>
      <c r="P36" s="37">
        <f t="shared" si="14"/>
        <v>0</v>
      </c>
      <c r="Q36" s="37">
        <f t="shared" si="14"/>
        <v>0</v>
      </c>
      <c r="R36" s="12">
        <f t="shared" si="13"/>
        <v>31853</v>
      </c>
      <c r="U36" s="22"/>
    </row>
    <row r="37" spans="1:21" ht="15" customHeight="1" x14ac:dyDescent="0.2">
      <c r="A37" s="43" t="s">
        <v>2</v>
      </c>
      <c r="B37" s="6" t="s">
        <v>17</v>
      </c>
      <c r="C37" s="5">
        <v>305</v>
      </c>
      <c r="D37" s="5">
        <v>715</v>
      </c>
      <c r="E37" s="5">
        <v>1630</v>
      </c>
      <c r="F37" s="5">
        <v>1825</v>
      </c>
      <c r="G37" s="5">
        <v>1360</v>
      </c>
      <c r="H37" s="5">
        <v>2225</v>
      </c>
      <c r="I37" s="5">
        <v>608</v>
      </c>
      <c r="J37" s="5">
        <v>1932</v>
      </c>
      <c r="K37" s="5">
        <v>328</v>
      </c>
      <c r="L37" s="5">
        <v>3035</v>
      </c>
      <c r="M37" s="5">
        <v>4591</v>
      </c>
      <c r="N37" s="29">
        <v>0</v>
      </c>
      <c r="O37" s="29">
        <v>0</v>
      </c>
      <c r="P37" s="29">
        <v>0</v>
      </c>
      <c r="Q37" s="29">
        <v>0</v>
      </c>
      <c r="R37" s="5">
        <f t="shared" ref="R37:R45" si="15">SUM(C37:Q37)</f>
        <v>18554</v>
      </c>
      <c r="U37" s="22"/>
    </row>
    <row r="38" spans="1:21" ht="15" customHeight="1" x14ac:dyDescent="0.2">
      <c r="A38" s="44"/>
      <c r="B38" s="32" t="s">
        <v>18</v>
      </c>
      <c r="C38" s="33">
        <v>110</v>
      </c>
      <c r="D38" s="33">
        <v>144</v>
      </c>
      <c r="E38" s="33">
        <v>866</v>
      </c>
      <c r="F38" s="33">
        <v>598</v>
      </c>
      <c r="G38" s="33">
        <v>1316</v>
      </c>
      <c r="H38" s="33">
        <v>501</v>
      </c>
      <c r="I38" s="33">
        <v>231</v>
      </c>
      <c r="J38" s="33">
        <v>747</v>
      </c>
      <c r="K38" s="33">
        <v>200</v>
      </c>
      <c r="L38" s="33">
        <v>1916</v>
      </c>
      <c r="M38" s="33">
        <v>3194</v>
      </c>
      <c r="N38" s="34">
        <v>5633</v>
      </c>
      <c r="O38" s="34">
        <v>0</v>
      </c>
      <c r="P38" s="34">
        <v>0</v>
      </c>
      <c r="Q38" s="34">
        <v>0</v>
      </c>
      <c r="R38" s="33">
        <f t="shared" si="15"/>
        <v>15456</v>
      </c>
      <c r="U38" s="22"/>
    </row>
    <row r="39" spans="1:21" ht="15" customHeight="1" x14ac:dyDescent="0.2">
      <c r="A39" s="45"/>
      <c r="B39" s="8" t="s">
        <v>0</v>
      </c>
      <c r="C39" s="21">
        <f t="shared" ref="C39:P39" si="16">SUM(C37:C38)</f>
        <v>415</v>
      </c>
      <c r="D39" s="21">
        <f t="shared" si="16"/>
        <v>859</v>
      </c>
      <c r="E39" s="21">
        <f t="shared" si="16"/>
        <v>2496</v>
      </c>
      <c r="F39" s="21">
        <f t="shared" si="16"/>
        <v>2423</v>
      </c>
      <c r="G39" s="21">
        <f t="shared" si="16"/>
        <v>2676</v>
      </c>
      <c r="H39" s="21">
        <f t="shared" si="16"/>
        <v>2726</v>
      </c>
      <c r="I39" s="21">
        <f t="shared" si="16"/>
        <v>839</v>
      </c>
      <c r="J39" s="21">
        <f t="shared" si="16"/>
        <v>2679</v>
      </c>
      <c r="K39" s="21">
        <f t="shared" si="16"/>
        <v>528</v>
      </c>
      <c r="L39" s="21">
        <f t="shared" si="16"/>
        <v>4951</v>
      </c>
      <c r="M39" s="21">
        <f t="shared" si="16"/>
        <v>7785</v>
      </c>
      <c r="N39" s="38">
        <f t="shared" si="16"/>
        <v>5633</v>
      </c>
      <c r="O39" s="38">
        <f t="shared" si="16"/>
        <v>0</v>
      </c>
      <c r="P39" s="38">
        <f t="shared" si="16"/>
        <v>0</v>
      </c>
      <c r="Q39" s="38">
        <f>SUM(Q37:Q38)</f>
        <v>0</v>
      </c>
      <c r="R39" s="21">
        <f>SUM(C39:Q39)</f>
        <v>34010</v>
      </c>
      <c r="U39" s="22"/>
    </row>
    <row r="40" spans="1:21" ht="15" customHeight="1" x14ac:dyDescent="0.2">
      <c r="A40" s="43" t="s">
        <v>3</v>
      </c>
      <c r="B40" s="6" t="s">
        <v>17</v>
      </c>
      <c r="C40" s="5">
        <v>365</v>
      </c>
      <c r="D40" s="5">
        <v>672</v>
      </c>
      <c r="E40" s="5">
        <v>1538</v>
      </c>
      <c r="F40" s="5">
        <v>1580</v>
      </c>
      <c r="G40" s="5">
        <v>1243</v>
      </c>
      <c r="H40" s="5">
        <v>2346</v>
      </c>
      <c r="I40" s="5">
        <v>574</v>
      </c>
      <c r="J40" s="5">
        <v>1825</v>
      </c>
      <c r="K40" s="5">
        <v>306</v>
      </c>
      <c r="L40" s="5">
        <v>2620</v>
      </c>
      <c r="M40" s="5">
        <v>5005</v>
      </c>
      <c r="N40" s="29">
        <v>0</v>
      </c>
      <c r="O40" s="29">
        <v>0</v>
      </c>
      <c r="P40" s="29">
        <v>0</v>
      </c>
      <c r="Q40" s="29">
        <v>0</v>
      </c>
      <c r="R40" s="5">
        <f t="shared" si="15"/>
        <v>18074</v>
      </c>
    </row>
    <row r="41" spans="1:21" ht="15" customHeight="1" x14ac:dyDescent="0.2">
      <c r="A41" s="44"/>
      <c r="B41" s="7" t="s">
        <v>18</v>
      </c>
      <c r="C41" s="5">
        <v>119</v>
      </c>
      <c r="D41" s="5">
        <v>117</v>
      </c>
      <c r="E41" s="5">
        <v>683</v>
      </c>
      <c r="F41" s="5">
        <v>656</v>
      </c>
      <c r="G41" s="5">
        <v>1486</v>
      </c>
      <c r="H41" s="5">
        <v>478</v>
      </c>
      <c r="I41" s="5">
        <v>267</v>
      </c>
      <c r="J41" s="5">
        <v>835</v>
      </c>
      <c r="K41" s="5">
        <v>150</v>
      </c>
      <c r="L41" s="5">
        <v>2514</v>
      </c>
      <c r="M41" s="5">
        <v>2901</v>
      </c>
      <c r="N41" s="29">
        <v>5711</v>
      </c>
      <c r="O41" s="29">
        <v>0</v>
      </c>
      <c r="P41" s="29">
        <v>0</v>
      </c>
      <c r="Q41" s="29">
        <v>0</v>
      </c>
      <c r="R41" s="5">
        <f t="shared" si="15"/>
        <v>15917</v>
      </c>
    </row>
    <row r="42" spans="1:21" ht="15" customHeight="1" x14ac:dyDescent="0.2">
      <c r="A42" s="45"/>
      <c r="B42" s="36" t="s">
        <v>0</v>
      </c>
      <c r="C42" s="12">
        <f t="shared" ref="C42:P42" si="17">SUM(C40:C41)</f>
        <v>484</v>
      </c>
      <c r="D42" s="12">
        <f t="shared" si="17"/>
        <v>789</v>
      </c>
      <c r="E42" s="12">
        <f t="shared" si="17"/>
        <v>2221</v>
      </c>
      <c r="F42" s="12">
        <f t="shared" si="17"/>
        <v>2236</v>
      </c>
      <c r="G42" s="12">
        <f t="shared" si="17"/>
        <v>2729</v>
      </c>
      <c r="H42" s="12">
        <f t="shared" si="17"/>
        <v>2824</v>
      </c>
      <c r="I42" s="12">
        <f t="shared" si="17"/>
        <v>841</v>
      </c>
      <c r="J42" s="12">
        <f t="shared" si="17"/>
        <v>2660</v>
      </c>
      <c r="K42" s="12">
        <f t="shared" si="17"/>
        <v>456</v>
      </c>
      <c r="L42" s="12">
        <f t="shared" si="17"/>
        <v>5134</v>
      </c>
      <c r="M42" s="12">
        <f t="shared" si="17"/>
        <v>7906</v>
      </c>
      <c r="N42" s="37">
        <f t="shared" si="17"/>
        <v>5711</v>
      </c>
      <c r="O42" s="37">
        <f t="shared" si="17"/>
        <v>0</v>
      </c>
      <c r="P42" s="37">
        <f t="shared" si="17"/>
        <v>0</v>
      </c>
      <c r="Q42" s="37">
        <f>SUM(Q40:Q41)</f>
        <v>0</v>
      </c>
      <c r="R42" s="12">
        <f t="shared" si="15"/>
        <v>33991</v>
      </c>
    </row>
    <row r="43" spans="1:21" ht="15" customHeight="1" x14ac:dyDescent="0.2">
      <c r="A43" s="43" t="s">
        <v>4</v>
      </c>
      <c r="B43" s="6" t="s">
        <v>17</v>
      </c>
      <c r="C43" s="5">
        <v>243</v>
      </c>
      <c r="D43" s="5">
        <v>656</v>
      </c>
      <c r="E43" s="5">
        <v>1222</v>
      </c>
      <c r="F43" s="5">
        <v>1400</v>
      </c>
      <c r="G43" s="5">
        <v>1138</v>
      </c>
      <c r="H43" s="5">
        <v>2830</v>
      </c>
      <c r="I43" s="5">
        <v>589</v>
      </c>
      <c r="J43" s="5">
        <v>1503</v>
      </c>
      <c r="K43" s="5">
        <v>262</v>
      </c>
      <c r="L43" s="5">
        <v>2160</v>
      </c>
      <c r="M43" s="5">
        <v>6568</v>
      </c>
      <c r="N43" s="29">
        <v>0</v>
      </c>
      <c r="O43" s="29">
        <v>0</v>
      </c>
      <c r="P43" s="29">
        <v>2</v>
      </c>
      <c r="Q43" s="29">
        <v>1</v>
      </c>
      <c r="R43" s="5">
        <f t="shared" si="15"/>
        <v>18574</v>
      </c>
    </row>
    <row r="44" spans="1:21" ht="15" customHeight="1" x14ac:dyDescent="0.2">
      <c r="A44" s="44"/>
      <c r="B44" s="32" t="s">
        <v>18</v>
      </c>
      <c r="C44" s="33">
        <v>104</v>
      </c>
      <c r="D44" s="33">
        <v>163</v>
      </c>
      <c r="E44" s="33">
        <v>674</v>
      </c>
      <c r="F44" s="33">
        <v>723</v>
      </c>
      <c r="G44" s="33">
        <v>1285</v>
      </c>
      <c r="H44" s="33">
        <v>511</v>
      </c>
      <c r="I44" s="33">
        <v>274</v>
      </c>
      <c r="J44" s="33">
        <v>746</v>
      </c>
      <c r="K44" s="33">
        <v>278</v>
      </c>
      <c r="L44" s="33">
        <v>1885</v>
      </c>
      <c r="M44" s="33">
        <v>2592</v>
      </c>
      <c r="N44" s="34">
        <v>6132</v>
      </c>
      <c r="O44" s="34">
        <v>94</v>
      </c>
      <c r="P44" s="34">
        <v>57</v>
      </c>
      <c r="Q44" s="34">
        <v>0</v>
      </c>
      <c r="R44" s="33">
        <f t="shared" si="15"/>
        <v>15518</v>
      </c>
    </row>
    <row r="45" spans="1:21" ht="15" customHeight="1" x14ac:dyDescent="0.2">
      <c r="A45" s="45"/>
      <c r="B45" s="8" t="s">
        <v>0</v>
      </c>
      <c r="C45" s="21">
        <f t="shared" ref="C45:Q45" si="18">SUM(C43:C44)</f>
        <v>347</v>
      </c>
      <c r="D45" s="21">
        <f t="shared" si="18"/>
        <v>819</v>
      </c>
      <c r="E45" s="21">
        <f t="shared" si="18"/>
        <v>1896</v>
      </c>
      <c r="F45" s="21">
        <f t="shared" si="18"/>
        <v>2123</v>
      </c>
      <c r="G45" s="21">
        <f t="shared" si="18"/>
        <v>2423</v>
      </c>
      <c r="H45" s="21">
        <f t="shared" si="18"/>
        <v>3341</v>
      </c>
      <c r="I45" s="21">
        <f t="shared" si="18"/>
        <v>863</v>
      </c>
      <c r="J45" s="21">
        <f t="shared" si="18"/>
        <v>2249</v>
      </c>
      <c r="K45" s="21">
        <f t="shared" si="18"/>
        <v>540</v>
      </c>
      <c r="L45" s="21">
        <f t="shared" si="18"/>
        <v>4045</v>
      </c>
      <c r="M45" s="21">
        <f t="shared" si="18"/>
        <v>9160</v>
      </c>
      <c r="N45" s="38">
        <f t="shared" si="18"/>
        <v>6132</v>
      </c>
      <c r="O45" s="38">
        <f t="shared" si="18"/>
        <v>94</v>
      </c>
      <c r="P45" s="38">
        <f t="shared" si="18"/>
        <v>59</v>
      </c>
      <c r="Q45" s="38">
        <f t="shared" si="18"/>
        <v>1</v>
      </c>
      <c r="R45" s="21">
        <f t="shared" si="15"/>
        <v>34092</v>
      </c>
    </row>
    <row r="46" spans="1:21" ht="15" customHeight="1" x14ac:dyDescent="0.2">
      <c r="A46" s="43" t="s">
        <v>5</v>
      </c>
      <c r="B46" s="6" t="s">
        <v>17</v>
      </c>
      <c r="C46" s="5">
        <v>188</v>
      </c>
      <c r="D46" s="5">
        <v>473</v>
      </c>
      <c r="E46" s="5">
        <v>746</v>
      </c>
      <c r="F46" s="5">
        <v>1081</v>
      </c>
      <c r="G46" s="5">
        <v>1053</v>
      </c>
      <c r="H46" s="5">
        <v>1609</v>
      </c>
      <c r="I46" s="5">
        <v>360</v>
      </c>
      <c r="J46" s="5">
        <v>944</v>
      </c>
      <c r="K46" s="5">
        <v>220</v>
      </c>
      <c r="L46" s="5">
        <v>1490</v>
      </c>
      <c r="M46" s="5">
        <v>1865</v>
      </c>
      <c r="N46" s="29">
        <v>0</v>
      </c>
      <c r="O46" s="29">
        <v>0</v>
      </c>
      <c r="P46" s="29">
        <v>0</v>
      </c>
      <c r="Q46" s="29">
        <v>0</v>
      </c>
      <c r="R46" s="5">
        <f t="shared" ref="R46:R53" si="19">SUM(C46:Q46)</f>
        <v>10029</v>
      </c>
    </row>
    <row r="47" spans="1:21" ht="15" customHeight="1" x14ac:dyDescent="0.2">
      <c r="A47" s="44"/>
      <c r="B47" s="32" t="s">
        <v>18</v>
      </c>
      <c r="C47" s="5">
        <v>24</v>
      </c>
      <c r="D47" s="5">
        <v>34</v>
      </c>
      <c r="E47" s="5">
        <v>102</v>
      </c>
      <c r="F47" s="5">
        <v>119</v>
      </c>
      <c r="G47" s="5">
        <v>271</v>
      </c>
      <c r="H47" s="5">
        <v>120</v>
      </c>
      <c r="I47" s="5">
        <v>54</v>
      </c>
      <c r="J47" s="5">
        <v>157</v>
      </c>
      <c r="K47" s="5">
        <v>51</v>
      </c>
      <c r="L47" s="5">
        <v>588</v>
      </c>
      <c r="M47" s="5">
        <v>974</v>
      </c>
      <c r="N47" s="29">
        <v>1802</v>
      </c>
      <c r="O47" s="29">
        <v>0</v>
      </c>
      <c r="P47" s="29">
        <v>0</v>
      </c>
      <c r="Q47" s="29">
        <v>0</v>
      </c>
      <c r="R47" s="5">
        <f t="shared" si="19"/>
        <v>4296</v>
      </c>
    </row>
    <row r="48" spans="1:21" ht="15" customHeight="1" x14ac:dyDescent="0.2">
      <c r="A48" s="45"/>
      <c r="B48" s="8" t="s">
        <v>0</v>
      </c>
      <c r="C48" s="12">
        <f t="shared" ref="C48:Q48" si="20">SUM(C46:C47)</f>
        <v>212</v>
      </c>
      <c r="D48" s="12">
        <f t="shared" si="20"/>
        <v>507</v>
      </c>
      <c r="E48" s="12">
        <f t="shared" si="20"/>
        <v>848</v>
      </c>
      <c r="F48" s="12">
        <f t="shared" si="20"/>
        <v>1200</v>
      </c>
      <c r="G48" s="12">
        <f t="shared" si="20"/>
        <v>1324</v>
      </c>
      <c r="H48" s="12">
        <f t="shared" si="20"/>
        <v>1729</v>
      </c>
      <c r="I48" s="12">
        <f t="shared" si="20"/>
        <v>414</v>
      </c>
      <c r="J48" s="12">
        <f t="shared" si="20"/>
        <v>1101</v>
      </c>
      <c r="K48" s="12">
        <f t="shared" si="20"/>
        <v>271</v>
      </c>
      <c r="L48" s="12">
        <f t="shared" si="20"/>
        <v>2078</v>
      </c>
      <c r="M48" s="12">
        <f t="shared" si="20"/>
        <v>2839</v>
      </c>
      <c r="N48" s="37">
        <f t="shared" si="20"/>
        <v>1802</v>
      </c>
      <c r="O48" s="37">
        <f t="shared" si="20"/>
        <v>0</v>
      </c>
      <c r="P48" s="37">
        <f t="shared" si="20"/>
        <v>0</v>
      </c>
      <c r="Q48" s="37">
        <f t="shared" si="20"/>
        <v>0</v>
      </c>
      <c r="R48" s="12">
        <f t="shared" si="19"/>
        <v>14325</v>
      </c>
    </row>
    <row r="49" spans="1:18" ht="15" customHeight="1" x14ac:dyDescent="0.2">
      <c r="A49" s="43" t="s">
        <v>6</v>
      </c>
      <c r="B49" s="6" t="s">
        <v>17</v>
      </c>
      <c r="C49" s="5">
        <v>283</v>
      </c>
      <c r="D49" s="5">
        <v>738</v>
      </c>
      <c r="E49" s="5">
        <v>1542</v>
      </c>
      <c r="F49" s="5">
        <v>1436</v>
      </c>
      <c r="G49" s="5">
        <v>1002</v>
      </c>
      <c r="H49" s="5">
        <v>2145</v>
      </c>
      <c r="I49" s="5">
        <v>539</v>
      </c>
      <c r="J49" s="5">
        <v>1856</v>
      </c>
      <c r="K49" s="5">
        <v>251</v>
      </c>
      <c r="L49" s="5">
        <v>2304</v>
      </c>
      <c r="M49" s="5">
        <v>5687</v>
      </c>
      <c r="N49" s="29">
        <v>0</v>
      </c>
      <c r="O49" s="29">
        <v>0</v>
      </c>
      <c r="P49" s="29">
        <v>1</v>
      </c>
      <c r="Q49" s="29">
        <v>0</v>
      </c>
      <c r="R49" s="5">
        <f t="shared" si="19"/>
        <v>17784</v>
      </c>
    </row>
    <row r="50" spans="1:18" ht="15" customHeight="1" x14ac:dyDescent="0.2">
      <c r="A50" s="44"/>
      <c r="B50" s="7" t="s">
        <v>18</v>
      </c>
      <c r="C50" s="5">
        <v>129</v>
      </c>
      <c r="D50" s="5">
        <v>169</v>
      </c>
      <c r="E50" s="5">
        <v>616</v>
      </c>
      <c r="F50" s="5">
        <v>611</v>
      </c>
      <c r="G50" s="5">
        <v>1153</v>
      </c>
      <c r="H50" s="5">
        <v>447</v>
      </c>
      <c r="I50" s="5">
        <v>221</v>
      </c>
      <c r="J50" s="5">
        <v>702</v>
      </c>
      <c r="K50" s="5">
        <v>139</v>
      </c>
      <c r="L50" s="5">
        <v>1961</v>
      </c>
      <c r="M50" s="5">
        <v>2960</v>
      </c>
      <c r="N50" s="29">
        <v>6088</v>
      </c>
      <c r="O50" s="29">
        <v>18</v>
      </c>
      <c r="P50" s="29">
        <v>2</v>
      </c>
      <c r="Q50" s="29">
        <v>0</v>
      </c>
      <c r="R50" s="5">
        <f t="shared" si="19"/>
        <v>15216</v>
      </c>
    </row>
    <row r="51" spans="1:18" ht="15" customHeight="1" x14ac:dyDescent="0.2">
      <c r="A51" s="45"/>
      <c r="B51" s="36" t="s">
        <v>0</v>
      </c>
      <c r="C51" s="12">
        <f t="shared" ref="C51:Q51" si="21">SUM(C49:C50)</f>
        <v>412</v>
      </c>
      <c r="D51" s="12">
        <f t="shared" si="21"/>
        <v>907</v>
      </c>
      <c r="E51" s="12">
        <f t="shared" si="21"/>
        <v>2158</v>
      </c>
      <c r="F51" s="12">
        <f t="shared" si="21"/>
        <v>2047</v>
      </c>
      <c r="G51" s="12">
        <f t="shared" si="21"/>
        <v>2155</v>
      </c>
      <c r="H51" s="12">
        <f t="shared" si="21"/>
        <v>2592</v>
      </c>
      <c r="I51" s="12">
        <f t="shared" si="21"/>
        <v>760</v>
      </c>
      <c r="J51" s="12">
        <f t="shared" si="21"/>
        <v>2558</v>
      </c>
      <c r="K51" s="12">
        <f t="shared" si="21"/>
        <v>390</v>
      </c>
      <c r="L51" s="12">
        <f t="shared" si="21"/>
        <v>4265</v>
      </c>
      <c r="M51" s="12">
        <f t="shared" si="21"/>
        <v>8647</v>
      </c>
      <c r="N51" s="12">
        <f t="shared" si="21"/>
        <v>6088</v>
      </c>
      <c r="O51" s="12">
        <f t="shared" si="21"/>
        <v>18</v>
      </c>
      <c r="P51" s="12">
        <f t="shared" si="21"/>
        <v>3</v>
      </c>
      <c r="Q51" s="12">
        <f t="shared" si="21"/>
        <v>0</v>
      </c>
      <c r="R51" s="12">
        <f t="shared" si="19"/>
        <v>33000</v>
      </c>
    </row>
    <row r="52" spans="1:18" ht="15" customHeight="1" x14ac:dyDescent="0.2">
      <c r="A52" s="43" t="s">
        <v>7</v>
      </c>
      <c r="B52" s="6" t="s">
        <v>17</v>
      </c>
      <c r="C52" s="5">
        <v>272</v>
      </c>
      <c r="D52" s="5">
        <v>847</v>
      </c>
      <c r="E52" s="5">
        <v>1543</v>
      </c>
      <c r="F52" s="5">
        <v>1742</v>
      </c>
      <c r="G52" s="5">
        <v>1291</v>
      </c>
      <c r="H52" s="5">
        <v>2453</v>
      </c>
      <c r="I52" s="5">
        <v>545</v>
      </c>
      <c r="J52" s="5">
        <v>2129</v>
      </c>
      <c r="K52" s="5">
        <v>236</v>
      </c>
      <c r="L52" s="5">
        <v>3124</v>
      </c>
      <c r="M52" s="5">
        <v>5657</v>
      </c>
      <c r="N52" s="29">
        <v>0</v>
      </c>
      <c r="O52" s="29">
        <v>0</v>
      </c>
      <c r="P52" s="29">
        <v>5</v>
      </c>
      <c r="Q52" s="29">
        <v>0</v>
      </c>
      <c r="R52" s="5">
        <f t="shared" si="19"/>
        <v>19844</v>
      </c>
    </row>
    <row r="53" spans="1:18" ht="15" customHeight="1" x14ac:dyDescent="0.2">
      <c r="A53" s="44"/>
      <c r="B53" s="7" t="s">
        <v>18</v>
      </c>
      <c r="C53" s="5">
        <v>81</v>
      </c>
      <c r="D53" s="5">
        <v>159</v>
      </c>
      <c r="E53" s="5">
        <v>557</v>
      </c>
      <c r="F53" s="5">
        <v>435</v>
      </c>
      <c r="G53" s="5">
        <v>1055</v>
      </c>
      <c r="H53" s="5">
        <v>438</v>
      </c>
      <c r="I53" s="5">
        <v>236</v>
      </c>
      <c r="J53" s="5">
        <v>838</v>
      </c>
      <c r="K53" s="5">
        <v>181</v>
      </c>
      <c r="L53" s="5">
        <v>1578</v>
      </c>
      <c r="M53" s="5">
        <v>2848</v>
      </c>
      <c r="N53" s="29">
        <v>5733</v>
      </c>
      <c r="O53" s="29">
        <v>60</v>
      </c>
      <c r="P53" s="29">
        <v>0</v>
      </c>
      <c r="Q53" s="29">
        <v>0</v>
      </c>
      <c r="R53" s="5">
        <f t="shared" si="19"/>
        <v>14199</v>
      </c>
    </row>
    <row r="54" spans="1:18" ht="15" customHeight="1" x14ac:dyDescent="0.2">
      <c r="A54" s="45"/>
      <c r="B54" s="36" t="s">
        <v>0</v>
      </c>
      <c r="C54" s="12">
        <f t="shared" ref="C54:Q54" si="22">SUM(C52:C53)</f>
        <v>353</v>
      </c>
      <c r="D54" s="12">
        <f t="shared" si="22"/>
        <v>1006</v>
      </c>
      <c r="E54" s="12">
        <f t="shared" si="22"/>
        <v>2100</v>
      </c>
      <c r="F54" s="12">
        <f t="shared" si="22"/>
        <v>2177</v>
      </c>
      <c r="G54" s="12">
        <f t="shared" si="22"/>
        <v>2346</v>
      </c>
      <c r="H54" s="12">
        <f t="shared" si="22"/>
        <v>2891</v>
      </c>
      <c r="I54" s="12">
        <f t="shared" si="22"/>
        <v>781</v>
      </c>
      <c r="J54" s="12">
        <f t="shared" si="22"/>
        <v>2967</v>
      </c>
      <c r="K54" s="12">
        <f t="shared" si="22"/>
        <v>417</v>
      </c>
      <c r="L54" s="12">
        <f t="shared" si="22"/>
        <v>4702</v>
      </c>
      <c r="M54" s="12">
        <f t="shared" si="22"/>
        <v>8505</v>
      </c>
      <c r="N54" s="37">
        <f t="shared" si="22"/>
        <v>5733</v>
      </c>
      <c r="O54" s="37">
        <f t="shared" si="22"/>
        <v>60</v>
      </c>
      <c r="P54" s="37">
        <f t="shared" si="22"/>
        <v>5</v>
      </c>
      <c r="Q54" s="37">
        <f t="shared" si="22"/>
        <v>0</v>
      </c>
      <c r="R54" s="12">
        <f t="shared" ref="R54:R64" si="23">SUM(C54:Q54)</f>
        <v>34043</v>
      </c>
    </row>
    <row r="55" spans="1:18" ht="15" customHeight="1" x14ac:dyDescent="0.2">
      <c r="A55" s="43" t="s">
        <v>8</v>
      </c>
      <c r="B55" s="6" t="s">
        <v>17</v>
      </c>
      <c r="C55" s="5">
        <v>174</v>
      </c>
      <c r="D55" s="5">
        <v>825</v>
      </c>
      <c r="E55" s="5">
        <v>1122</v>
      </c>
      <c r="F55" s="5">
        <v>1558</v>
      </c>
      <c r="G55" s="5">
        <v>1084</v>
      </c>
      <c r="H55" s="5">
        <v>2573</v>
      </c>
      <c r="I55" s="5">
        <v>534</v>
      </c>
      <c r="J55" s="5">
        <v>1573</v>
      </c>
      <c r="K55" s="5">
        <v>256</v>
      </c>
      <c r="L55" s="5">
        <v>2833</v>
      </c>
      <c r="M55" s="5">
        <v>6797</v>
      </c>
      <c r="N55" s="29">
        <v>0</v>
      </c>
      <c r="O55" s="29">
        <v>0</v>
      </c>
      <c r="P55" s="29">
        <v>0</v>
      </c>
      <c r="Q55" s="29">
        <v>0</v>
      </c>
      <c r="R55" s="5">
        <f t="shared" si="23"/>
        <v>19329</v>
      </c>
    </row>
    <row r="56" spans="1:18" ht="15" customHeight="1" x14ac:dyDescent="0.2">
      <c r="A56" s="44"/>
      <c r="B56" s="32" t="s">
        <v>18</v>
      </c>
      <c r="C56" s="33">
        <v>143</v>
      </c>
      <c r="D56" s="33">
        <v>174</v>
      </c>
      <c r="E56" s="33">
        <v>506</v>
      </c>
      <c r="F56" s="33">
        <v>426</v>
      </c>
      <c r="G56" s="33">
        <v>1185</v>
      </c>
      <c r="H56" s="33">
        <v>416</v>
      </c>
      <c r="I56" s="33">
        <v>215</v>
      </c>
      <c r="J56" s="33">
        <v>771</v>
      </c>
      <c r="K56" s="33">
        <v>156</v>
      </c>
      <c r="L56" s="33">
        <v>1518</v>
      </c>
      <c r="M56" s="33">
        <v>3326</v>
      </c>
      <c r="N56" s="34">
        <v>5494</v>
      </c>
      <c r="O56" s="34">
        <v>33</v>
      </c>
      <c r="P56" s="34">
        <v>8</v>
      </c>
      <c r="Q56" s="34">
        <v>0</v>
      </c>
      <c r="R56" s="33">
        <f t="shared" si="23"/>
        <v>14371</v>
      </c>
    </row>
    <row r="57" spans="1:18" ht="15" customHeight="1" x14ac:dyDescent="0.2">
      <c r="A57" s="45"/>
      <c r="B57" s="8" t="s">
        <v>0</v>
      </c>
      <c r="C57" s="21">
        <f t="shared" ref="C57:Q57" si="24">SUM(C55:C56)</f>
        <v>317</v>
      </c>
      <c r="D57" s="21">
        <f t="shared" si="24"/>
        <v>999</v>
      </c>
      <c r="E57" s="21">
        <f t="shared" si="24"/>
        <v>1628</v>
      </c>
      <c r="F57" s="21">
        <f t="shared" si="24"/>
        <v>1984</v>
      </c>
      <c r="G57" s="21">
        <f t="shared" si="24"/>
        <v>2269</v>
      </c>
      <c r="H57" s="21">
        <f t="shared" si="24"/>
        <v>2989</v>
      </c>
      <c r="I57" s="21">
        <f t="shared" si="24"/>
        <v>749</v>
      </c>
      <c r="J57" s="21">
        <f t="shared" si="24"/>
        <v>2344</v>
      </c>
      <c r="K57" s="21">
        <f t="shared" si="24"/>
        <v>412</v>
      </c>
      <c r="L57" s="21">
        <f t="shared" si="24"/>
        <v>4351</v>
      </c>
      <c r="M57" s="21">
        <f t="shared" si="24"/>
        <v>10123</v>
      </c>
      <c r="N57" s="38">
        <f t="shared" si="24"/>
        <v>5494</v>
      </c>
      <c r="O57" s="38">
        <f t="shared" si="24"/>
        <v>33</v>
      </c>
      <c r="P57" s="38">
        <f t="shared" si="24"/>
        <v>8</v>
      </c>
      <c r="Q57" s="38">
        <f t="shared" si="24"/>
        <v>0</v>
      </c>
      <c r="R57" s="21">
        <f t="shared" si="23"/>
        <v>33700</v>
      </c>
    </row>
    <row r="58" spans="1:18" ht="15" customHeight="1" x14ac:dyDescent="0.2">
      <c r="A58" s="43" t="s">
        <v>9</v>
      </c>
      <c r="B58" s="7" t="s">
        <v>17</v>
      </c>
      <c r="C58" s="5">
        <v>151</v>
      </c>
      <c r="D58" s="5">
        <v>632</v>
      </c>
      <c r="E58" s="5">
        <v>1381</v>
      </c>
      <c r="F58" s="5">
        <v>1105</v>
      </c>
      <c r="G58" s="5">
        <v>963</v>
      </c>
      <c r="H58" s="5">
        <v>2253</v>
      </c>
      <c r="I58" s="5">
        <v>420</v>
      </c>
      <c r="J58" s="5">
        <v>1326</v>
      </c>
      <c r="K58" s="5">
        <v>239</v>
      </c>
      <c r="L58" s="5">
        <v>2659</v>
      </c>
      <c r="M58" s="5">
        <v>6286</v>
      </c>
      <c r="N58" s="29">
        <v>0</v>
      </c>
      <c r="O58" s="29">
        <v>0</v>
      </c>
      <c r="P58" s="29">
        <v>1</v>
      </c>
      <c r="Q58" s="29">
        <v>0</v>
      </c>
      <c r="R58" s="5">
        <f t="shared" si="23"/>
        <v>17416</v>
      </c>
    </row>
    <row r="59" spans="1:18" ht="15" customHeight="1" x14ac:dyDescent="0.2">
      <c r="A59" s="44"/>
      <c r="B59" s="7" t="s">
        <v>18</v>
      </c>
      <c r="C59" s="5">
        <v>96</v>
      </c>
      <c r="D59" s="5">
        <v>104</v>
      </c>
      <c r="E59" s="5">
        <v>581</v>
      </c>
      <c r="F59" s="5">
        <v>417</v>
      </c>
      <c r="G59" s="5">
        <v>1189</v>
      </c>
      <c r="H59" s="5">
        <v>398</v>
      </c>
      <c r="I59" s="5">
        <v>208</v>
      </c>
      <c r="J59" s="5">
        <v>733</v>
      </c>
      <c r="K59" s="5">
        <v>172</v>
      </c>
      <c r="L59" s="5">
        <v>2153</v>
      </c>
      <c r="M59" s="5">
        <v>3083</v>
      </c>
      <c r="N59" s="29">
        <v>5358</v>
      </c>
      <c r="O59" s="29">
        <v>272</v>
      </c>
      <c r="P59" s="29">
        <v>0</v>
      </c>
      <c r="Q59" s="29">
        <v>0</v>
      </c>
      <c r="R59" s="5">
        <f t="shared" si="23"/>
        <v>14764</v>
      </c>
    </row>
    <row r="60" spans="1:18" ht="15" customHeight="1" x14ac:dyDescent="0.2">
      <c r="A60" s="45"/>
      <c r="B60" s="36" t="s">
        <v>0</v>
      </c>
      <c r="C60" s="12">
        <f t="shared" ref="C60:Q60" si="25">SUM(C58:C59)</f>
        <v>247</v>
      </c>
      <c r="D60" s="12">
        <f t="shared" si="25"/>
        <v>736</v>
      </c>
      <c r="E60" s="12">
        <f t="shared" si="25"/>
        <v>1962</v>
      </c>
      <c r="F60" s="12">
        <f t="shared" si="25"/>
        <v>1522</v>
      </c>
      <c r="G60" s="12">
        <f t="shared" si="25"/>
        <v>2152</v>
      </c>
      <c r="H60" s="12">
        <f t="shared" si="25"/>
        <v>2651</v>
      </c>
      <c r="I60" s="12">
        <f t="shared" si="25"/>
        <v>628</v>
      </c>
      <c r="J60" s="12">
        <f t="shared" si="25"/>
        <v>2059</v>
      </c>
      <c r="K60" s="12">
        <f t="shared" si="25"/>
        <v>411</v>
      </c>
      <c r="L60" s="12">
        <f t="shared" si="25"/>
        <v>4812</v>
      </c>
      <c r="M60" s="12">
        <f t="shared" si="25"/>
        <v>9369</v>
      </c>
      <c r="N60" s="37">
        <f t="shared" si="25"/>
        <v>5358</v>
      </c>
      <c r="O60" s="37">
        <f t="shared" si="25"/>
        <v>272</v>
      </c>
      <c r="P60" s="37">
        <f t="shared" si="25"/>
        <v>1</v>
      </c>
      <c r="Q60" s="37">
        <f t="shared" si="25"/>
        <v>0</v>
      </c>
      <c r="R60" s="12">
        <f t="shared" si="23"/>
        <v>32180</v>
      </c>
    </row>
    <row r="61" spans="1:18" ht="15" customHeight="1" x14ac:dyDescent="0.2">
      <c r="A61" s="43" t="s">
        <v>10</v>
      </c>
      <c r="B61" s="7" t="s">
        <v>17</v>
      </c>
      <c r="C61" s="5">
        <v>206</v>
      </c>
      <c r="D61" s="5">
        <v>435</v>
      </c>
      <c r="E61" s="5">
        <v>690</v>
      </c>
      <c r="F61" s="5">
        <v>870</v>
      </c>
      <c r="G61" s="5">
        <v>718</v>
      </c>
      <c r="H61" s="5">
        <v>1591</v>
      </c>
      <c r="I61" s="5">
        <v>285</v>
      </c>
      <c r="J61" s="5">
        <v>763</v>
      </c>
      <c r="K61" s="5">
        <v>118</v>
      </c>
      <c r="L61" s="5">
        <v>1577</v>
      </c>
      <c r="M61" s="5">
        <v>4664</v>
      </c>
      <c r="N61" s="29">
        <v>0</v>
      </c>
      <c r="O61" s="29">
        <v>0</v>
      </c>
      <c r="P61" s="29">
        <v>0</v>
      </c>
      <c r="Q61" s="29">
        <v>0</v>
      </c>
      <c r="R61" s="5">
        <f t="shared" si="23"/>
        <v>11917</v>
      </c>
    </row>
    <row r="62" spans="1:18" ht="15" customHeight="1" x14ac:dyDescent="0.2">
      <c r="A62" s="44"/>
      <c r="B62" s="32" t="s">
        <v>18</v>
      </c>
      <c r="C62" s="33">
        <v>90</v>
      </c>
      <c r="D62" s="33">
        <v>87</v>
      </c>
      <c r="E62" s="33">
        <v>431</v>
      </c>
      <c r="F62" s="33">
        <v>389</v>
      </c>
      <c r="G62" s="33">
        <v>743</v>
      </c>
      <c r="H62" s="33">
        <v>283</v>
      </c>
      <c r="I62" s="33">
        <v>157</v>
      </c>
      <c r="J62" s="33">
        <v>457</v>
      </c>
      <c r="K62" s="33">
        <v>108</v>
      </c>
      <c r="L62" s="33">
        <v>1219</v>
      </c>
      <c r="M62" s="33">
        <v>2279</v>
      </c>
      <c r="N62" s="33">
        <v>4539</v>
      </c>
      <c r="O62" s="34">
        <v>0</v>
      </c>
      <c r="P62" s="34">
        <v>0</v>
      </c>
      <c r="Q62" s="34">
        <v>0</v>
      </c>
      <c r="R62" s="33">
        <f t="shared" si="23"/>
        <v>10782</v>
      </c>
    </row>
    <row r="63" spans="1:18" ht="15" customHeight="1" x14ac:dyDescent="0.2">
      <c r="A63" s="45"/>
      <c r="B63" s="8" t="s">
        <v>0</v>
      </c>
      <c r="C63" s="21">
        <f t="shared" ref="C63:Q63" si="26">SUM(C61:C62)</f>
        <v>296</v>
      </c>
      <c r="D63" s="21">
        <f t="shared" si="26"/>
        <v>522</v>
      </c>
      <c r="E63" s="21">
        <f t="shared" si="26"/>
        <v>1121</v>
      </c>
      <c r="F63" s="21">
        <f t="shared" si="26"/>
        <v>1259</v>
      </c>
      <c r="G63" s="21">
        <f t="shared" si="26"/>
        <v>1461</v>
      </c>
      <c r="H63" s="21">
        <f t="shared" si="26"/>
        <v>1874</v>
      </c>
      <c r="I63" s="21">
        <f t="shared" si="26"/>
        <v>442</v>
      </c>
      <c r="J63" s="21">
        <f t="shared" si="26"/>
        <v>1220</v>
      </c>
      <c r="K63" s="21">
        <f t="shared" si="26"/>
        <v>226</v>
      </c>
      <c r="L63" s="21">
        <f t="shared" si="26"/>
        <v>2796</v>
      </c>
      <c r="M63" s="21">
        <f t="shared" si="26"/>
        <v>6943</v>
      </c>
      <c r="N63" s="38">
        <f t="shared" si="26"/>
        <v>4539</v>
      </c>
      <c r="O63" s="38">
        <f t="shared" si="26"/>
        <v>0</v>
      </c>
      <c r="P63" s="38">
        <f t="shared" si="26"/>
        <v>0</v>
      </c>
      <c r="Q63" s="38">
        <f t="shared" si="26"/>
        <v>0</v>
      </c>
      <c r="R63" s="21">
        <f>SUM(C63:Q63)</f>
        <v>22699</v>
      </c>
    </row>
    <row r="64" spans="1:18" ht="15" customHeight="1" x14ac:dyDescent="0.2">
      <c r="A64" s="43" t="s">
        <v>11</v>
      </c>
      <c r="B64" s="7" t="s">
        <v>17</v>
      </c>
      <c r="C64" s="5">
        <v>213</v>
      </c>
      <c r="D64" s="5">
        <v>559</v>
      </c>
      <c r="E64" s="5">
        <v>862</v>
      </c>
      <c r="F64" s="5">
        <v>1124</v>
      </c>
      <c r="G64" s="5">
        <v>1024</v>
      </c>
      <c r="H64" s="5">
        <v>2024</v>
      </c>
      <c r="I64" s="5">
        <v>522</v>
      </c>
      <c r="J64" s="5">
        <v>1313</v>
      </c>
      <c r="K64" s="5">
        <v>196</v>
      </c>
      <c r="L64" s="5">
        <v>1702</v>
      </c>
      <c r="M64" s="5">
        <v>5001</v>
      </c>
      <c r="N64" s="29">
        <v>0</v>
      </c>
      <c r="O64" s="29">
        <v>0</v>
      </c>
      <c r="P64" s="29">
        <v>8</v>
      </c>
      <c r="Q64" s="29">
        <v>0</v>
      </c>
      <c r="R64" s="5">
        <f t="shared" si="23"/>
        <v>14548</v>
      </c>
    </row>
    <row r="65" spans="1:18" ht="15" customHeight="1" x14ac:dyDescent="0.2">
      <c r="A65" s="44"/>
      <c r="B65" s="7" t="s">
        <v>18</v>
      </c>
      <c r="C65" s="5">
        <v>69</v>
      </c>
      <c r="D65" s="5">
        <v>79</v>
      </c>
      <c r="E65" s="5">
        <v>345</v>
      </c>
      <c r="F65" s="5">
        <v>323</v>
      </c>
      <c r="G65" s="5">
        <v>777</v>
      </c>
      <c r="H65" s="5">
        <v>213</v>
      </c>
      <c r="I65" s="5">
        <v>160</v>
      </c>
      <c r="J65" s="5">
        <v>453</v>
      </c>
      <c r="K65" s="5">
        <v>101</v>
      </c>
      <c r="L65" s="5">
        <v>1019</v>
      </c>
      <c r="M65" s="5">
        <v>1699</v>
      </c>
      <c r="N65" s="29">
        <v>4198</v>
      </c>
      <c r="O65" s="29">
        <v>0</v>
      </c>
      <c r="P65" s="29">
        <v>0</v>
      </c>
      <c r="Q65" s="29">
        <v>0</v>
      </c>
      <c r="R65" s="5">
        <f t="shared" ref="R65" si="27">SUM(C65:Q65)</f>
        <v>9436</v>
      </c>
    </row>
    <row r="66" spans="1:18" ht="15" customHeight="1" x14ac:dyDescent="0.2">
      <c r="A66" s="45"/>
      <c r="B66" s="36" t="s">
        <v>0</v>
      </c>
      <c r="C66" s="12">
        <f t="shared" ref="C66:Q66" si="28">SUM(C64:C65)</f>
        <v>282</v>
      </c>
      <c r="D66" s="12">
        <f t="shared" si="28"/>
        <v>638</v>
      </c>
      <c r="E66" s="12">
        <f t="shared" si="28"/>
        <v>1207</v>
      </c>
      <c r="F66" s="12">
        <f t="shared" si="28"/>
        <v>1447</v>
      </c>
      <c r="G66" s="12">
        <f t="shared" si="28"/>
        <v>1801</v>
      </c>
      <c r="H66" s="12">
        <f t="shared" si="28"/>
        <v>2237</v>
      </c>
      <c r="I66" s="12">
        <f t="shared" si="28"/>
        <v>682</v>
      </c>
      <c r="J66" s="12">
        <f t="shared" si="28"/>
        <v>1766</v>
      </c>
      <c r="K66" s="12">
        <f t="shared" si="28"/>
        <v>297</v>
      </c>
      <c r="L66" s="12">
        <f t="shared" si="28"/>
        <v>2721</v>
      </c>
      <c r="M66" s="12">
        <f t="shared" si="28"/>
        <v>6700</v>
      </c>
      <c r="N66" s="37">
        <f t="shared" si="28"/>
        <v>4198</v>
      </c>
      <c r="O66" s="37">
        <f t="shared" si="28"/>
        <v>0</v>
      </c>
      <c r="P66" s="37">
        <f t="shared" si="28"/>
        <v>8</v>
      </c>
      <c r="Q66" s="37">
        <f t="shared" si="28"/>
        <v>0</v>
      </c>
      <c r="R66" s="12">
        <f>SUM(C66:Q66)</f>
        <v>23984</v>
      </c>
    </row>
    <row r="67" spans="1:18" ht="15" customHeight="1" x14ac:dyDescent="0.2">
      <c r="A67" s="43" t="s">
        <v>13</v>
      </c>
      <c r="B67" s="7" t="s">
        <v>17</v>
      </c>
      <c r="C67" s="5">
        <v>213</v>
      </c>
      <c r="D67" s="5">
        <v>521</v>
      </c>
      <c r="E67" s="5">
        <v>725</v>
      </c>
      <c r="F67" s="5">
        <v>1209</v>
      </c>
      <c r="G67" s="5">
        <v>955</v>
      </c>
      <c r="H67" s="5">
        <v>1875</v>
      </c>
      <c r="I67" s="5">
        <v>450</v>
      </c>
      <c r="J67" s="5">
        <v>1011</v>
      </c>
      <c r="K67" s="5">
        <v>189</v>
      </c>
      <c r="L67" s="5">
        <v>1451</v>
      </c>
      <c r="M67" s="5">
        <v>5476</v>
      </c>
      <c r="N67" s="29">
        <v>0</v>
      </c>
      <c r="O67" s="29">
        <v>0</v>
      </c>
      <c r="P67" s="29">
        <v>0</v>
      </c>
      <c r="Q67" s="29">
        <v>0</v>
      </c>
      <c r="R67" s="5">
        <f t="shared" ref="R67:R71" si="29">SUM(C67:Q67)</f>
        <v>14075</v>
      </c>
    </row>
    <row r="68" spans="1:18" ht="15" customHeight="1" x14ac:dyDescent="0.2">
      <c r="A68" s="44"/>
      <c r="B68" s="7" t="s">
        <v>18</v>
      </c>
      <c r="C68" s="5">
        <v>101</v>
      </c>
      <c r="D68" s="5">
        <v>102</v>
      </c>
      <c r="E68" s="5">
        <v>341</v>
      </c>
      <c r="F68" s="5">
        <v>272</v>
      </c>
      <c r="G68" s="5">
        <v>654</v>
      </c>
      <c r="H68" s="5">
        <v>249</v>
      </c>
      <c r="I68" s="5">
        <v>202</v>
      </c>
      <c r="J68" s="5">
        <v>531</v>
      </c>
      <c r="K68" s="5">
        <v>132</v>
      </c>
      <c r="L68" s="5">
        <v>1222</v>
      </c>
      <c r="M68" s="5">
        <v>2027</v>
      </c>
      <c r="N68" s="29">
        <v>3862</v>
      </c>
      <c r="O68" s="29">
        <v>125</v>
      </c>
      <c r="P68" s="29">
        <v>0</v>
      </c>
      <c r="Q68" s="29">
        <v>0</v>
      </c>
      <c r="R68" s="5">
        <f>SUM(C68:Q68)</f>
        <v>9820</v>
      </c>
    </row>
    <row r="69" spans="1:18" ht="15" customHeight="1" x14ac:dyDescent="0.2">
      <c r="A69" s="45"/>
      <c r="B69" s="36" t="s">
        <v>0</v>
      </c>
      <c r="C69" s="12">
        <f t="shared" ref="C69:Q69" si="30">SUM(C67:C68)</f>
        <v>314</v>
      </c>
      <c r="D69" s="12">
        <f t="shared" si="30"/>
        <v>623</v>
      </c>
      <c r="E69" s="12">
        <f t="shared" si="30"/>
        <v>1066</v>
      </c>
      <c r="F69" s="12">
        <f t="shared" si="30"/>
        <v>1481</v>
      </c>
      <c r="G69" s="12">
        <f t="shared" si="30"/>
        <v>1609</v>
      </c>
      <c r="H69" s="12">
        <f t="shared" si="30"/>
        <v>2124</v>
      </c>
      <c r="I69" s="12">
        <f t="shared" si="30"/>
        <v>652</v>
      </c>
      <c r="J69" s="12">
        <f t="shared" si="30"/>
        <v>1542</v>
      </c>
      <c r="K69" s="12">
        <f t="shared" si="30"/>
        <v>321</v>
      </c>
      <c r="L69" s="12">
        <f t="shared" si="30"/>
        <v>2673</v>
      </c>
      <c r="M69" s="12">
        <f t="shared" si="30"/>
        <v>7503</v>
      </c>
      <c r="N69" s="37">
        <f t="shared" si="30"/>
        <v>3862</v>
      </c>
      <c r="O69" s="37">
        <f t="shared" si="30"/>
        <v>125</v>
      </c>
      <c r="P69" s="37">
        <f t="shared" si="30"/>
        <v>0</v>
      </c>
      <c r="Q69" s="37">
        <f t="shared" si="30"/>
        <v>0</v>
      </c>
      <c r="R69" s="12">
        <f>SUM(C69:Q69)</f>
        <v>23895</v>
      </c>
    </row>
    <row r="70" spans="1:18" ht="15" customHeight="1" x14ac:dyDescent="0.2">
      <c r="A70" s="43" t="s">
        <v>12</v>
      </c>
      <c r="B70" s="6" t="s">
        <v>17</v>
      </c>
      <c r="C70" s="5">
        <v>352</v>
      </c>
      <c r="D70" s="5">
        <v>815</v>
      </c>
      <c r="E70" s="5">
        <v>1576</v>
      </c>
      <c r="F70" s="5">
        <v>1778</v>
      </c>
      <c r="G70" s="5">
        <v>1502</v>
      </c>
      <c r="H70" s="5">
        <v>2893</v>
      </c>
      <c r="I70" s="5">
        <v>764</v>
      </c>
      <c r="J70" s="5">
        <v>2022</v>
      </c>
      <c r="K70" s="5">
        <v>318</v>
      </c>
      <c r="L70" s="5">
        <v>2213</v>
      </c>
      <c r="M70" s="5">
        <v>5594</v>
      </c>
      <c r="N70" s="29">
        <v>0</v>
      </c>
      <c r="O70" s="29">
        <v>0</v>
      </c>
      <c r="P70" s="29">
        <v>35</v>
      </c>
      <c r="Q70" s="29">
        <v>0</v>
      </c>
      <c r="R70" s="5">
        <f t="shared" si="29"/>
        <v>19862</v>
      </c>
    </row>
    <row r="71" spans="1:18" ht="15" customHeight="1" x14ac:dyDescent="0.2">
      <c r="A71" s="44"/>
      <c r="B71" s="32" t="s">
        <v>18</v>
      </c>
      <c r="C71" s="33">
        <v>149</v>
      </c>
      <c r="D71" s="33">
        <v>160</v>
      </c>
      <c r="E71" s="33">
        <v>440</v>
      </c>
      <c r="F71" s="33">
        <v>471</v>
      </c>
      <c r="G71" s="33">
        <v>959</v>
      </c>
      <c r="H71" s="33">
        <v>323</v>
      </c>
      <c r="I71" s="33">
        <v>301</v>
      </c>
      <c r="J71" s="33">
        <v>537</v>
      </c>
      <c r="K71" s="33">
        <v>177</v>
      </c>
      <c r="L71" s="33">
        <v>1703</v>
      </c>
      <c r="M71" s="33">
        <v>2431</v>
      </c>
      <c r="N71" s="34">
        <v>5663</v>
      </c>
      <c r="O71" s="34">
        <v>130</v>
      </c>
      <c r="P71" s="34">
        <v>11</v>
      </c>
      <c r="Q71" s="34">
        <v>0</v>
      </c>
      <c r="R71" s="33">
        <f t="shared" si="29"/>
        <v>13455</v>
      </c>
    </row>
    <row r="72" spans="1:18" ht="15" customHeight="1" x14ac:dyDescent="0.2">
      <c r="A72" s="45"/>
      <c r="B72" s="8" t="s">
        <v>0</v>
      </c>
      <c r="C72" s="21">
        <f t="shared" ref="C72:Q72" si="31">SUM(C70:C71)</f>
        <v>501</v>
      </c>
      <c r="D72" s="21">
        <f t="shared" si="31"/>
        <v>975</v>
      </c>
      <c r="E72" s="21">
        <f t="shared" si="31"/>
        <v>2016</v>
      </c>
      <c r="F72" s="21">
        <f t="shared" si="31"/>
        <v>2249</v>
      </c>
      <c r="G72" s="21">
        <f t="shared" si="31"/>
        <v>2461</v>
      </c>
      <c r="H72" s="21">
        <f t="shared" si="31"/>
        <v>3216</v>
      </c>
      <c r="I72" s="21">
        <f t="shared" si="31"/>
        <v>1065</v>
      </c>
      <c r="J72" s="21">
        <f t="shared" si="31"/>
        <v>2559</v>
      </c>
      <c r="K72" s="21">
        <f t="shared" si="31"/>
        <v>495</v>
      </c>
      <c r="L72" s="21">
        <f t="shared" si="31"/>
        <v>3916</v>
      </c>
      <c r="M72" s="21">
        <f t="shared" si="31"/>
        <v>8025</v>
      </c>
      <c r="N72" s="21">
        <f t="shared" si="31"/>
        <v>5663</v>
      </c>
      <c r="O72" s="21">
        <f t="shared" si="31"/>
        <v>130</v>
      </c>
      <c r="P72" s="38">
        <f t="shared" si="31"/>
        <v>46</v>
      </c>
      <c r="Q72" s="38">
        <f t="shared" si="31"/>
        <v>0</v>
      </c>
      <c r="R72" s="21">
        <f>SUM(C72:Q72)</f>
        <v>33317</v>
      </c>
    </row>
    <row r="73" spans="1:18" ht="15" customHeight="1" x14ac:dyDescent="0.2">
      <c r="A73" s="43" t="s">
        <v>14</v>
      </c>
      <c r="B73" s="7" t="s">
        <v>17</v>
      </c>
      <c r="C73" s="5">
        <v>182</v>
      </c>
      <c r="D73" s="5">
        <v>608</v>
      </c>
      <c r="E73" s="5">
        <v>1221</v>
      </c>
      <c r="F73" s="5">
        <v>1203</v>
      </c>
      <c r="G73" s="5">
        <v>1101</v>
      </c>
      <c r="H73" s="5">
        <v>2525</v>
      </c>
      <c r="I73" s="5">
        <v>535</v>
      </c>
      <c r="J73" s="5">
        <v>1236</v>
      </c>
      <c r="K73" s="5">
        <v>233</v>
      </c>
      <c r="L73" s="5">
        <v>1488</v>
      </c>
      <c r="M73" s="5">
        <v>6191</v>
      </c>
      <c r="N73" s="29">
        <v>0</v>
      </c>
      <c r="O73" s="29">
        <v>0</v>
      </c>
      <c r="P73" s="29">
        <v>0</v>
      </c>
      <c r="Q73" s="29">
        <v>0</v>
      </c>
      <c r="R73" s="5">
        <f>SUM(C73:Q73)</f>
        <v>16523</v>
      </c>
    </row>
    <row r="74" spans="1:18" ht="15" customHeight="1" x14ac:dyDescent="0.2">
      <c r="A74" s="44"/>
      <c r="B74" s="7" t="s">
        <v>18</v>
      </c>
      <c r="C74" s="5">
        <v>90</v>
      </c>
      <c r="D74" s="5">
        <v>155</v>
      </c>
      <c r="E74" s="5">
        <v>546</v>
      </c>
      <c r="F74" s="5">
        <v>519</v>
      </c>
      <c r="G74" s="5">
        <v>1273</v>
      </c>
      <c r="H74" s="5">
        <v>396</v>
      </c>
      <c r="I74" s="5">
        <v>280</v>
      </c>
      <c r="J74" s="5">
        <v>659</v>
      </c>
      <c r="K74" s="5">
        <v>170</v>
      </c>
      <c r="L74" s="5">
        <v>1647</v>
      </c>
      <c r="M74" s="5">
        <v>2161</v>
      </c>
      <c r="N74" s="29">
        <v>5579</v>
      </c>
      <c r="O74" s="29">
        <v>83</v>
      </c>
      <c r="P74" s="29">
        <v>0</v>
      </c>
      <c r="Q74" s="29">
        <v>0</v>
      </c>
      <c r="R74" s="5">
        <f t="shared" ref="R74:R75" si="32">SUM(C74:Q74)</f>
        <v>13558</v>
      </c>
    </row>
    <row r="75" spans="1:18" ht="15" customHeight="1" x14ac:dyDescent="0.2">
      <c r="A75" s="45"/>
      <c r="B75" s="36" t="s">
        <v>0</v>
      </c>
      <c r="C75" s="12">
        <f t="shared" ref="C75:Q75" si="33">SUM(C73:C74)</f>
        <v>272</v>
      </c>
      <c r="D75" s="12">
        <f t="shared" si="33"/>
        <v>763</v>
      </c>
      <c r="E75" s="12">
        <f t="shared" si="33"/>
        <v>1767</v>
      </c>
      <c r="F75" s="12">
        <f t="shared" si="33"/>
        <v>1722</v>
      </c>
      <c r="G75" s="12">
        <f t="shared" si="33"/>
        <v>2374</v>
      </c>
      <c r="H75" s="12">
        <f t="shared" si="33"/>
        <v>2921</v>
      </c>
      <c r="I75" s="12">
        <f t="shared" si="33"/>
        <v>815</v>
      </c>
      <c r="J75" s="12">
        <f t="shared" si="33"/>
        <v>1895</v>
      </c>
      <c r="K75" s="12">
        <f t="shared" si="33"/>
        <v>403</v>
      </c>
      <c r="L75" s="12">
        <f t="shared" si="33"/>
        <v>3135</v>
      </c>
      <c r="M75" s="12">
        <f t="shared" si="33"/>
        <v>8352</v>
      </c>
      <c r="N75" s="12">
        <f t="shared" si="33"/>
        <v>5579</v>
      </c>
      <c r="O75" s="12">
        <f t="shared" si="33"/>
        <v>83</v>
      </c>
      <c r="P75" s="12">
        <f t="shared" si="33"/>
        <v>0</v>
      </c>
      <c r="Q75" s="12">
        <f t="shared" si="33"/>
        <v>0</v>
      </c>
      <c r="R75" s="12">
        <f t="shared" si="32"/>
        <v>30081</v>
      </c>
    </row>
    <row r="76" spans="1:18" ht="15" customHeight="1" x14ac:dyDescent="0.2">
      <c r="A76" s="43" t="s">
        <v>15</v>
      </c>
      <c r="B76" s="7" t="s">
        <v>17</v>
      </c>
      <c r="C76" s="11">
        <v>105</v>
      </c>
      <c r="D76" s="11">
        <v>347</v>
      </c>
      <c r="E76" s="11">
        <v>619</v>
      </c>
      <c r="F76" s="11">
        <v>798</v>
      </c>
      <c r="G76" s="11">
        <v>744</v>
      </c>
      <c r="H76" s="11">
        <v>1530</v>
      </c>
      <c r="I76" s="11">
        <v>285</v>
      </c>
      <c r="J76" s="11">
        <v>794</v>
      </c>
      <c r="K76" s="11">
        <v>163</v>
      </c>
      <c r="L76" s="11">
        <v>962</v>
      </c>
      <c r="M76" s="11">
        <v>3307</v>
      </c>
      <c r="N76" s="35">
        <v>0</v>
      </c>
      <c r="O76" s="35">
        <v>0</v>
      </c>
      <c r="P76" s="35">
        <v>0</v>
      </c>
      <c r="Q76" s="35">
        <v>0</v>
      </c>
      <c r="R76" s="11">
        <f>SUM(C76:Q76)</f>
        <v>9654</v>
      </c>
    </row>
    <row r="77" spans="1:18" ht="15" customHeight="1" x14ac:dyDescent="0.2">
      <c r="A77" s="44"/>
      <c r="B77" s="7" t="s">
        <v>18</v>
      </c>
      <c r="C77" s="5">
        <v>53</v>
      </c>
      <c r="D77" s="5">
        <v>80</v>
      </c>
      <c r="E77" s="5">
        <v>274</v>
      </c>
      <c r="F77" s="5">
        <v>298</v>
      </c>
      <c r="G77" s="5">
        <v>557</v>
      </c>
      <c r="H77" s="5">
        <v>193</v>
      </c>
      <c r="I77" s="5">
        <v>136</v>
      </c>
      <c r="J77" s="5">
        <v>328</v>
      </c>
      <c r="K77" s="5">
        <v>106</v>
      </c>
      <c r="L77" s="5">
        <v>743</v>
      </c>
      <c r="M77" s="5">
        <v>1451</v>
      </c>
      <c r="N77" s="29">
        <v>3531</v>
      </c>
      <c r="O77" s="29">
        <v>8</v>
      </c>
      <c r="P77" s="29">
        <v>0</v>
      </c>
      <c r="Q77" s="29">
        <v>0</v>
      </c>
      <c r="R77" s="5">
        <f>SUM(C77:Q77)</f>
        <v>7758</v>
      </c>
    </row>
    <row r="78" spans="1:18" ht="15" customHeight="1" x14ac:dyDescent="0.2">
      <c r="A78" s="45"/>
      <c r="B78" s="36" t="s">
        <v>0</v>
      </c>
      <c r="C78" s="12">
        <f t="shared" ref="C78:Q78" si="34">SUM(C76:C77)</f>
        <v>158</v>
      </c>
      <c r="D78" s="12">
        <f t="shared" si="34"/>
        <v>427</v>
      </c>
      <c r="E78" s="12">
        <f t="shared" si="34"/>
        <v>893</v>
      </c>
      <c r="F78" s="12">
        <f t="shared" si="34"/>
        <v>1096</v>
      </c>
      <c r="G78" s="12">
        <f t="shared" si="34"/>
        <v>1301</v>
      </c>
      <c r="H78" s="12">
        <f t="shared" si="34"/>
        <v>1723</v>
      </c>
      <c r="I78" s="12">
        <f t="shared" si="34"/>
        <v>421</v>
      </c>
      <c r="J78" s="12">
        <f t="shared" si="34"/>
        <v>1122</v>
      </c>
      <c r="K78" s="12">
        <f t="shared" si="34"/>
        <v>269</v>
      </c>
      <c r="L78" s="12">
        <f t="shared" si="34"/>
        <v>1705</v>
      </c>
      <c r="M78" s="12">
        <f t="shared" si="34"/>
        <v>4758</v>
      </c>
      <c r="N78" s="12">
        <f t="shared" si="34"/>
        <v>3531</v>
      </c>
      <c r="O78" s="12">
        <f t="shared" si="34"/>
        <v>8</v>
      </c>
      <c r="P78" s="12">
        <f t="shared" si="34"/>
        <v>0</v>
      </c>
      <c r="Q78" s="12">
        <f t="shared" si="34"/>
        <v>0</v>
      </c>
      <c r="R78" s="12">
        <f>SUM(C78:Q78)</f>
        <v>17412</v>
      </c>
    </row>
    <row r="79" spans="1:18" ht="15" customHeight="1" x14ac:dyDescent="0.2">
      <c r="A79" s="44"/>
      <c r="B79" s="7" t="s">
        <v>17</v>
      </c>
      <c r="C79" s="5">
        <v>0</v>
      </c>
      <c r="D79" s="5">
        <v>0</v>
      </c>
      <c r="E79" s="5">
        <v>1</v>
      </c>
      <c r="F79" s="5">
        <v>1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29">
        <v>0</v>
      </c>
      <c r="O79" s="29">
        <v>0</v>
      </c>
      <c r="P79" s="29">
        <v>203</v>
      </c>
      <c r="Q79" s="29">
        <f>15903+24</f>
        <v>15927</v>
      </c>
      <c r="R79" s="5">
        <f t="shared" ref="R79:R81" si="35">SUM(C79:Q79)</f>
        <v>16132</v>
      </c>
    </row>
    <row r="80" spans="1:18" ht="15" customHeight="1" x14ac:dyDescent="0.2">
      <c r="A80" s="44"/>
      <c r="B80" s="7" t="s">
        <v>18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29">
        <v>0</v>
      </c>
      <c r="O80" s="29">
        <v>0</v>
      </c>
      <c r="P80" s="29">
        <v>0</v>
      </c>
      <c r="Q80" s="29">
        <v>3069</v>
      </c>
      <c r="R80" s="5">
        <f t="shared" si="35"/>
        <v>3069</v>
      </c>
    </row>
    <row r="81" spans="1:19" ht="15" customHeight="1" x14ac:dyDescent="0.2">
      <c r="A81" s="45"/>
      <c r="B81" s="36" t="s">
        <v>0</v>
      </c>
      <c r="C81" s="12">
        <f t="shared" ref="C81:Q81" si="36">SUM(C79:C80)</f>
        <v>0</v>
      </c>
      <c r="D81" s="12">
        <f t="shared" si="36"/>
        <v>0</v>
      </c>
      <c r="E81" s="12">
        <f t="shared" si="36"/>
        <v>1</v>
      </c>
      <c r="F81" s="12">
        <f t="shared" si="36"/>
        <v>1</v>
      </c>
      <c r="G81" s="12">
        <f t="shared" si="36"/>
        <v>0</v>
      </c>
      <c r="H81" s="12">
        <f t="shared" si="36"/>
        <v>0</v>
      </c>
      <c r="I81" s="12">
        <f t="shared" si="36"/>
        <v>0</v>
      </c>
      <c r="J81" s="12">
        <f t="shared" si="36"/>
        <v>0</v>
      </c>
      <c r="K81" s="12">
        <f t="shared" si="36"/>
        <v>0</v>
      </c>
      <c r="L81" s="12">
        <f t="shared" si="36"/>
        <v>0</v>
      </c>
      <c r="M81" s="12">
        <f t="shared" si="36"/>
        <v>0</v>
      </c>
      <c r="N81" s="12">
        <f t="shared" si="36"/>
        <v>0</v>
      </c>
      <c r="O81" s="12">
        <f t="shared" si="36"/>
        <v>0</v>
      </c>
      <c r="P81" s="12">
        <f t="shared" si="36"/>
        <v>203</v>
      </c>
      <c r="Q81" s="12">
        <f t="shared" si="36"/>
        <v>18996</v>
      </c>
      <c r="R81" s="12">
        <f t="shared" si="35"/>
        <v>19201</v>
      </c>
    </row>
    <row r="82" spans="1:19" ht="15" customHeight="1" x14ac:dyDescent="0.2">
      <c r="A82" s="45" t="s">
        <v>16</v>
      </c>
      <c r="B82" s="7" t="s">
        <v>17</v>
      </c>
      <c r="C82" s="33">
        <f>C4+C9+C12+C19+C23+C30+C34+C37+C40+C43+C46+C49+C52+C55+C58+C61+C64+C67+C70+C73+C26+C76+C79+C16</f>
        <v>25201</v>
      </c>
      <c r="D82" s="33">
        <f t="shared" ref="D82:Q82" si="37">D4+D9+D12+D19+D23+D30+D34+D37+D40+D43+D46+D49+D52+D55+D58+D61+D64+D67+D70+D73+D26+D76+D79+D16</f>
        <v>52994</v>
      </c>
      <c r="E82" s="33">
        <f t="shared" si="37"/>
        <v>80472</v>
      </c>
      <c r="F82" s="33">
        <f t="shared" si="37"/>
        <v>147280</v>
      </c>
      <c r="G82" s="33">
        <f t="shared" si="37"/>
        <v>77568</v>
      </c>
      <c r="H82" s="33">
        <f t="shared" si="37"/>
        <v>105504</v>
      </c>
      <c r="I82" s="33">
        <f t="shared" si="37"/>
        <v>41209</v>
      </c>
      <c r="J82" s="33">
        <f t="shared" si="37"/>
        <v>88458</v>
      </c>
      <c r="K82" s="33">
        <f t="shared" si="37"/>
        <v>18011</v>
      </c>
      <c r="L82" s="33">
        <f t="shared" si="37"/>
        <v>150630</v>
      </c>
      <c r="M82" s="33">
        <f t="shared" si="37"/>
        <v>189098</v>
      </c>
      <c r="N82" s="33">
        <f t="shared" si="37"/>
        <v>7</v>
      </c>
      <c r="O82" s="33">
        <f t="shared" si="37"/>
        <v>0</v>
      </c>
      <c r="P82" s="33">
        <f t="shared" si="37"/>
        <v>2120</v>
      </c>
      <c r="Q82" s="33">
        <f t="shared" si="37"/>
        <v>16707</v>
      </c>
      <c r="R82" s="33">
        <f t="shared" ref="R82:R84" si="38">SUM(C82:Q82)</f>
        <v>995259</v>
      </c>
      <c r="S82" s="22"/>
    </row>
    <row r="83" spans="1:19" ht="15" customHeight="1" x14ac:dyDescent="0.2">
      <c r="A83" s="48"/>
      <c r="B83" s="7" t="s">
        <v>18</v>
      </c>
      <c r="C83" s="5">
        <f>C5+C10+C13+C20+C24+C31+C35+C38+C41+C44+C47+C50+C53+C56+C59+C62+C65+C68+C71+C74+C27+C77+C80+C17</f>
        <v>4523</v>
      </c>
      <c r="D83" s="5">
        <f t="shared" ref="D83:Q83" si="39">D5+D10+D13+D20+D24+D31+D35+D38+D41+D44+D47+D50+D53+D56+D59+D62+D65+D68+D71+D74+D27+D77+D80+D17</f>
        <v>5121</v>
      </c>
      <c r="E83" s="5">
        <f t="shared" si="39"/>
        <v>18527</v>
      </c>
      <c r="F83" s="5">
        <f t="shared" si="39"/>
        <v>19818</v>
      </c>
      <c r="G83" s="5">
        <f t="shared" si="39"/>
        <v>35761</v>
      </c>
      <c r="H83" s="5">
        <f t="shared" si="39"/>
        <v>13174</v>
      </c>
      <c r="I83" s="5">
        <f t="shared" si="39"/>
        <v>7445</v>
      </c>
      <c r="J83" s="5">
        <f t="shared" si="39"/>
        <v>23385</v>
      </c>
      <c r="K83" s="5">
        <f t="shared" si="39"/>
        <v>6212</v>
      </c>
      <c r="L83" s="5">
        <f t="shared" si="39"/>
        <v>63432</v>
      </c>
      <c r="M83" s="5">
        <f t="shared" si="39"/>
        <v>90516</v>
      </c>
      <c r="N83" s="5">
        <f t="shared" si="39"/>
        <v>182299</v>
      </c>
      <c r="O83" s="5">
        <f t="shared" si="39"/>
        <v>4994</v>
      </c>
      <c r="P83" s="5">
        <f t="shared" si="39"/>
        <v>2703</v>
      </c>
      <c r="Q83" s="5">
        <f t="shared" si="39"/>
        <v>3103</v>
      </c>
      <c r="R83" s="5">
        <f t="shared" si="38"/>
        <v>481013</v>
      </c>
      <c r="S83" s="22"/>
    </row>
    <row r="84" spans="1:19" ht="15" customHeight="1" x14ac:dyDescent="0.2">
      <c r="A84" s="48"/>
      <c r="B84" s="8" t="s">
        <v>32</v>
      </c>
      <c r="C84" s="12">
        <f t="shared" ref="C84:Q84" si="40">C6+C14+C21+C32+C28</f>
        <v>8121</v>
      </c>
      <c r="D84" s="12">
        <f t="shared" si="40"/>
        <v>2874</v>
      </c>
      <c r="E84" s="12">
        <f t="shared" si="40"/>
        <v>21610</v>
      </c>
      <c r="F84" s="12">
        <f t="shared" si="40"/>
        <v>22371</v>
      </c>
      <c r="G84" s="12">
        <f t="shared" si="40"/>
        <v>6747</v>
      </c>
      <c r="H84" s="12">
        <f t="shared" si="40"/>
        <v>6288</v>
      </c>
      <c r="I84" s="12">
        <f t="shared" si="40"/>
        <v>4930</v>
      </c>
      <c r="J84" s="12">
        <f t="shared" si="40"/>
        <v>9589</v>
      </c>
      <c r="K84" s="12">
        <f t="shared" si="40"/>
        <v>2691</v>
      </c>
      <c r="L84" s="12">
        <f t="shared" si="40"/>
        <v>11872</v>
      </c>
      <c r="M84" s="12">
        <f t="shared" si="40"/>
        <v>2690</v>
      </c>
      <c r="N84" s="12">
        <f t="shared" si="40"/>
        <v>0</v>
      </c>
      <c r="O84" s="12">
        <f t="shared" si="40"/>
        <v>0</v>
      </c>
      <c r="P84" s="12">
        <f t="shared" si="40"/>
        <v>0</v>
      </c>
      <c r="Q84" s="12">
        <f t="shared" si="40"/>
        <v>2</v>
      </c>
      <c r="R84" s="12">
        <f t="shared" si="38"/>
        <v>99785</v>
      </c>
      <c r="S84" s="22"/>
    </row>
    <row r="85" spans="1:19" ht="15" customHeight="1" x14ac:dyDescent="0.2">
      <c r="A85" s="48"/>
      <c r="B85" s="8" t="s">
        <v>0</v>
      </c>
      <c r="C85" s="5">
        <f>SUM(C82:C84)</f>
        <v>37845</v>
      </c>
      <c r="D85" s="5">
        <f t="shared" ref="D85:Q85" si="41">SUM(D82:D84)</f>
        <v>60989</v>
      </c>
      <c r="E85" s="5">
        <f t="shared" si="41"/>
        <v>120609</v>
      </c>
      <c r="F85" s="5">
        <f t="shared" si="41"/>
        <v>189469</v>
      </c>
      <c r="G85" s="5">
        <f t="shared" si="41"/>
        <v>120076</v>
      </c>
      <c r="H85" s="5">
        <f t="shared" si="41"/>
        <v>124966</v>
      </c>
      <c r="I85" s="5">
        <f t="shared" si="41"/>
        <v>53584</v>
      </c>
      <c r="J85" s="5">
        <f t="shared" si="41"/>
        <v>121432</v>
      </c>
      <c r="K85" s="5">
        <f t="shared" si="41"/>
        <v>26914</v>
      </c>
      <c r="L85" s="5">
        <f t="shared" si="41"/>
        <v>225934</v>
      </c>
      <c r="M85" s="5">
        <f t="shared" si="41"/>
        <v>282304</v>
      </c>
      <c r="N85" s="5">
        <f t="shared" si="41"/>
        <v>182306</v>
      </c>
      <c r="O85" s="5">
        <f t="shared" si="41"/>
        <v>4994</v>
      </c>
      <c r="P85" s="5">
        <f t="shared" si="41"/>
        <v>4823</v>
      </c>
      <c r="Q85" s="5">
        <f t="shared" si="41"/>
        <v>19812</v>
      </c>
      <c r="R85" s="5">
        <f>SUM(R82:R84)</f>
        <v>1576057</v>
      </c>
    </row>
    <row r="86" spans="1:19" ht="15" customHeight="1" x14ac:dyDescent="0.2">
      <c r="A86" s="46"/>
      <c r="B86" s="47"/>
      <c r="C86" s="13">
        <f>C85/R85</f>
        <v>2.4012456402274791E-2</v>
      </c>
      <c r="D86" s="13">
        <f>D85/R85</f>
        <v>3.8697204479279622E-2</v>
      </c>
      <c r="E86" s="13">
        <f>E85/R85</f>
        <v>7.6525785552172293E-2</v>
      </c>
      <c r="F86" s="13">
        <f>F85/R85</f>
        <v>0.12021709874706309</v>
      </c>
      <c r="G86" s="13">
        <f>G85/R85</f>
        <v>7.6187599813966125E-2</v>
      </c>
      <c r="H86" s="13">
        <f>H85/R85</f>
        <v>7.929027947593266E-2</v>
      </c>
      <c r="I86" s="13">
        <f>I85/R85</f>
        <v>3.3998770349041946E-2</v>
      </c>
      <c r="J86" s="13">
        <f>J85/R85</f>
        <v>7.7047974787713899E-2</v>
      </c>
      <c r="K86" s="13">
        <f>K85/R85</f>
        <v>1.7076793542365538E-2</v>
      </c>
      <c r="L86" s="13">
        <f>L85/R85</f>
        <v>0.14335395229994854</v>
      </c>
      <c r="M86" s="13">
        <f>M85/R85</f>
        <v>0.1791204252130475</v>
      </c>
      <c r="N86" s="13">
        <f>N85/R85</f>
        <v>0.11567221236287774</v>
      </c>
      <c r="O86" s="13">
        <f>O85/R85</f>
        <v>3.1686671230799395E-3</v>
      </c>
      <c r="P86" s="13">
        <f>P85/R85</f>
        <v>3.0601685091338703E-3</v>
      </c>
      <c r="Q86" s="13">
        <f>Q85/R85</f>
        <v>1.2570611342102475E-2</v>
      </c>
      <c r="R86" s="16">
        <f>SUM(C86:Q86)</f>
        <v>0.99999999999999989</v>
      </c>
    </row>
    <row r="87" spans="1:19" ht="4.5" customHeight="1" x14ac:dyDescent="0.2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5"/>
    </row>
    <row r="88" spans="1:19" x14ac:dyDescent="0.2">
      <c r="A88" s="42" t="s">
        <v>42</v>
      </c>
      <c r="B88" s="42"/>
    </row>
    <row r="89" spans="1:19" x14ac:dyDescent="0.2">
      <c r="A89" s="42" t="s">
        <v>43</v>
      </c>
      <c r="B89" s="42"/>
    </row>
    <row r="90" spans="1:19" x14ac:dyDescent="0.2">
      <c r="A90" s="42" t="s">
        <v>44</v>
      </c>
      <c r="B90" s="24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9" x14ac:dyDescent="0.2">
      <c r="B91" s="24"/>
      <c r="C91" s="23"/>
      <c r="D91" s="24"/>
      <c r="E91" s="24"/>
      <c r="F91" s="24"/>
      <c r="G91" s="24"/>
      <c r="H91" s="24"/>
      <c r="I91" s="24"/>
      <c r="J91" s="24"/>
      <c r="K91" s="24"/>
      <c r="L91" s="23"/>
    </row>
    <row r="92" spans="1:19" x14ac:dyDescent="0.2">
      <c r="B92" s="24"/>
      <c r="C92" s="24"/>
      <c r="D92" s="25"/>
      <c r="E92" s="25"/>
      <c r="F92" s="25"/>
      <c r="G92" s="25"/>
      <c r="H92" s="25"/>
      <c r="I92" s="25"/>
      <c r="J92" s="25"/>
      <c r="K92" s="25"/>
      <c r="L92" s="23"/>
    </row>
    <row r="93" spans="1:19" x14ac:dyDescent="0.2">
      <c r="B93" s="24"/>
      <c r="C93" s="24"/>
      <c r="D93" s="25"/>
      <c r="E93" s="25"/>
      <c r="F93" s="25"/>
      <c r="G93" s="25"/>
      <c r="H93" s="25"/>
      <c r="I93" s="25"/>
      <c r="J93" s="25"/>
      <c r="K93" s="25"/>
      <c r="L93" s="23"/>
    </row>
    <row r="94" spans="1:19" x14ac:dyDescent="0.2">
      <c r="B94" s="24"/>
      <c r="C94" s="24"/>
      <c r="D94" s="25"/>
      <c r="E94" s="25"/>
      <c r="F94" s="25"/>
      <c r="G94" s="25"/>
      <c r="H94" s="25"/>
      <c r="I94" s="25"/>
      <c r="J94" s="25"/>
      <c r="K94" s="25"/>
      <c r="L94" s="23"/>
    </row>
    <row r="95" spans="1:19" x14ac:dyDescent="0.2">
      <c r="B95" s="24"/>
      <c r="C95" s="24"/>
      <c r="D95" s="25"/>
      <c r="E95" s="25"/>
      <c r="F95" s="25"/>
      <c r="G95" s="25"/>
      <c r="H95" s="25"/>
      <c r="I95" s="25"/>
      <c r="J95" s="25"/>
      <c r="K95" s="25"/>
      <c r="L95" s="23"/>
    </row>
    <row r="96" spans="1:19" x14ac:dyDescent="0.2">
      <c r="B96" s="24"/>
      <c r="C96" s="24"/>
      <c r="D96" s="25"/>
      <c r="E96" s="25"/>
      <c r="F96" s="25"/>
      <c r="G96" s="25"/>
      <c r="H96" s="25"/>
      <c r="I96" s="25"/>
      <c r="J96" s="25"/>
      <c r="K96" s="25"/>
      <c r="L96" s="25"/>
    </row>
    <row r="97" spans="2:12" x14ac:dyDescent="0.2">
      <c r="B97" s="24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2:12" x14ac:dyDescent="0.2">
      <c r="K98" s="39"/>
    </row>
  </sheetData>
  <mergeCells count="29">
    <mergeCell ref="A26:A29"/>
    <mergeCell ref="N1:R1"/>
    <mergeCell ref="A37:A39"/>
    <mergeCell ref="A34:A36"/>
    <mergeCell ref="A9:A11"/>
    <mergeCell ref="A12:A15"/>
    <mergeCell ref="A1:G1"/>
    <mergeCell ref="A19:A22"/>
    <mergeCell ref="A23:A25"/>
    <mergeCell ref="A30:A33"/>
    <mergeCell ref="A4:A8"/>
    <mergeCell ref="P2:R2"/>
    <mergeCell ref="A16:A18"/>
    <mergeCell ref="A86:B86"/>
    <mergeCell ref="A82:A85"/>
    <mergeCell ref="A64:A66"/>
    <mergeCell ref="A70:A72"/>
    <mergeCell ref="A67:A69"/>
    <mergeCell ref="A73:A75"/>
    <mergeCell ref="A76:A78"/>
    <mergeCell ref="A46:A48"/>
    <mergeCell ref="A49:A51"/>
    <mergeCell ref="A79:A81"/>
    <mergeCell ref="A52:A54"/>
    <mergeCell ref="A40:A42"/>
    <mergeCell ref="A43:A45"/>
    <mergeCell ref="A58:A60"/>
    <mergeCell ref="A61:A63"/>
    <mergeCell ref="A55:A57"/>
  </mergeCells>
  <phoneticPr fontId="1"/>
  <printOptions horizontalCentered="1"/>
  <pageMargins left="0.78740157480314965" right="0.70866141732283472" top="0.9055118110236221" bottom="0.59055118110236227" header="0.31496062992125984" footer="0.31496062992125984"/>
  <pageSetup paperSize="9" scale="57" firstPageNumber="7" fitToHeight="2" orientation="portrait" horizontalDpi="300" verticalDpi="300" r:id="rId1"/>
  <headerFooter alignWithMargins="0">
    <oddFooter>&amp;C8ページ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2-2館別分類別蔵書</vt:lpstr>
      <vt:lpstr>'2-2館別分類別蔵書'!Print_Area</vt:lpstr>
      <vt:lpstr>'2-2館別分類別蔵書'!Print_Titles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2020-07-28T05:35:46Z</cp:lastPrinted>
  <dcterms:created xsi:type="dcterms:W3CDTF">2007-04-01T01:28:12Z</dcterms:created>
  <dcterms:modified xsi:type="dcterms:W3CDTF">2020-08-27T10:29:56Z</dcterms:modified>
</cp:coreProperties>
</file>