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zaisei\00 共通利用\Ｄ 財務\D.0.0.0. 財政状況資料集の作成及び提出\令和02年度（R01決算）\22．報告\"/>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c r="AP88" i="12"/>
  <c r="AP63" i="12"/>
  <c r="CW102" i="12"/>
  <c r="DB102" i="12"/>
  <c r="DG102" i="12"/>
  <c r="DL102" i="12"/>
  <c r="DQ102" i="12"/>
  <c r="CR102" i="12"/>
  <c r="AU63" i="12"/>
  <c r="AP23" i="12"/>
  <c r="V23" i="12"/>
  <c r="Q23" i="12"/>
  <c r="AA35" i="12" l="1"/>
  <c r="AA34" i="12"/>
  <c r="AA33" i="12"/>
  <c r="AA29" i="12"/>
  <c r="AA31" i="12"/>
  <c r="AA28" i="12"/>
  <c r="AA8" i="12"/>
  <c r="AA9" i="12"/>
  <c r="AA10" i="12"/>
  <c r="AA7" i="12"/>
  <c r="AA23" i="12" s="1"/>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AM37"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U38" i="10" s="1"/>
  <c r="AM34" i="10" l="1"/>
  <c r="AM35" i="10" l="1"/>
  <c r="AM36" i="10" l="1"/>
  <c r="BE34" i="10" l="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<sst xmlns="http://schemas.openxmlformats.org/spreadsheetml/2006/main" count="1192" uniqueCount="612">
  <si>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</si>
  <si>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</si>
  <si>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</si>
  <si>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</si>
  <si>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</si>
  <si>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</si>
  <si>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</si>
  <si>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</si>
  <si>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</si>
  <si>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</si>
  <si>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</si>
  <si>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</si>
  <si>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</si>
  <si>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</si>
  <si>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</si>
  <si>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</si>
  <si>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</si>
  <si>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</si>
  <si>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</si>
  <si>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</si>
  <si>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</si>
  <si>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</si>
  <si>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</si>
  <si>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</si>
  <si>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</si>
  <si>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</si>
  <si>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</si>
  <si>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</si>
  <si>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</si>
  <si>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</si>
  <si>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</si>
  <si>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</si>
  <si>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</si>
  <si>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</si>
  <si>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</si>
  <si>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</si>
  <si>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</si>
  <si>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</si>
  <si>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</si>
  <si>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</si>
  <si>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</si>
  <si>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</si>
  <si>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</si>
  <si>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</si>
  <si>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</si>
  <si>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</si>
  <si>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</si>
  <si>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</si>
  <si>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</si>
  <si>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</si>
  <si>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</si>
  <si>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</si>
  <si>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</si>
  <si>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</si>
  <si>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</si>
  <si>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</si>
  <si>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</si>
  <si>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</si>
  <si>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</si>
  <si>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</si>
  <si>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</si>
  <si>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</si>
  <si>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</si>
  <si>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</si>
  <si>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</si>
  <si>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</si>
  <si>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</si>
  <si>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</si>
  <si>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</si>
  <si>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</si>
  <si>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</si>
  <si>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</si>
  <si>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</si>
  <si>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</si>
  <si>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</si>
  <si>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</si>
  <si>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</si>
  <si>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</si>
  <si>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</si>
  <si>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</si>
  <si>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</si>
  <si>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</si>
  <si>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</si>
  <si>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</si>
  <si>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</si>
  <si>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</si>
  <si>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</si>
  <si>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</si>
  <si>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</si>
  <si>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</si>
  <si>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</si>
  <si>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</si>
  <si>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</si>
  <si>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</si>
  <si>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</si>
  <si>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</si>
  <si>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</si>
  <si>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</si>
  <si>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</si>
  <si>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</si>
  <si>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</si>
  <si>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</si>
  <si>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</si>
  <si>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</si>
  <si>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</si>
  <si>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</si>
  <si>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</si>
  <si>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</si>
  <si>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</si>
  <si>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</si>
  <si>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</si>
  <si>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</si>
  <si>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</si>
  <si>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</si>
  <si>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</si>
  <si>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</si>
  <si>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</si>
  <si>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</si>
  <si>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</si>
  <si>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</si>
  <si>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</si>
  <si>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</si>
  <si>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</si>
  <si>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</si>
  <si>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</si>
  <si>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</si>
  <si>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</si>
  <si>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</si>
  <si>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</si>
  <si>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</si>
  <si>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</si>
  <si>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</si>
  <si>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</si>
  <si>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</si>
  <si>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</si>
  <si>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</si>
  <si>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</si>
  <si>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</si>
  <si>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</si>
  <si>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</si>
  <si>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</si>
  <si>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</si>
  <si>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</si>
  <si>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</si>
  <si>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</si>
  <si>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</si>
  <si>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</si>
  <si>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</si>
  <si>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</si>
  <si>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</si>
  <si>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</si>
  <si>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</si>
  <si>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</si>
  <si>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</si>
  <si>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</si>
  <si>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</si>
  <si>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</si>
  <si>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</si>
  <si>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</si>
  <si>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</si>
  <si>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</si>
  <si>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</si>
  <si>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</si>
  <si>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</si>
  <si>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</si>
  <si>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</si>
  <si>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</si>
  <si>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</si>
  <si>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</si>
  <si>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</si>
  <si>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</si>
  <si>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</si>
  <si>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</si>
  <si>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</si>
  <si>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</si>
  <si>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</si>
  <si>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</si>
  <si>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</si>
  <si>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</si>
  <si>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</si>
  <si>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</si>
  <si>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</si>
  <si>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</si>
  <si>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</si>
  <si>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</si>
  <si>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</si>
  <si>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</si>
  <si>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</si>
  <si>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</si>
  <si>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</si>
  <si>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</si>
  <si>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</si>
  <si>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</si>
  <si>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</si>
  <si>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</si>
  <si>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</si>
  <si>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</si>
  <si>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</si>
  <si>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</si>
  <si>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</si>
  <si>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</si>
  <si>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</si>
  <si>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</si>
  <si>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</si>
  <si>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</si>
  <si>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</si>
  <si>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</si>
  <si>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</si>
  <si>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</si>
  <si>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</si>
  <si>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</si>
  <si>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和歌山県新宮市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</si>
  <si>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</si>
  <si>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</si>
  <si>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</si>
  <si>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</si>
  <si>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</si>
  <si>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</si>
  <si>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</si>
  <si>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</si>
  <si>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</si>
  <si>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</si>
  <si>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</si>
  <si>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</si>
  <si>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</si>
  <si>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</si>
  <si>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</si>
  <si>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</si>
  <si>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</si>
  <si>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</si>
  <si>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</si>
  <si>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</si>
  <si>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</si>
  <si>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</si>
  <si>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</si>
  <si>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</si>
  <si>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</si>
  <si>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</si>
  <si>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</si>
  <si>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</si>
  <si>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</si>
  <si>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</si>
  <si>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</si>
  <si>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</si>
  <si>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</si>
  <si>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</si>
  <si>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</si>
  <si>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</si>
  <si>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</si>
  <si>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</si>
  <si>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</si>
  <si>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</si>
  <si>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</si>
  <si>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</si>
  <si>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</si>
  <si>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</si>
  <si>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</si>
  <si>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</si>
  <si>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</si>
  <si>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</si>
  <si>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</si>
  <si>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</si>
  <si>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</si>
  <si>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</si>
  <si>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</si>
  <si>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</si>
  <si>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</si>
  <si>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</si>
  <si>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</si>
  <si>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</si>
  <si>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</si>
  <si>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</si>
  <si>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</si>
  <si>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</si>
  <si>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</si>
  <si>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</si>
  <si>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</si>
  <si>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</si>
  <si>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</si>
  <si>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</si>
  <si>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</si>
  <si>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</si>
  <si>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</si>
  <si>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</si>
  <si>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</si>
  <si>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</si>
  <si>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</si>
  <si>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</si>
  <si>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</si>
  <si>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</si>
  <si>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</si>
  <si>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</si>
  <si>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</si>
  <si>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</si>
  <si>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</si>
  <si>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</si>
  <si>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</si>
  <si>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</si>
  <si>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</si>
  <si>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</si>
  <si>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</si>
  <si>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</si>
  <si>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</si>
  <si>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</si>
  <si>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</si>
  <si>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</si>
  <si>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</si>
  <si>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</si>
  <si>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</si>
  <si>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</si>
  <si>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</si>
  <si>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</si>
  <si>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</si>
  <si>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</si>
  <si>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</si>
  <si>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</si>
  <si>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</si>
  <si>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</si>
  <si>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</si>
  <si>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</si>
  <si>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</si>
  <si>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</si>
  <si>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</si>
  <si>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</si>
  <si>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</si>
  <si>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</si>
  <si>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</si>
  <si>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</si>
  <si>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</si>
  <si>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</si>
  <si>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</si>
  <si>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</si>
  <si>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</si>
  <si>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</si>
  <si>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</si>
  <si>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</si>
  <si>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</si>
  <si>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</si>
  <si>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</si>
  <si>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</si>
  <si>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</si>
  <si>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</si>
  <si>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</si>
  <si>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</si>
  <si>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</si>
  <si>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</si>
  <si>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</si>
  <si>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</si>
  <si>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</si>
  <si>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</si>
  <si>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</si>
  <si>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</si>
  <si>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</si>
  <si>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</si>
  <si>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</si>
  <si>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</si>
  <si>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</si>
  <si>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</si>
  <si>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</si>
  <si>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</si>
  <si>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</si>
  <si>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</si>
  <si>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</si>
  <si>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</si>
  <si>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</si>
  <si>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和歌山県新宮市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</si>
  <si>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</si>
  <si>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</si>
  <si>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</si>
  <si>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</si>
  <si>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</si>
  <si>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</si>
  <si>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</si>
  <si>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</si>
  <si>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</si>
  <si>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</si>
  <si>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</si>
  <si>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</si>
  <si>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</si>
  <si>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</si>
  <si>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</si>
  <si>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</si>
  <si>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</si>
  <si>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</si>
  <si>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</si>
  <si>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</si>
  <si>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</si>
  <si>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土地取得特別会計</t>
    <phoneticPr fontId="5"/>
  </si>
  <si>
    <t>蜂伏団地共同汚水処理施設事業特別会計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</si>
  <si>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</si>
  <si>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</si>
  <si>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</si>
  <si>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</si>
  <si>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</si>
  <si>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</si>
  <si>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</si>
  <si>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</si>
  <si>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</si>
  <si>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</si>
  <si>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</si>
  <si>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</si>
  <si>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</si>
  <si>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</si>
  <si>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</si>
  <si>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</si>
  <si>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</si>
  <si>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駐車場事業特別会計</t>
    <phoneticPr fontId="5"/>
  </si>
  <si>
    <t>新宮市立医療センター病院事業会計</t>
    <phoneticPr fontId="5"/>
  </si>
  <si>
    <t>法適用企業</t>
    <phoneticPr fontId="5"/>
  </si>
  <si>
    <t>水道事業会計</t>
    <phoneticPr fontId="5"/>
  </si>
  <si>
    <t>簡易水道事業会計</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</si>
  <si>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</si>
  <si>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</si>
  <si>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</si>
  <si>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</si>
  <si>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</si>
  <si>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</si>
  <si>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</si>
  <si>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</si>
  <si>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</si>
  <si>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</si>
  <si>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</si>
  <si>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</si>
  <si>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</si>
  <si>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</si>
  <si>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</si>
  <si>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</si>
  <si>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</si>
  <si>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</si>
  <si>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</si>
  <si>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</si>
  <si>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</si>
  <si>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</si>
  <si>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</si>
  <si>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</si>
  <si>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</si>
  <si>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</si>
  <si>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</si>
  <si>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</si>
  <si>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</si>
  <si>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</si>
  <si>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</si>
  <si>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</si>
  <si>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</si>
  <si>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</si>
  <si>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</si>
  <si>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</si>
  <si>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</si>
  <si>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</si>
  <si>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</si>
  <si>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</si>
  <si>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</si>
  <si>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</si>
  <si>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</si>
  <si>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</si>
  <si>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</si>
  <si>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</si>
  <si>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</si>
  <si>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</si>
  <si>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</si>
  <si>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</si>
  <si>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</si>
  <si>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</si>
  <si>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</si>
  <si>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</si>
  <si>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</si>
  <si>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</si>
  <si>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新宮市立医療センター病院事業会計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</si>
  <si>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</si>
  <si>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</si>
  <si>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</si>
  <si>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</si>
  <si>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</si>
  <si>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と畜場特別会計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</si>
  <si>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</si>
  <si>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</si>
  <si>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</si>
  <si>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</si>
  <si>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</si>
  <si>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</si>
  <si>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</si>
  <si>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</si>
  <si>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</si>
  <si>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</si>
  <si>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</si>
  <si>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</si>
  <si>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</si>
  <si>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</si>
  <si>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</si>
  <si>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</si>
  <si>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</si>
  <si>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</si>
  <si>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</si>
  <si>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</si>
  <si>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</si>
  <si>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</si>
  <si>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</si>
  <si>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</si>
  <si>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</si>
  <si>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</si>
  <si>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</si>
  <si>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</si>
  <si>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</si>
  <si>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</si>
  <si>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</si>
  <si>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</si>
  <si>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</si>
  <si>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</si>
  <si>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</si>
  <si>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</si>
  <si>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</si>
  <si>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</si>
  <si>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</si>
  <si>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</si>
  <si>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</si>
  <si>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</si>
  <si>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</si>
  <si>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</si>
  <si>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</si>
  <si>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</si>
  <si>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</si>
  <si>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</si>
  <si>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</si>
  <si>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</si>
  <si>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</si>
  <si>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</si>
  <si>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</si>
  <si>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</si>
  <si>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</si>
  <si>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</si>
  <si>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</si>
  <si>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</si>
  <si>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</si>
  <si>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</si>
  <si>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</si>
  <si>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</si>
  <si>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</si>
  <si>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</si>
  <si>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</si>
  <si>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</si>
  <si>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</si>
  <si>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</si>
  <si>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</si>
  <si>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</si>
  <si>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</si>
  <si>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</si>
  <si>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</si>
  <si>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</si>
  <si>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</si>
  <si>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</si>
  <si>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</si>
  <si>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</si>
  <si>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</si>
  <si>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</si>
  <si>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</si>
  <si>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</si>
  <si>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</si>
  <si>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</si>
  <si>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0.66</t>
  </si>
  <si>
    <t>新宮市立医療センター病院事業会計</t>
  </si>
  <si>
    <t>水道事業会計</t>
  </si>
  <si>
    <t>一般会計</t>
  </si>
  <si>
    <t>介護保険特別会計</t>
  </si>
  <si>
    <t>国民健康保険特別会計（事業勘定）</t>
  </si>
  <si>
    <t>住宅資金貸付事業特別会計</t>
  </si>
  <si>
    <t>後期高齢者医療特別会計</t>
  </si>
  <si>
    <t>簡易水道事業会計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</si>
  <si>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</si>
  <si>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</si>
  <si>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</si>
  <si>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</si>
  <si>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</si>
  <si>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</si>
  <si>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</si>
  <si>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</si>
  <si>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</si>
  <si>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和歌山県市町村総合事務組合</t>
    <rPh sb="0" eb="4">
      <t>ワカヤマケン</t>
    </rPh>
    <rPh sb="4" eb="7">
      <t>シチョウソン</t>
    </rPh>
    <rPh sb="7" eb="9">
      <t>ソウゴウ</t>
    </rPh>
    <rPh sb="9" eb="11">
      <t>ジム</t>
    </rPh>
    <rPh sb="11" eb="13">
      <t>クミアイ</t>
    </rPh>
    <phoneticPr fontId="5"/>
  </si>
  <si>
    <t>紀南学園事務組合</t>
    <rPh sb="0" eb="1">
      <t>キ</t>
    </rPh>
    <rPh sb="1" eb="2">
      <t>ナン</t>
    </rPh>
    <rPh sb="2" eb="4">
      <t>ガクエン</t>
    </rPh>
    <rPh sb="4" eb="6">
      <t>ジム</t>
    </rPh>
    <rPh sb="6" eb="8">
      <t>クミアイ</t>
    </rPh>
    <phoneticPr fontId="5"/>
  </si>
  <si>
    <t>紀南環境衛生施設事務組合</t>
    <rPh sb="0" eb="1">
      <t>キ</t>
    </rPh>
    <rPh sb="1" eb="2">
      <t>ナン</t>
    </rPh>
    <rPh sb="2" eb="4">
      <t>カンキョウ</t>
    </rPh>
    <rPh sb="4" eb="6">
      <t>エイセイ</t>
    </rPh>
    <rPh sb="6" eb="8">
      <t>シセツ</t>
    </rPh>
    <rPh sb="8" eb="10">
      <t>ジム</t>
    </rPh>
    <rPh sb="10" eb="12">
      <t>クミアイ</t>
    </rPh>
    <phoneticPr fontId="5"/>
  </si>
  <si>
    <t>新宮周辺広域市町村圏事務組合（普通会計）</t>
  </si>
  <si>
    <t>新宮周辺広域市町村圏事務組合（公営企業会計）</t>
  </si>
  <si>
    <t>和歌山県地方税回収機構</t>
  </si>
  <si>
    <t>和歌山県後期高齢者医療広域連合（特別会計）</t>
  </si>
  <si>
    <t>和歌山県住宅新築資金等貸付金回収管理組合</t>
  </si>
  <si>
    <t>紀南環境広域施設組合</t>
  </si>
  <si>
    <t>(財)新宮徐福協会</t>
  </si>
  <si>
    <t>(財)新熊野体験研修協会</t>
  </si>
  <si>
    <t>(財)佐藤春夫記念会</t>
  </si>
  <si>
    <t>新宮港埠頭(株)</t>
  </si>
  <si>
    <t>(株)紀南ヘリポート</t>
  </si>
  <si>
    <t>(財)熊野川町ふれあい公社</t>
  </si>
  <si>
    <t>-</t>
    <phoneticPr fontId="2"/>
  </si>
  <si>
    <t>和歌山県後期高齢者医療広域連合（普通会計）</t>
    <phoneticPr fontId="2"/>
  </si>
  <si>
    <t>東牟婁郡町村新宮市老人福祉施設事務組合（普通会計）</t>
    <rPh sb="4" eb="6">
      <t>チョウソン</t>
    </rPh>
    <phoneticPr fontId="2"/>
  </si>
  <si>
    <t>退職手当基金</t>
    <rPh sb="0" eb="2">
      <t>タイショク</t>
    </rPh>
    <rPh sb="2" eb="4">
      <t>テアテ</t>
    </rPh>
    <rPh sb="4" eb="6">
      <t>キキン</t>
    </rPh>
    <phoneticPr fontId="2"/>
  </si>
  <si>
    <t>合併市町村振興基金</t>
    <rPh sb="0" eb="2">
      <t>ガッペイ</t>
    </rPh>
    <rPh sb="2" eb="5">
      <t>シチョウソン</t>
    </rPh>
    <rPh sb="5" eb="7">
      <t>シンコウ</t>
    </rPh>
    <rPh sb="7" eb="9">
      <t>キキン</t>
    </rPh>
    <phoneticPr fontId="2"/>
  </si>
  <si>
    <t>長寿社会福祉基金</t>
    <rPh sb="0" eb="2">
      <t>チョウジュ</t>
    </rPh>
    <rPh sb="2" eb="4">
      <t>シャカイ</t>
    </rPh>
    <rPh sb="4" eb="6">
      <t>フクシ</t>
    </rPh>
    <rPh sb="6" eb="8">
      <t>キキン</t>
    </rPh>
    <phoneticPr fontId="2"/>
  </si>
  <si>
    <t>蜂伏団地共同汚水処理施設基金</t>
    <rPh sb="0" eb="1">
      <t>ハチ</t>
    </rPh>
    <rPh sb="1" eb="2">
      <t>フ</t>
    </rPh>
    <rPh sb="2" eb="4">
      <t>ダンチ</t>
    </rPh>
    <rPh sb="4" eb="6">
      <t>キョウドウ</t>
    </rPh>
    <rPh sb="6" eb="8">
      <t>オスイ</t>
    </rPh>
    <rPh sb="8" eb="10">
      <t>ショリ</t>
    </rPh>
    <rPh sb="10" eb="12">
      <t>シセツ</t>
    </rPh>
    <rPh sb="12" eb="14">
      <t>キキン</t>
    </rPh>
    <phoneticPr fontId="2"/>
  </si>
  <si>
    <t>丹鶴城址整備基金</t>
    <rPh sb="0" eb="1">
      <t>タン</t>
    </rPh>
    <rPh sb="1" eb="2">
      <t>カク</t>
    </rPh>
    <rPh sb="2" eb="4">
      <t>ジョウシ</t>
    </rPh>
    <rPh sb="4" eb="6">
      <t>セイビ</t>
    </rPh>
    <rPh sb="6" eb="8">
      <t>キキン</t>
    </rPh>
    <phoneticPr fontId="2"/>
  </si>
  <si>
    <t>東牟婁郡町村新宮市老人福祉施設事務組合（公営企業会計）</t>
    <rPh sb="4" eb="6">
      <t>チョウソン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</si>
  <si>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</si>
  <si>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</si>
  <si>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</si>
  <si>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の将来負担比率は、元金償還額が地方債発行額を上回ったことにより、地方債残高が減少したため、平成30年度比10.3ポイント減少しているが、今後、文化複合施設整備を控え地方債残高が横ばいに推移することが見込まれる中、増加が懸念される。一方で、有形固定資産減価償却率も、類似団体平均と比較して高水準にあるが、今後、引き続き将来負担比率の増加抑制を図るとともに、「新宮市公共施設等総合管理計画」に基づいた適正な管理を行っていく必要がある。</t>
    <rPh sb="3" eb="5">
      <t>ネンド</t>
    </rPh>
    <rPh sb="50" eb="52">
      <t>ヘイセイ</t>
    </rPh>
    <rPh sb="54" eb="56">
      <t>ネンド</t>
    </rPh>
    <rPh sb="56" eb="57">
      <t>ヒ</t>
    </rPh>
    <rPh sb="65" eb="67">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</si>
  <si>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</si>
  <si>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</si>
  <si>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</si>
  <si>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</si>
  <si>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</si>
  <si>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</si>
  <si>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の将来負担比率は、元金償還額が地方債発行額を上回ったことにより、地方債残高が減少したため、平成30年度比10.3ポイント減少しているが、今後、文化複合施設整備を控え地方債残高が横ばいに推移することが見込まれる中、実質公債費比率とともに増加が懸念される。今後も、国費等の財源確保を第一に、地方債を活用する際は財政措置の有利な地方債の活用等により、将来負担比率、実質公債費比率の増加を抑制する必要があ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</si>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</sst>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3"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AA1E-4990-9B84-BEBC578C65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89523</c:v>
                </c:pt>
                <c:pt idx="1">
                  <c:v>110623</c:v>
                </c:pt>
                <c:pt idx="2">
                  <c:v>60786</c:v>
                </c:pt>
                <c:pt idx="3">
                  <c:v>53226</c:v>
                </c:pt>
                <c:pt idx="4">
                  <c:v>65309</c:v>
                </c:pt>
              </c:numCache>
            </c:numRef>
          </c:val>
          <c:smooth val="0"/>
          <c:extLst>
            <c:ext xmlns:c16="http://schemas.microsoft.com/office/drawing/2014/chart" uri="{C3380CC4-5D6E-409C-BE32-E72D297353CC}">
              <c16:uniqueId val="{00000001-AA1E-4990-9B84-BEBC578C65FD}"/>
            </c:ext>
          </c:extLst>
        </c:ser>
        <c:dLbls>
          <c:showLegendKey val="0"/>
          <c:showVal val="0"/>
          <c:showCatName val="0"/>
          <c:showSerName val="0"/>
          <c:showPercent val="0"/>
          <c:showBubbleSize val="0"/>
        </c:dLbls>
        <c:marker val="1"/>
        <c:smooth val="0"/>
        <c:axId val="559407960"/>
        <c:axId val="559403648"/>
      </c:lineChart>
      <c:catAx>
        <c:axId val="559407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03648"/>
        <c:crosses val="autoZero"/>
        <c:auto val="1"/>
        <c:lblAlgn val="ctr"/>
        <c:lblOffset val="100"/>
        <c:tickLblSkip val="1"/>
        <c:tickMarkSkip val="1"/>
        <c:noMultiLvlLbl val="0"/>
      </c:catAx>
      <c:valAx>
        <c:axId val="5594036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07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10.09</c:v>
                </c:pt>
                <c:pt idx="1">
                  <c:v>6.58</c:v>
                </c:pt>
                <c:pt idx="2">
                  <c:v>8.24</c:v>
                </c:pt>
                <c:pt idx="3">
                  <c:v>7.95</c:v>
                </c:pt>
                <c:pt idx="4">
                  <c:v>9.0399999999999991</c:v>
                </c:pt>
              </c:numCache>
            </c:numRef>
          </c:val>
          <c:extLst>
            <c:ext xmlns:c16="http://schemas.microsoft.com/office/drawing/2014/chart" uri="{C3380CC4-5D6E-409C-BE32-E72D297353CC}">
              <c16:uniqueId val="{00000000-63F3-426E-BBE4-DA1908AB4E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18.850000000000001</c:v>
                </c:pt>
                <c:pt idx="1">
                  <c:v>21.72</c:v>
                </c:pt>
                <c:pt idx="2">
                  <c:v>22</c:v>
                </c:pt>
                <c:pt idx="3">
                  <c:v>24.05</c:v>
                </c:pt>
                <c:pt idx="4">
                  <c:v>26.03</c:v>
                </c:pt>
              </c:numCache>
            </c:numRef>
          </c:val>
          <c:extLst>
            <c:ext xmlns:c16="http://schemas.microsoft.com/office/drawing/2014/chart" uri="{C3380CC4-5D6E-409C-BE32-E72D297353CC}">
              <c16:uniqueId val="{00000001-63F3-426E-BBE4-DA1908AB4E5F}"/>
            </c:ext>
          </c:extLst>
        </c:ser>
        <c:dLbls>
          <c:showLegendKey val="0"/>
          <c:showVal val="0"/>
          <c:showCatName val="0"/>
          <c:showSerName val="0"/>
          <c:showPercent val="0"/>
          <c:showBubbleSize val="0"/>
        </c:dLbls>
        <c:gapWidth val="250"/>
        <c:overlap val="100"/>
        <c:axId val="559404824"/>
        <c:axId val="559405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6.85</c:v>
                </c:pt>
                <c:pt idx="1">
                  <c:v>-0.66</c:v>
                </c:pt>
                <c:pt idx="2">
                  <c:v>1.72</c:v>
                </c:pt>
                <c:pt idx="3">
                  <c:v>9.99</c:v>
                </c:pt>
                <c:pt idx="4">
                  <c:v>3.03</c:v>
                </c:pt>
              </c:numCache>
            </c:numRef>
          </c:val>
          <c:smooth val="0"/>
          <c:extLst>
            <c:ext xmlns:c16="http://schemas.microsoft.com/office/drawing/2014/chart" uri="{C3380CC4-5D6E-409C-BE32-E72D297353CC}">
              <c16:uniqueId val="{00000002-63F3-426E-BBE4-DA1908AB4E5F}"/>
            </c:ext>
          </c:extLst>
        </c:ser>
        <c:dLbls>
          <c:showLegendKey val="0"/>
          <c:showVal val="0"/>
          <c:showCatName val="0"/>
          <c:showSerName val="0"/>
          <c:showPercent val="0"/>
          <c:showBubbleSize val="0"/>
        </c:dLbls>
        <c:marker val="1"/>
        <c:smooth val="0"/>
        <c:axId val="559404824"/>
        <c:axId val="559405216"/>
      </c:lineChart>
      <c:catAx>
        <c:axId val="55940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405216"/>
        <c:crosses val="autoZero"/>
        <c:auto val="1"/>
        <c:lblAlgn val="ctr"/>
        <c:lblOffset val="100"/>
        <c:tickLblSkip val="1"/>
        <c:tickMarkSkip val="1"/>
        <c:noMultiLvlLbl val="0"/>
      </c:catAx>
      <c:valAx>
        <c:axId val="559405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0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0.06</c:v>
                </c:pt>
                <c:pt idx="4">
                  <c:v>#N/A</c:v>
                </c:pt>
                <c:pt idx="5">
                  <c:v>0.19</c:v>
                </c:pt>
                <c:pt idx="6">
                  <c:v>#N/A</c:v>
                </c:pt>
                <c:pt idx="7">
                  <c:v>0.08</c:v>
                </c:pt>
                <c:pt idx="8">
                  <c:v>#N/A</c:v>
                </c:pt>
                <c:pt idx="9">
                  <c:v>0.08</c:v>
                </c:pt>
              </c:numCache>
            </c:numRef>
          </c:val>
          <c:extLst>
            <c:ext xmlns:c16="http://schemas.microsoft.com/office/drawing/2014/chart" uri="{C3380CC4-5D6E-409C-BE32-E72D297353CC}">
              <c16:uniqueId val="{00000000-9432-48F1-94A5-37322EF750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32-48F1-94A5-37322EF750E9}"/>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0.08</c:v>
                </c:pt>
                <c:pt idx="8">
                  <c:v>#N/A</c:v>
                </c:pt>
                <c:pt idx="9">
                  <c:v>0.08</c:v>
                </c:pt>
              </c:numCache>
            </c:numRef>
          </c:val>
          <c:extLst>
            <c:ext xmlns:c16="http://schemas.microsoft.com/office/drawing/2014/chart" uri="{C3380CC4-5D6E-409C-BE32-E72D297353CC}">
              <c16:uniqueId val="{00000002-9432-48F1-94A5-37322EF750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7.0000000000000007E-2</c:v>
                </c:pt>
                <c:pt idx="4">
                  <c:v>#N/A</c:v>
                </c:pt>
                <c:pt idx="5">
                  <c:v>0.06</c:v>
                </c:pt>
                <c:pt idx="6">
                  <c:v>#N/A</c:v>
                </c:pt>
                <c:pt idx="7">
                  <c:v>0.1</c:v>
                </c:pt>
                <c:pt idx="8">
                  <c:v>#N/A</c:v>
                </c:pt>
                <c:pt idx="9">
                  <c:v>0.11</c:v>
                </c:pt>
              </c:numCache>
            </c:numRef>
          </c:val>
          <c:extLst>
            <c:ext xmlns:c16="http://schemas.microsoft.com/office/drawing/2014/chart" uri="{C3380CC4-5D6E-409C-BE32-E72D297353CC}">
              <c16:uniqueId val="{00000003-9432-48F1-94A5-37322EF750E9}"/>
            </c:ext>
          </c:extLst>
        </c:ser>
        <c:ser>
          <c:idx val="4"/>
          <c:order val="4"/>
          <c:tx>
            <c:strRef>
              <c:f>データシート!$A$31</c:f>
              <c:strCache>
                <c:ptCount val="1"/>
                <c:pt idx="0">
                  <c:v>住宅資金貸付事業特別会計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0.28000000000000003</c:v>
                </c:pt>
                <c:pt idx="2">
                  <c:v>#N/A</c:v>
                </c:pt>
                <c:pt idx="3">
                  <c:v>0.3</c:v>
                </c:pt>
                <c:pt idx="4">
                  <c:v>#N/A</c:v>
                </c:pt>
                <c:pt idx="5">
                  <c:v>0.44</c:v>
                </c:pt>
                <c:pt idx="6">
                  <c:v>#N/A</c:v>
                </c:pt>
                <c:pt idx="7">
                  <c:v>0.43</c:v>
                </c:pt>
                <c:pt idx="8">
                  <c:v>#N/A</c:v>
                </c:pt>
                <c:pt idx="9">
                  <c:v>0.45</c:v>
                </c:pt>
              </c:numCache>
            </c:numRef>
          </c:val>
          <c:extLst>
            <c:ext xmlns:c16="http://schemas.microsoft.com/office/drawing/2014/chart" uri="{C3380CC4-5D6E-409C-BE32-E72D297353CC}">
              <c16:uniqueId val="{00000004-9432-48F1-94A5-37322EF750E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1.05</c:v>
                </c:pt>
                <c:pt idx="2">
                  <c:v>#N/A</c:v>
                </c:pt>
                <c:pt idx="3">
                  <c:v>1.83</c:v>
                </c:pt>
                <c:pt idx="4">
                  <c:v>#N/A</c:v>
                </c:pt>
                <c:pt idx="5">
                  <c:v>2.8</c:v>
                </c:pt>
                <c:pt idx="6">
                  <c:v>#N/A</c:v>
                </c:pt>
                <c:pt idx="7">
                  <c:v>1.31</c:v>
                </c:pt>
                <c:pt idx="8">
                  <c:v>#N/A</c:v>
                </c:pt>
                <c:pt idx="9">
                  <c:v>0.86</c:v>
                </c:pt>
              </c:numCache>
            </c:numRef>
          </c:val>
          <c:extLst>
            <c:ext xmlns:c16="http://schemas.microsoft.com/office/drawing/2014/chart" uri="{C3380CC4-5D6E-409C-BE32-E72D297353CC}">
              <c16:uniqueId val="{00000005-9432-48F1-94A5-37322EF750E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0.42</c:v>
                </c:pt>
                <c:pt idx="2">
                  <c:v>#N/A</c:v>
                </c:pt>
                <c:pt idx="3">
                  <c:v>1.77</c:v>
                </c:pt>
                <c:pt idx="4">
                  <c:v>#N/A</c:v>
                </c:pt>
                <c:pt idx="5">
                  <c:v>1.32</c:v>
                </c:pt>
                <c:pt idx="6">
                  <c:v>#N/A</c:v>
                </c:pt>
                <c:pt idx="7">
                  <c:v>1.34</c:v>
                </c:pt>
                <c:pt idx="8">
                  <c:v>#N/A</c:v>
                </c:pt>
                <c:pt idx="9">
                  <c:v>1.04</c:v>
                </c:pt>
              </c:numCache>
            </c:numRef>
          </c:val>
          <c:extLst>
            <c:ext xmlns:c16="http://schemas.microsoft.com/office/drawing/2014/chart" uri="{C3380CC4-5D6E-409C-BE32-E72D297353CC}">
              <c16:uniqueId val="{00000006-9432-48F1-94A5-37322EF750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9.75</c:v>
                </c:pt>
                <c:pt idx="2">
                  <c:v>#N/A</c:v>
                </c:pt>
                <c:pt idx="3">
                  <c:v>6.24</c:v>
                </c:pt>
                <c:pt idx="4">
                  <c:v>#N/A</c:v>
                </c:pt>
                <c:pt idx="5">
                  <c:v>7.76</c:v>
                </c:pt>
                <c:pt idx="6">
                  <c:v>#N/A</c:v>
                </c:pt>
                <c:pt idx="7">
                  <c:v>7.46</c:v>
                </c:pt>
                <c:pt idx="8">
                  <c:v>#N/A</c:v>
                </c:pt>
                <c:pt idx="9">
                  <c:v>8.52</c:v>
                </c:pt>
              </c:numCache>
            </c:numRef>
          </c:val>
          <c:extLst>
            <c:ext xmlns:c16="http://schemas.microsoft.com/office/drawing/2014/chart" uri="{C3380CC4-5D6E-409C-BE32-E72D297353CC}">
              <c16:uniqueId val="{00000007-9432-48F1-94A5-37322EF750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7.88</c:v>
                </c:pt>
                <c:pt idx="2">
                  <c:v>#N/A</c:v>
                </c:pt>
                <c:pt idx="3">
                  <c:v>8.07</c:v>
                </c:pt>
                <c:pt idx="4">
                  <c:v>#N/A</c:v>
                </c:pt>
                <c:pt idx="5">
                  <c:v>8.33</c:v>
                </c:pt>
                <c:pt idx="6">
                  <c:v>#N/A</c:v>
                </c:pt>
                <c:pt idx="7">
                  <c:v>9.7799999999999994</c:v>
                </c:pt>
                <c:pt idx="8">
                  <c:v>#N/A</c:v>
                </c:pt>
                <c:pt idx="9">
                  <c:v>9.3699999999999992</c:v>
                </c:pt>
              </c:numCache>
            </c:numRef>
          </c:val>
          <c:extLst>
            <c:ext xmlns:c16="http://schemas.microsoft.com/office/drawing/2014/chart" uri="{C3380CC4-5D6E-409C-BE32-E72D297353CC}">
              <c16:uniqueId val="{00000008-9432-48F1-94A5-37322EF750E9}"/>
            </c:ext>
          </c:extLst>
        </c:ser>
        <c:ser>
          <c:idx val="9"/>
          <c:order val="9"/>
          <c:tx>
            <c:strRef>
              <c:f>データシート!$A$36</c:f>
              <c:strCache>
                <c:ptCount val="1"/>
                <c:pt idx="0">
                  <c:v>新宮市立医療センター病院事業会計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27.31</c:v>
                </c:pt>
                <c:pt idx="2">
                  <c:v>#N/A</c:v>
                </c:pt>
                <c:pt idx="3">
                  <c:v>27.57</c:v>
                </c:pt>
                <c:pt idx="4">
                  <c:v>#N/A</c:v>
                </c:pt>
                <c:pt idx="5">
                  <c:v>24.38</c:v>
                </c:pt>
                <c:pt idx="6">
                  <c:v>#N/A</c:v>
                </c:pt>
                <c:pt idx="7">
                  <c:v>23.37</c:v>
                </c:pt>
                <c:pt idx="8">
                  <c:v>#N/A</c:v>
                </c:pt>
                <c:pt idx="9">
                  <c:v>22.38</c:v>
                </c:pt>
              </c:numCache>
            </c:numRef>
          </c:val>
          <c:extLst>
            <c:ext xmlns:c16="http://schemas.microsoft.com/office/drawing/2014/chart" uri="{C3380CC4-5D6E-409C-BE32-E72D297353CC}">
              <c16:uniqueId val="{00000009-9432-48F1-94A5-37322EF750E9}"/>
            </c:ext>
          </c:extLst>
        </c:ser>
        <c:dLbls>
          <c:showLegendKey val="0"/>
          <c:showVal val="0"/>
          <c:showCatName val="0"/>
          <c:showSerName val="0"/>
          <c:showPercent val="0"/>
          <c:showBubbleSize val="0"/>
        </c:dLbls>
        <c:gapWidth val="150"/>
        <c:overlap val="100"/>
        <c:axId val="559406000"/>
        <c:axId val="559407568"/>
      </c:barChart>
      <c:catAx>
        <c:axId val="55940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07568"/>
        <c:crosses val="autoZero"/>
        <c:auto val="1"/>
        <c:lblAlgn val="ctr"/>
        <c:lblOffset val="100"/>
        <c:tickLblSkip val="1"/>
        <c:tickMarkSkip val="1"/>
        <c:noMultiLvlLbl val="0"/>
      </c:catAx>
      <c:valAx>
        <c:axId val="55940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06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1723</c:v>
                </c:pt>
                <c:pt idx="5">
                  <c:v>1980</c:v>
                </c:pt>
                <c:pt idx="8">
                  <c:v>2010</c:v>
                </c:pt>
                <c:pt idx="11">
                  <c:v>1950</c:v>
                </c:pt>
                <c:pt idx="14">
                  <c:v>1968</c:v>
                </c:pt>
              </c:numCache>
            </c:numRef>
          </c:val>
          <c:extLst>
            <c:ext xmlns:c16="http://schemas.microsoft.com/office/drawing/2014/chart" uri="{C3380CC4-5D6E-409C-BE32-E72D297353CC}">
              <c16:uniqueId val="{00000000-9842-406B-AFE8-E651D2F950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42-406B-AFE8-E651D2F950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42-406B-AFE8-E651D2F950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42-406B-AFE8-E651D2F950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490</c:v>
                </c:pt>
                <c:pt idx="3">
                  <c:v>535</c:v>
                </c:pt>
                <c:pt idx="6">
                  <c:v>600</c:v>
                </c:pt>
                <c:pt idx="9">
                  <c:v>618</c:v>
                </c:pt>
                <c:pt idx="12">
                  <c:v>600</c:v>
                </c:pt>
              </c:numCache>
            </c:numRef>
          </c:val>
          <c:extLst>
            <c:ext xmlns:c16="http://schemas.microsoft.com/office/drawing/2014/chart" uri="{C3380CC4-5D6E-409C-BE32-E72D297353CC}">
              <c16:uniqueId val="{00000004-9842-406B-AFE8-E651D2F950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42-406B-AFE8-E651D2F950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42-406B-AFE8-E651D2F950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2435</c:v>
                </c:pt>
                <c:pt idx="3">
                  <c:v>2725</c:v>
                </c:pt>
                <c:pt idx="6">
                  <c:v>2604</c:v>
                </c:pt>
                <c:pt idx="9">
                  <c:v>2378</c:v>
                </c:pt>
                <c:pt idx="12">
                  <c:v>2358</c:v>
                </c:pt>
              </c:numCache>
            </c:numRef>
          </c:val>
          <c:extLst>
            <c:ext xmlns:c16="http://schemas.microsoft.com/office/drawing/2014/chart" uri="{C3380CC4-5D6E-409C-BE32-E72D297353CC}">
              <c16:uniqueId val="{00000007-9842-406B-AFE8-E651D2F9503D}"/>
            </c:ext>
          </c:extLst>
        </c:ser>
        <c:dLbls>
          <c:showLegendKey val="0"/>
          <c:showVal val="0"/>
          <c:showCatName val="0"/>
          <c:showSerName val="0"/>
          <c:showPercent val="0"/>
          <c:showBubbleSize val="0"/>
        </c:dLbls>
        <c:gapWidth val="100"/>
        <c:overlap val="100"/>
        <c:axId val="559409528"/>
        <c:axId val="55940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1202</c:v>
                </c:pt>
                <c:pt idx="2">
                  <c:v>#N/A</c:v>
                </c:pt>
                <c:pt idx="3">
                  <c:v>#N/A</c:v>
                </c:pt>
                <c:pt idx="4">
                  <c:v>1280</c:v>
                </c:pt>
                <c:pt idx="5">
                  <c:v>#N/A</c:v>
                </c:pt>
                <c:pt idx="6">
                  <c:v>#N/A</c:v>
                </c:pt>
                <c:pt idx="7">
                  <c:v>1194</c:v>
                </c:pt>
                <c:pt idx="8">
                  <c:v>#N/A</c:v>
                </c:pt>
                <c:pt idx="9">
                  <c:v>#N/A</c:v>
                </c:pt>
                <c:pt idx="10">
                  <c:v>1046</c:v>
                </c:pt>
                <c:pt idx="11">
                  <c:v>#N/A</c:v>
                </c:pt>
                <c:pt idx="12">
                  <c:v>#N/A</c:v>
                </c:pt>
                <c:pt idx="13">
                  <c:v>990</c:v>
                </c:pt>
                <c:pt idx="14">
                  <c:v>#N/A</c:v>
                </c:pt>
              </c:numCache>
            </c:numRef>
          </c:val>
          <c:smooth val="0"/>
          <c:extLst>
            <c:ext xmlns:c16="http://schemas.microsoft.com/office/drawing/2014/chart" uri="{C3380CC4-5D6E-409C-BE32-E72D297353CC}">
              <c16:uniqueId val="{00000008-9842-406B-AFE8-E651D2F9503D}"/>
            </c:ext>
          </c:extLst>
        </c:ser>
        <c:dLbls>
          <c:showLegendKey val="0"/>
          <c:showVal val="0"/>
          <c:showCatName val="0"/>
          <c:showSerName val="0"/>
          <c:showPercent val="0"/>
          <c:showBubbleSize val="0"/>
        </c:dLbls>
        <c:marker val="1"/>
        <c:smooth val="0"/>
        <c:axId val="559409528"/>
        <c:axId val="559409136"/>
      </c:lineChart>
      <c:catAx>
        <c:axId val="559409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09136"/>
        <c:crosses val="autoZero"/>
        <c:auto val="1"/>
        <c:lblAlgn val="ctr"/>
        <c:lblOffset val="100"/>
        <c:tickLblSkip val="1"/>
        <c:tickMarkSkip val="1"/>
        <c:noMultiLvlLbl val="0"/>
      </c:catAx>
      <c:valAx>
        <c:axId val="55940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09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18666</c:v>
                </c:pt>
                <c:pt idx="5">
                  <c:v>19656</c:v>
                </c:pt>
                <c:pt idx="8">
                  <c:v>19305</c:v>
                </c:pt>
                <c:pt idx="11">
                  <c:v>18957</c:v>
                </c:pt>
                <c:pt idx="14">
                  <c:v>18399</c:v>
                </c:pt>
              </c:numCache>
            </c:numRef>
          </c:val>
          <c:extLst>
            <c:ext xmlns:c16="http://schemas.microsoft.com/office/drawing/2014/chart" uri="{C3380CC4-5D6E-409C-BE32-E72D297353CC}">
              <c16:uniqueId val="{00000000-D2DC-4C98-8A06-9E8C03D0DB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1204</c:v>
                </c:pt>
                <c:pt idx="5">
                  <c:v>1207</c:v>
                </c:pt>
                <c:pt idx="8">
                  <c:v>1129</c:v>
                </c:pt>
                <c:pt idx="11">
                  <c:v>938</c:v>
                </c:pt>
                <c:pt idx="14">
                  <c:v>877</c:v>
                </c:pt>
              </c:numCache>
            </c:numRef>
          </c:val>
          <c:extLst>
            <c:ext xmlns:c16="http://schemas.microsoft.com/office/drawing/2014/chart" uri="{C3380CC4-5D6E-409C-BE32-E72D297353CC}">
              <c16:uniqueId val="{00000001-D2DC-4C98-8A06-9E8C03D0DB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7181</c:v>
                </c:pt>
                <c:pt idx="5">
                  <c:v>7239</c:v>
                </c:pt>
                <c:pt idx="8">
                  <c:v>6810</c:v>
                </c:pt>
                <c:pt idx="11">
                  <c:v>7124</c:v>
                </c:pt>
                <c:pt idx="14">
                  <c:v>7306</c:v>
                </c:pt>
              </c:numCache>
            </c:numRef>
          </c:val>
          <c:extLst>
            <c:ext xmlns:c16="http://schemas.microsoft.com/office/drawing/2014/chart" uri="{C3380CC4-5D6E-409C-BE32-E72D297353CC}">
              <c16:uniqueId val="{00000002-D2DC-4C98-8A06-9E8C03D0DB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DC-4C98-8A06-9E8C03D0DB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DC-4C98-8A06-9E8C03D0DB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C-4C98-8A06-9E8C03D0DB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2762</c:v>
                </c:pt>
                <c:pt idx="3">
                  <c:v>2585</c:v>
                </c:pt>
                <c:pt idx="6">
                  <c:v>2462</c:v>
                </c:pt>
                <c:pt idx="9">
                  <c:v>2180</c:v>
                </c:pt>
                <c:pt idx="12">
                  <c:v>2025</c:v>
                </c:pt>
              </c:numCache>
            </c:numRef>
          </c:val>
          <c:extLst>
            <c:ext xmlns:c16="http://schemas.microsoft.com/office/drawing/2014/chart" uri="{C3380CC4-5D6E-409C-BE32-E72D297353CC}">
              <c16:uniqueId val="{00000006-D2DC-4C98-8A06-9E8C03D0DB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222</c:v>
                </c:pt>
                <c:pt idx="3">
                  <c:v>222</c:v>
                </c:pt>
                <c:pt idx="6">
                  <c:v>222</c:v>
                </c:pt>
                <c:pt idx="9">
                  <c:v>220</c:v>
                </c:pt>
                <c:pt idx="12">
                  <c:v>212</c:v>
                </c:pt>
              </c:numCache>
            </c:numRef>
          </c:val>
          <c:extLst>
            <c:ext xmlns:c16="http://schemas.microsoft.com/office/drawing/2014/chart" uri="{C3380CC4-5D6E-409C-BE32-E72D297353CC}">
              <c16:uniqueId val="{00000007-D2DC-4C98-8A06-9E8C03D0DB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5810</c:v>
                </c:pt>
                <c:pt idx="3">
                  <c:v>5414</c:v>
                </c:pt>
                <c:pt idx="6">
                  <c:v>4937</c:v>
                </c:pt>
                <c:pt idx="9">
                  <c:v>4793</c:v>
                </c:pt>
                <c:pt idx="12">
                  <c:v>4378</c:v>
                </c:pt>
              </c:numCache>
            </c:numRef>
          </c:val>
          <c:extLst>
            <c:ext xmlns:c16="http://schemas.microsoft.com/office/drawing/2014/chart" uri="{C3380CC4-5D6E-409C-BE32-E72D297353CC}">
              <c16:uniqueId val="{00000008-D2DC-4C98-8A06-9E8C03D0DB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DC-4C98-8A06-9E8C03D0DB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25383</c:v>
                </c:pt>
                <c:pt idx="3">
                  <c:v>26433</c:v>
                </c:pt>
                <c:pt idx="6">
                  <c:v>25482</c:v>
                </c:pt>
                <c:pt idx="9">
                  <c:v>24091</c:v>
                </c:pt>
                <c:pt idx="12">
                  <c:v>23462</c:v>
                </c:pt>
              </c:numCache>
            </c:numRef>
          </c:val>
          <c:extLst>
            <c:ext xmlns:c16="http://schemas.microsoft.com/office/drawing/2014/chart" uri="{C3380CC4-5D6E-409C-BE32-E72D297353CC}">
              <c16:uniqueId val="{0000000A-D2DC-4C98-8A06-9E8C03D0DBA3}"/>
            </c:ext>
          </c:extLst>
        </c:ser>
        <c:dLbls>
          <c:showLegendKey val="0"/>
          <c:showVal val="0"/>
          <c:showCatName val="0"/>
          <c:showSerName val="0"/>
          <c:showPercent val="0"/>
          <c:showBubbleSize val="0"/>
        </c:dLbls>
        <c:gapWidth val="100"/>
        <c:overlap val="100"/>
        <c:axId val="559409920"/>
        <c:axId val="559410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7126</c:v>
                </c:pt>
                <c:pt idx="2">
                  <c:v>#N/A</c:v>
                </c:pt>
                <c:pt idx="3">
                  <c:v>#N/A</c:v>
                </c:pt>
                <c:pt idx="4">
                  <c:v>6552</c:v>
                </c:pt>
                <c:pt idx="5">
                  <c:v>#N/A</c:v>
                </c:pt>
                <c:pt idx="6">
                  <c:v>#N/A</c:v>
                </c:pt>
                <c:pt idx="7">
                  <c:v>5858</c:v>
                </c:pt>
                <c:pt idx="8">
                  <c:v>#N/A</c:v>
                </c:pt>
                <c:pt idx="9">
                  <c:v>#N/A</c:v>
                </c:pt>
                <c:pt idx="10">
                  <c:v>4264</c:v>
                </c:pt>
                <c:pt idx="11">
                  <c:v>#N/A</c:v>
                </c:pt>
                <c:pt idx="12">
                  <c:v>#N/A</c:v>
                </c:pt>
                <c:pt idx="13">
                  <c:v>3495</c:v>
                </c:pt>
                <c:pt idx="14">
                  <c:v>#N/A</c:v>
                </c:pt>
              </c:numCache>
            </c:numRef>
          </c:val>
          <c:smooth val="0"/>
          <c:extLst>
            <c:ext xmlns:c16="http://schemas.microsoft.com/office/drawing/2014/chart" uri="{C3380CC4-5D6E-409C-BE32-E72D297353CC}">
              <c16:uniqueId val="{0000000B-D2DC-4C98-8A06-9E8C03D0DBA3}"/>
            </c:ext>
          </c:extLst>
        </c:ser>
        <c:dLbls>
          <c:showLegendKey val="0"/>
          <c:showVal val="0"/>
          <c:showCatName val="0"/>
          <c:showSerName val="0"/>
          <c:showPercent val="0"/>
          <c:showBubbleSize val="0"/>
        </c:dLbls>
        <c:marker val="1"/>
        <c:smooth val="0"/>
        <c:axId val="559409920"/>
        <c:axId val="559410312"/>
      </c:lineChart>
      <c:catAx>
        <c:axId val="55940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410312"/>
        <c:crosses val="autoZero"/>
        <c:auto val="1"/>
        <c:lblAlgn val="ctr"/>
        <c:lblOffset val="100"/>
        <c:tickLblSkip val="1"/>
        <c:tickMarkSkip val="1"/>
        <c:noMultiLvlLbl val="0"/>
      </c:catAx>
      <c:valAx>
        <c:axId val="559410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0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2060</c:v>
                </c:pt>
                <c:pt idx="1">
                  <c:v>2220</c:v>
                </c:pt>
                <c:pt idx="2">
                  <c:v>2400</c:v>
                </c:pt>
              </c:numCache>
            </c:numRef>
          </c:val>
          <c:extLst>
            <c:ext xmlns:c16="http://schemas.microsoft.com/office/drawing/2014/chart" uri="{C3380CC4-5D6E-409C-BE32-E72D297353CC}">
              <c16:uniqueId val="{00000000-C5D9-4E58-8993-A798CCD232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1843</c:v>
                </c:pt>
                <c:pt idx="1">
                  <c:v>1965</c:v>
                </c:pt>
                <c:pt idx="2">
                  <c:v>2000</c:v>
                </c:pt>
              </c:numCache>
            </c:numRef>
          </c:val>
          <c:extLst>
            <c:ext xmlns:c16="http://schemas.microsoft.com/office/drawing/2014/chart" uri="{C3380CC4-5D6E-409C-BE32-E72D297353CC}">
              <c16:uniqueId val="{00000001-C5D9-4E58-8993-A798CCD232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3924</c:v>
                </c:pt>
                <c:pt idx="1">
                  <c:v>3739</c:v>
                </c:pt>
                <c:pt idx="2">
                  <c:v>3529</c:v>
                </c:pt>
              </c:numCache>
            </c:numRef>
          </c:val>
          <c:extLst>
            <c:ext xmlns:c16="http://schemas.microsoft.com/office/drawing/2014/chart" uri="{C3380CC4-5D6E-409C-BE32-E72D297353CC}">
              <c16:uniqueId val="{00000002-C5D9-4E58-8993-A798CCD23275}"/>
            </c:ext>
          </c:extLst>
        </c:ser>
        <c:dLbls>
          <c:showLegendKey val="0"/>
          <c:showVal val="0"/>
          <c:showCatName val="0"/>
          <c:showSerName val="0"/>
          <c:showPercent val="0"/>
          <c:showBubbleSize val="0"/>
        </c:dLbls>
        <c:gapWidth val="120"/>
        <c:overlap val="100"/>
        <c:axId val="559411096"/>
        <c:axId val="559411880"/>
      </c:barChart>
      <c:catAx>
        <c:axId val="559411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411880"/>
        <c:crosses val="autoZero"/>
        <c:auto val="1"/>
        <c:lblAlgn val="ctr"/>
        <c:lblOffset val="100"/>
        <c:tickLblSkip val="1"/>
        <c:tickMarkSkip val="1"/>
        <c:noMultiLvlLbl val="0"/>
      </c:catAx>
      <c:valAx>
        <c:axId val="559411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411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{7EAED346-B9D4-4D33-9ECE-6081FACA4D9A}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AC2-4764-A86E-628FC0276C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{9AF6F88B-748C-414F-BFC1-BF0423258A80}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2-4764-A86E-628FC0276C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{5AAA4C54-B3BE-4B0D-9EDE-B8EAF3B96808}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2-4764-A86E-628FC0276C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{45E31438-DCD0-4620-84B7-F6A5A614776D}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2-4764-A86E-628FC0276C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{9359E11D-26CB-4D9A-AB87-FE93AABFC91B}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2-4764-A86E-628FC0276C4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{1924C915-40A8-4591-986A-E2B834F252B1}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AC2-4764-A86E-628FC0276C4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{9B241E5E-19E7-4BDF-9E6C-01AA7A5B1FFC}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AC2-4764-A86E-628FC0276C4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{2CABB598-7723-42D5-8DBD-B520D18C8A27}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AC2-4764-A86E-628FC0276C4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{A1CE9BED-DBAF-42D2-B6E5-0BF8EDCAE1B9}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AC2-4764-A86E-628FC0276C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63.8</c:v>
                </c:pt>
                <c:pt idx="16">
                  <c:v>66.099999999999994</c:v>
                </c:pt>
                <c:pt idx="24">
                  <c:v>67.3</c:v>
                </c:pt>
                <c:pt idx="32">
                  <c:v>68.8</c:v>
                </c:pt>
              </c:numCache>
            </c:numRef>
          </c:xVal>
          <c:yVal>
            <c:numRef>
              <c:f>公会計指標分析・財政指標組合せ分析表!$BP$51:$DC$51</c:f>
              <c:numCache>
                <c:formatCode>#,##0.0;"▲ "#,##0.0</c:formatCode>
                <c:ptCount val="40"/>
                <c:pt idx="0">
                  <c:v>91.5</c:v>
                </c:pt>
                <c:pt idx="8">
                  <c:v>87.2</c:v>
                </c:pt>
                <c:pt idx="16">
                  <c:v>78.599999999999994</c:v>
                </c:pt>
                <c:pt idx="24">
                  <c:v>57.8</c:v>
                </c:pt>
                <c:pt idx="32">
                  <c:v>47.5</c:v>
                </c:pt>
              </c:numCache>
            </c:numRef>
          </c:yVal>
          <c:smooth val="0"/>
          <c:extLst>
            <c:ext xmlns:c16="http://schemas.microsoft.com/office/drawing/2014/chart" uri="{C3380CC4-5D6E-409C-BE32-E72D297353CC}">
              <c16:uniqueId val="{00000009-EAC2-4764-A86E-628FC0276C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{EB2CE11C-EAF5-4501-9D69-5D475EE423F5}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AC2-4764-A86E-628FC0276C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{3F6F3183-0827-464A-BD7F-A4131BF6BC76}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2-4764-A86E-628FC0276C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{00502B85-65EC-4D97-8F84-3B500094D508}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2-4764-A86E-628FC0276C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{9A411D71-16F6-4A9B-8498-20150755AE6F}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2-4764-A86E-628FC0276C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{D6D58279-8B3A-4D0F-97B9-A0ADF001187D}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2-4764-A86E-628FC0276C4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{32CBDF0B-ED9D-4FE0-9264-F2F45534821A}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AC2-4764-A86E-628FC0276C4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{93E8AFAF-D2F6-45B1-98F4-3385B9CF9A26}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AC2-4764-A86E-628FC0276C4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{5B1D3928-4173-4C54-A074-24B5E60A79E9}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AC2-4764-A86E-628FC0276C4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{382C8886-DD07-42E5-BFD6-6A7FFEDA5496}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AC2-4764-A86E-628FC0276C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16">
                  <c:v>59.4</c:v>
                </c:pt>
                <c:pt idx="24">
                  <c:v>60.7</c:v>
                </c:pt>
                <c:pt idx="32">
                  <c:v>66.599999999999994</c:v>
                </c:pt>
              </c:numCache>
            </c:numRef>
          </c:xVal>
          <c:yVal>
            <c:numRef>
              <c:f>公会計指標分析・財政指標組合せ分析表!$BP$55:$DC$55</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EAC2-4764-A86E-628FC0276C4A}"/>
            </c:ext>
          </c:extLst>
        </c:ser>
        <c:dLbls>
          <c:showLegendKey val="0"/>
          <c:showVal val="1"/>
          <c:showCatName val="0"/>
          <c:showSerName val="0"/>
          <c:showPercent val="0"/>
          <c:showBubbleSize val="0"/>
        </c:dLbls>
        <c:axId val="46179840"/>
        <c:axId val="46181760"/>
      </c:scatterChart>
      <c:valAx>
        <c:axId val="46179840"/>
        <c:scaling>
          <c:orientation val="minMax"/>
          <c:max val="70"/>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{A9148AF0-C8DD-49CC-AC67-E82FC82EDA9C}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B2F-4587-BBFE-C0A465041C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{9A57ECDD-758C-4F15-9B96-DA1F65AE12CB}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2F-4587-BBFE-C0A465041C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{EB1346B7-073A-4985-BE21-B7EA9530BAE5}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2F-4587-BBFE-C0A465041C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{1DD0F347-3614-4B81-8613-FDE0693743E9}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2F-4587-BBFE-C0A465041C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{1A336F4E-AB7A-4E6E-A6FB-F9567F390F47}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2F-4587-BBFE-C0A465041C7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{173C9A78-A211-46AA-B4EF-3E23BC083875}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B2F-4587-BBFE-C0A465041C7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{93DA7A01-F3B2-4139-A1CF-FFE98537A803}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B2F-4587-BBFE-C0A465041C7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{644BECDC-3ADF-4247-8251-F0E8CE8D7520}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B2F-4587-BBFE-C0A465041C7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{13B02EA8-C666-48CE-9DBC-60B0BEBC308B}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B2F-4587-BBFE-C0A465041C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15.2</c:v>
                </c:pt>
                <c:pt idx="8">
                  <c:v>15.9</c:v>
                </c:pt>
                <c:pt idx="16">
                  <c:v>16.100000000000001</c:v>
                </c:pt>
                <c:pt idx="24">
                  <c:v>15.7</c:v>
                </c:pt>
                <c:pt idx="32">
                  <c:v>14.5</c:v>
                </c:pt>
              </c:numCache>
            </c:numRef>
          </c:xVal>
          <c:yVal>
            <c:numRef>
              <c:f>公会計指標分析・財政指標組合せ分析表!$BP$73:$DC$73</c:f>
              <c:numCache>
                <c:formatCode>#,##0.0;"▲ "#,##0.0</c:formatCode>
                <c:ptCount val="40"/>
                <c:pt idx="0">
                  <c:v>91.5</c:v>
                </c:pt>
                <c:pt idx="8">
                  <c:v>87.2</c:v>
                </c:pt>
                <c:pt idx="16">
                  <c:v>78.599999999999994</c:v>
                </c:pt>
                <c:pt idx="24">
                  <c:v>57.8</c:v>
                </c:pt>
                <c:pt idx="32">
                  <c:v>47.5</c:v>
                </c:pt>
              </c:numCache>
            </c:numRef>
          </c:yVal>
          <c:smooth val="0"/>
          <c:extLst>
            <c:ext xmlns:c16="http://schemas.microsoft.com/office/drawing/2014/chart" uri="{C3380CC4-5D6E-409C-BE32-E72D297353CC}">
              <c16:uniqueId val="{00000009-6B2F-4587-BBFE-C0A465041C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{F1CEE617-3911-4FEA-9A1D-17E0E7AD6BD0}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B2F-4587-BBFE-C0A465041C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{422FCC54-CBC0-4E2C-9272-0E2631D1A08E}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2F-4587-BBFE-C0A465041C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{057F8ED9-5C9F-4F61-B5FA-E13EC37AF550}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2F-4587-BBFE-C0A465041C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{211FF9BB-9C08-4344-8F03-DE5AB51D39EA}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2F-4587-BBFE-C0A465041C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{97778981-4DD0-4197-B58C-B4462F82D122}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2F-4587-BBFE-C0A465041C7E}"/>
                </c:ext>
              </c:extLst>
            </c:dLbl>
            <c:dLbl>
              <c:idx val="8"/>
              <c:layout>
                <c:manualLayout>
                  <c:x val="-3.1214533996820441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{154F70BB-1371-47DD-BF34-3E1C3C859448}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B2F-4587-BBFE-C0A465041C7E}"/>
                </c:ext>
              </c:extLst>
            </c:dLbl>
            <c:dLbl>
              <c:idx val="16"/>
              <c:layout>
                <c:manualLayout>
                  <c:x val="-2.8574111598158442E-2"/>
                  <c:y val="-3.396894459715576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{E0F8646B-5CD8-42DB-8AB4-4DA00CB4F29B}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B2F-4587-BBFE-C0A465041C7E}"/>
                </c:ext>
              </c:extLst>
            </c:dLbl>
            <c:dLbl>
              <c:idx val="24"/>
              <c:layout>
                <c:manualLayout>
                  <c:x val="-3.5305257468824396E-2"/>
                  <c:y val="-6.210909325046047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{C8143EDB-DCEB-4011-94EB-D1FFF4D4ADB9}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B2F-4587-BBFE-C0A465041C7E}"/>
                </c:ext>
              </c:extLst>
            </c:dLbl>
            <c:dLbl>
              <c:idx val="32"/>
              <c:layout>
                <c:manualLayout>
                  <c:x val="-3.1570342725075584E-2"/>
                  <c:y val="-9.117156092819611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{ABFE68D6-D573-4299-BB91-83E9A49E52D3}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B2F-4587-BBFE-C0A465041C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6B2F-4587-BBFE-C0A465041C7E}"/>
            </c:ext>
          </c:extLst>
        </c:ser>
        <c:dLbls>
          <c:showLegendKey val="0"/>
          <c:showVal val="1"/>
          <c:showCatName val="0"/>
          <c:showSerName val="0"/>
          <c:showPercent val="0"/>
          <c:showBubbleSize val="0"/>
        </c:dLbls>
        <c:axId val="84219776"/>
        <c:axId val="84234240"/>
      </c:scatterChart>
      <c:valAx>
        <c:axId val="84219776"/>
        <c:scaling>
          <c:orientation val="minMax"/>
          <c:max val="16.8"/>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防災行政無線デジタル化等に係る過疎債の償還開始等により、償還元金は微増となったものの、高利率の起債の償還完了により償還利子が減となったことから、減となった。今後も文化複合施設建設事業等の大型事業に伴う公債費の増加が見込まれることから、実質公債費比率も高い水準になると見込まれる。このため、事業の優先順位付け等絞り込みを徹底し、国費等の財源確保を第一に、地方債を活用する際は、財政措置の有利な地方債の活用等により、実質公債費比率の増加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は過疎対策事業債や合併特例事業債など計１，６０７百万円を発行し、元金償還額が２，２３６万円であったことから、一般会計等に係る地方債残高が６２９百万円減少し、２３，４６２百万円になった。充当可能財源のうち基金については、財政調整基金や減債基金に積立を行ったことなどから増となり、基準財政需要額算入見込額についても、地方債残高の減と比較し、過疎対策事業債など普通交付税の算入率が高い有利な地方債を活用していることから、減少幅は小幅となった。</a:t>
          </a:r>
        </a:p>
        <a:p>
          <a:r>
            <a:rPr kumimoji="1" lang="ja-JP" altLang="en-US" sz="1400">
              <a:latin typeface="ＭＳ ゴシック" pitchFamily="49" charset="-128"/>
              <a:ea typeface="ＭＳ ゴシック" pitchFamily="49" charset="-128"/>
            </a:rPr>
            <a:t>　今後も大型事業の実施により地方債残高が増加する見込みであるため、事業の絞り込みを徹底し、国費等の財源確保を第一に、地方債を活用する際は、財政措置の有利な地方債を活用するなど、将来負担比率の増加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和歌山県新宮市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基金全体では、退職手当基金等の取り崩しを行う一方で、財政調整基金や減債基金への積立を行ったことなどにより、全体で５百万円の増となった。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今後も、各基金の目的に応じた積立、取崩を行っていく。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　　：旧市町の連帯強化、地域振興等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　　　　　：退職手当の財源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　　　：長寿、福祉社会の実現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熊野川関連施設整備基金：新宮市の文化、スポーツ施設整備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蜂伏団地共同汚水処理施設基金：蜂伏汚水処理施設の健全運営</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退職手当基金で３１０百万円の取り崩しを行ったほか、熊野川関連施設整備基金や合併市町村振興基金、地域振興基金などでそれぞれの目的に応じた取崩を行ったことから、その他特定目的基金は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今後も、特定目的基金については、それぞれの目的に応じた積立、取崩を行っていく。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２４年度以降は庁舎建設や文化複合施設整などの大型事業に伴う公債費の増加、人口減少等を見据えた余剰金の優先的な積立を行っており、本年度は１８０百万円を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今後についても、災害への備えや現在事業を進めている文化複合施設整備などの大型事業の実施を踏まえ、収支見込みによる適切な積立を行っていく。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減債基金については、大型事業に伴う公債費の増加を見据え、その財源を確保するため、積立を行っており、本年度は３５百万円の積立を行った。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今後についても、大型事業に伴う公債費の増加に備え、収支見込みによる適切な積立を行っていく。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有形固定資産減価償却率については、全体的に公共施設の老朽化が進んでおり、令和元年度は類似団体平均比</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　今後、平成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月に策定した「新宮市公共施設等総合管理計画」に基づいた適正な管理を行っていく必要がある。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70" name="有形固定資産減価償却率平均値テキスト"/>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1" name="楕円 80"/>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2" name="有形固定資産減価償却率該当値テキスト"/>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157903</xdr:rowOff>
    </xdr:from>
    <xdr:to>
      <xdr:col>19</xdr:col>
      <xdr:colOff>187325</xdr:colOff>
      <xdr:row>32</xdr:row>
      <xdr:rowOff>88053</xdr:rowOff>
    </xdr:to>
    <xdr:sp macro="" textlink="">
      <xdr:nvSpPr>
        <xdr:cNvPr id="83" name="楕円 82"/>
        <xdr:cNvSpPr/>
      </xdr:nvSpPr>
      <xdr:spPr>
        <a:xfrm>
          <a:off x="4000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37253</xdr:rowOff>
    </xdr:from>
    <xdr:to>
      <xdr:col>23</xdr:col>
      <xdr:colOff>85725</xdr:colOff>
      <xdr:row>32</xdr:row>
      <xdr:rowOff>91228</xdr:rowOff>
    </xdr:to>
    <xdr:cxnSp macro="">
      <xdr:nvCxnSpPr>
        <xdr:cNvPr id="84" name="直線コネクタ 83"/>
        <xdr:cNvCxnSpPr/>
      </xdr:nvCxnSpPr>
      <xdr:spPr>
        <a:xfrm>
          <a:off x="4051300" y="629517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114723</xdr:rowOff>
    </xdr:from>
    <xdr:to>
      <xdr:col>15</xdr:col>
      <xdr:colOff>187325</xdr:colOff>
      <xdr:row>32</xdr:row>
      <xdr:rowOff>44873</xdr:rowOff>
    </xdr:to>
    <xdr:sp macro="" textlink="">
      <xdr:nvSpPr>
        <xdr:cNvPr id="85" name="楕円 84"/>
        <xdr:cNvSpPr/>
      </xdr:nvSpPr>
      <xdr:spPr>
        <a:xfrm>
          <a:off x="3238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165523</xdr:rowOff>
    </xdr:from>
    <xdr:to>
      <xdr:col>19</xdr:col>
      <xdr:colOff>136525</xdr:colOff>
      <xdr:row>32</xdr:row>
      <xdr:rowOff>37253</xdr:rowOff>
    </xdr:to>
    <xdr:cxnSp macro="">
      <xdr:nvCxnSpPr>
        <xdr:cNvPr id="86" name="直線コネクタ 85"/>
        <xdr:cNvCxnSpPr/>
      </xdr:nvCxnSpPr>
      <xdr:spPr>
        <a:xfrm>
          <a:off x="3289300" y="625199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165523</xdr:rowOff>
    </xdr:to>
    <xdr:cxnSp macro="">
      <xdr:nvCxnSpPr>
        <xdr:cNvPr id="88" name="直線コネクタ 87"/>
        <xdr:cNvCxnSpPr/>
      </xdr:nvCxnSpPr>
      <xdr:spPr>
        <a:xfrm>
          <a:off x="2527300" y="6169237"/>
          <a:ext cx="762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168698</xdr:rowOff>
    </xdr:from>
    <xdr:to>
      <xdr:col>7</xdr:col>
      <xdr:colOff>187325</xdr:colOff>
      <xdr:row>32</xdr:row>
      <xdr:rowOff>98848</xdr:rowOff>
    </xdr:to>
    <xdr:sp macro="" textlink="">
      <xdr:nvSpPr>
        <xdr:cNvPr id="89" name="楕円 88"/>
        <xdr:cNvSpPr/>
      </xdr:nvSpPr>
      <xdr:spPr>
        <a:xfrm>
          <a:off x="1714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32</xdr:row>
      <xdr:rowOff>48048</xdr:rowOff>
    </xdr:to>
    <xdr:cxnSp macro="">
      <xdr:nvCxnSpPr>
        <xdr:cNvPr id="90" name="直線コネクタ 89"/>
        <xdr:cNvCxnSpPr/>
      </xdr:nvCxnSpPr>
      <xdr:spPr>
        <a:xfrm flipV="1">
          <a:off x="1765300" y="6169237"/>
          <a:ext cx="762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2"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4"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79180</xdr:rowOff>
    </xdr:from>
    <xdr:ext cx="405111" cy="259045"/>
    <xdr:sp macro="" textlink="">
      <xdr:nvSpPr>
        <xdr:cNvPr id="95" name="n_1mainValue有形固定資産減価償却率"/>
        <xdr:cNvSpPr txBox="1"/>
      </xdr:nvSpPr>
      <xdr:spPr>
        <a:xfrm>
          <a:off x="38360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36000</xdr:rowOff>
    </xdr:from>
    <xdr:ext cx="405111" cy="259045"/>
    <xdr:sp macro="" textlink="">
      <xdr:nvSpPr>
        <xdr:cNvPr id="96" name="n_2mainValue有形固定資産減価償却率"/>
        <xdr:cNvSpPr txBox="1"/>
      </xdr:nvSpPr>
      <xdr:spPr>
        <a:xfrm>
          <a:off x="3086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89975</xdr:rowOff>
    </xdr:from>
    <xdr:ext cx="405111" cy="259045"/>
    <xdr:sp macro="" textlink="">
      <xdr:nvSpPr>
        <xdr:cNvPr id="98" name="n_4mainValue有形固定資産減価償却率"/>
        <xdr:cNvSpPr txBox="1"/>
      </xdr:nvSpPr>
      <xdr:spPr>
        <a:xfrm>
          <a:off x="1562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年度に行った三セク債の繰り上げ償還もあり、比率は改善したものの、公共施設の再配置等により地方債残高が高水準のなっていることから、類似団体平均比で</a:t>
          </a:r>
          <a:r>
            <a:rPr kumimoji="1" lang="en-US" altLang="ja-JP" sz="1100">
              <a:latin typeface="ＭＳ Ｐゴシック" panose="020B0600070205080204" pitchFamily="50" charset="-128"/>
              <a:ea typeface="ＭＳ Ｐゴシック" panose="020B0600070205080204" pitchFamily="50" charset="-128"/>
            </a:rPr>
            <a:t>+43.8</a:t>
          </a:r>
          <a:r>
            <a:rPr kumimoji="1" lang="ja-JP" altLang="en-US" sz="1100">
              <a:latin typeface="ＭＳ Ｐゴシック" panose="020B0600070205080204" pitchFamily="50" charset="-128"/>
              <a:ea typeface="ＭＳ Ｐゴシック" panose="020B0600070205080204" pitchFamily="50" charset="-128"/>
            </a:rPr>
            <a:t>ポイントとなっている。</a:t>
          </a:r>
        </a:p>
        <a:p>
          <a:r>
            <a:rPr kumimoji="1" lang="ja-JP" altLang="en-US" sz="1100">
              <a:latin typeface="ＭＳ Ｐゴシック" panose="020B0600070205080204" pitchFamily="50" charset="-128"/>
              <a:ea typeface="ＭＳ Ｐゴシック" panose="020B0600070205080204" pitchFamily="50" charset="-128"/>
            </a:rPr>
            <a:t>今後も文化複合施設整備を控え地方債残高が横ばいに推移することが見込まれる中、国費等の財源確保を第一に、地方債を活用する際は財政措置の有利な地方債の活用等を行っていく。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30" name="直線コネクタ 12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3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32" name="直線コネクタ 13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4" name="直線コネクタ 13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5"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6" name="フローチャート: 判断 13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7" name="フローチャート: 判断 13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8" name="フローチャート: 判断 13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9" name="フローチャート: 判断 13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40" name="フローチャート: 判断 139"/>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151339</xdr:rowOff>
    </xdr:from>
    <xdr:to>
      <xdr:col>76</xdr:col>
      <xdr:colOff>73025</xdr:colOff>
      <xdr:row>31</xdr:row>
      <xdr:rowOff>81489</xdr:rowOff>
    </xdr:to>
    <xdr:sp macro="" textlink="">
      <xdr:nvSpPr>
        <xdr:cNvPr id="146" name="楕円 145"/>
        <xdr:cNvSpPr/>
      </xdr:nvSpPr>
      <xdr:spPr>
        <a:xfrm>
          <a:off x="14744700" y="60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129766</xdr:rowOff>
    </xdr:from>
    <xdr:ext cx="469744" cy="259045"/>
    <xdr:sp macro="" textlink="">
      <xdr:nvSpPr>
        <xdr:cNvPr id="147" name="債務償還比率該当値テキスト"/>
        <xdr:cNvSpPr txBox="1"/>
      </xdr:nvSpPr>
      <xdr:spPr>
        <a:xfrm>
          <a:off x="14846300" y="604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111279</xdr:rowOff>
    </xdr:from>
    <xdr:to>
      <xdr:col>72</xdr:col>
      <xdr:colOff>123825</xdr:colOff>
      <xdr:row>32</xdr:row>
      <xdr:rowOff>41429</xdr:rowOff>
    </xdr:to>
    <xdr:sp macro="" textlink="">
      <xdr:nvSpPr>
        <xdr:cNvPr id="148" name="楕円 147"/>
        <xdr:cNvSpPr/>
      </xdr:nvSpPr>
      <xdr:spPr>
        <a:xfrm>
          <a:off x="14033500" y="61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30689</xdr:rowOff>
    </xdr:from>
    <xdr:to>
      <xdr:col>76</xdr:col>
      <xdr:colOff>22225</xdr:colOff>
      <xdr:row>31</xdr:row>
      <xdr:rowOff>162079</xdr:rowOff>
    </xdr:to>
    <xdr:cxnSp macro="">
      <xdr:nvCxnSpPr>
        <xdr:cNvPr id="149" name="直線コネクタ 148"/>
        <xdr:cNvCxnSpPr/>
      </xdr:nvCxnSpPr>
      <xdr:spPr>
        <a:xfrm flipV="1">
          <a:off x="14084300" y="6117164"/>
          <a:ext cx="7112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142893</xdr:rowOff>
    </xdr:from>
    <xdr:to>
      <xdr:col>68</xdr:col>
      <xdr:colOff>123825</xdr:colOff>
      <xdr:row>32</xdr:row>
      <xdr:rowOff>73043</xdr:rowOff>
    </xdr:to>
    <xdr:sp macro="" textlink="">
      <xdr:nvSpPr>
        <xdr:cNvPr id="150" name="楕円 149"/>
        <xdr:cNvSpPr/>
      </xdr:nvSpPr>
      <xdr:spPr>
        <a:xfrm>
          <a:off x="13271500" y="62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162079</xdr:rowOff>
    </xdr:from>
    <xdr:to>
      <xdr:col>72</xdr:col>
      <xdr:colOff>73025</xdr:colOff>
      <xdr:row>32</xdr:row>
      <xdr:rowOff>22243</xdr:rowOff>
    </xdr:to>
    <xdr:cxnSp macro="">
      <xdr:nvCxnSpPr>
        <xdr:cNvPr id="151" name="直線コネクタ 150"/>
        <xdr:cNvCxnSpPr/>
      </xdr:nvCxnSpPr>
      <xdr:spPr>
        <a:xfrm flipV="1">
          <a:off x="13322300" y="6248554"/>
          <a:ext cx="762000" cy="3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162478</xdr:rowOff>
    </xdr:from>
    <xdr:to>
      <xdr:col>64</xdr:col>
      <xdr:colOff>123825</xdr:colOff>
      <xdr:row>32</xdr:row>
      <xdr:rowOff>92628</xdr:rowOff>
    </xdr:to>
    <xdr:sp macro="" textlink="">
      <xdr:nvSpPr>
        <xdr:cNvPr id="152" name="楕円 151"/>
        <xdr:cNvSpPr/>
      </xdr:nvSpPr>
      <xdr:spPr>
        <a:xfrm>
          <a:off x="12509500" y="624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22243</xdr:rowOff>
    </xdr:from>
    <xdr:to>
      <xdr:col>68</xdr:col>
      <xdr:colOff>73025</xdr:colOff>
      <xdr:row>32</xdr:row>
      <xdr:rowOff>41828</xdr:rowOff>
    </xdr:to>
    <xdr:cxnSp macro="">
      <xdr:nvCxnSpPr>
        <xdr:cNvPr id="153" name="直線コネクタ 152"/>
        <xdr:cNvCxnSpPr/>
      </xdr:nvCxnSpPr>
      <xdr:spPr>
        <a:xfrm flipV="1">
          <a:off x="12560300" y="6280168"/>
          <a:ext cx="762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145361</xdr:rowOff>
    </xdr:from>
    <xdr:to>
      <xdr:col>60</xdr:col>
      <xdr:colOff>123825</xdr:colOff>
      <xdr:row>32</xdr:row>
      <xdr:rowOff>75511</xdr:rowOff>
    </xdr:to>
    <xdr:sp macro="" textlink="">
      <xdr:nvSpPr>
        <xdr:cNvPr id="154" name="楕円 153"/>
        <xdr:cNvSpPr/>
      </xdr:nvSpPr>
      <xdr:spPr>
        <a:xfrm>
          <a:off x="11747500" y="62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24711</xdr:rowOff>
    </xdr:from>
    <xdr:to>
      <xdr:col>64</xdr:col>
      <xdr:colOff>73025</xdr:colOff>
      <xdr:row>32</xdr:row>
      <xdr:rowOff>41828</xdr:rowOff>
    </xdr:to>
    <xdr:cxnSp macro="">
      <xdr:nvCxnSpPr>
        <xdr:cNvPr id="155" name="直線コネクタ 154"/>
        <xdr:cNvCxnSpPr/>
      </xdr:nvCxnSpPr>
      <xdr:spPr>
        <a:xfrm>
          <a:off x="11798300" y="6282636"/>
          <a:ext cx="762000" cy="1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6"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7"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8"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74230</xdr:rowOff>
    </xdr:from>
    <xdr:ext cx="469744" cy="259045"/>
    <xdr:sp macro="" textlink="">
      <xdr:nvSpPr>
        <xdr:cNvPr id="159" name="n_4aveValue債務償還比率"/>
        <xdr:cNvSpPr txBox="1"/>
      </xdr:nvSpPr>
      <xdr:spPr>
        <a:xfrm>
          <a:off x="11563427" y="56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32556</xdr:rowOff>
    </xdr:from>
    <xdr:ext cx="469744" cy="259045"/>
    <xdr:sp macro="" textlink="">
      <xdr:nvSpPr>
        <xdr:cNvPr id="160" name="n_1mainValue債務償還比率"/>
        <xdr:cNvSpPr txBox="1"/>
      </xdr:nvSpPr>
      <xdr:spPr>
        <a:xfrm>
          <a:off x="13836727" y="62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64170</xdr:rowOff>
    </xdr:from>
    <xdr:ext cx="469744" cy="259045"/>
    <xdr:sp macro="" textlink="">
      <xdr:nvSpPr>
        <xdr:cNvPr id="161" name="n_2mainValue債務償還比率"/>
        <xdr:cNvSpPr txBox="1"/>
      </xdr:nvSpPr>
      <xdr:spPr>
        <a:xfrm>
          <a:off x="13087427" y="63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83755</xdr:rowOff>
    </xdr:from>
    <xdr:ext cx="469744" cy="259045"/>
    <xdr:sp macro="" textlink="">
      <xdr:nvSpPr>
        <xdr:cNvPr id="162" name="n_3mainValue債務償還比率"/>
        <xdr:cNvSpPr txBox="1"/>
      </xdr:nvSpPr>
      <xdr:spPr>
        <a:xfrm>
          <a:off x="12325427" y="63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66638</xdr:rowOff>
    </xdr:from>
    <xdr:ext cx="469744" cy="259045"/>
    <xdr:sp macro="" textlink="">
      <xdr:nvSpPr>
        <xdr:cNvPr id="163" name="n_4mainValue債務償還比率"/>
        <xdr:cNvSpPr txBox="1"/>
      </xdr:nvSpPr>
      <xdr:spPr>
        <a:xfrm>
          <a:off x="11563427" y="63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101600</xdr:rowOff>
    </xdr:from>
    <xdr:to>
      <xdr:col>24</xdr:col>
      <xdr:colOff>114300</xdr:colOff>
      <xdr:row>40</xdr:row>
      <xdr:rowOff>31750</xdr:rowOff>
    </xdr:to>
    <xdr:sp macro="" textlink="">
      <xdr:nvSpPr>
        <xdr:cNvPr id="73" name="楕円 72"/>
        <xdr:cNvSpPr/>
      </xdr:nvSpPr>
      <xdr:spPr>
        <a:xfrm>
          <a:off x="4584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80027</xdr:rowOff>
    </xdr:from>
    <xdr:ext cx="405111" cy="259045"/>
    <xdr:sp macro="" textlink="">
      <xdr:nvSpPr>
        <xdr:cNvPr id="74" name="【道路】&#10;有形固定資産減価償却率該当値テキスト"/>
        <xdr:cNvSpPr txBox="1"/>
      </xdr:nvSpPr>
      <xdr:spPr>
        <a:xfrm>
          <a:off x="4673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84455</xdr:rowOff>
    </xdr:from>
    <xdr:to>
      <xdr:col>20</xdr:col>
      <xdr:colOff>38100</xdr:colOff>
      <xdr:row>40</xdr:row>
      <xdr:rowOff>14605</xdr:rowOff>
    </xdr:to>
    <xdr:sp macro="" textlink="">
      <xdr:nvSpPr>
        <xdr:cNvPr id="75" name="楕円 74"/>
        <xdr:cNvSpPr/>
      </xdr:nvSpPr>
      <xdr:spPr>
        <a:xfrm>
          <a:off x="3746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135255</xdr:rowOff>
    </xdr:from>
    <xdr:to>
      <xdr:col>24</xdr:col>
      <xdr:colOff>63500</xdr:colOff>
      <xdr:row>39</xdr:row>
      <xdr:rowOff>152400</xdr:rowOff>
    </xdr:to>
    <xdr:cxnSp macro="">
      <xdr:nvCxnSpPr>
        <xdr:cNvPr id="76" name="直線コネクタ 75"/>
        <xdr:cNvCxnSpPr/>
      </xdr:nvCxnSpPr>
      <xdr:spPr>
        <a:xfrm>
          <a:off x="3797300" y="68218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78740</xdr:rowOff>
    </xdr:from>
    <xdr:to>
      <xdr:col>15</xdr:col>
      <xdr:colOff>101600</xdr:colOff>
      <xdr:row>40</xdr:row>
      <xdr:rowOff>8890</xdr:rowOff>
    </xdr:to>
    <xdr:sp macro="" textlink="">
      <xdr:nvSpPr>
        <xdr:cNvPr id="77" name="楕円 76"/>
        <xdr:cNvSpPr/>
      </xdr:nvSpPr>
      <xdr:spPr>
        <a:xfrm>
          <a:off x="2857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129540</xdr:rowOff>
    </xdr:from>
    <xdr:to>
      <xdr:col>19</xdr:col>
      <xdr:colOff>177800</xdr:colOff>
      <xdr:row>39</xdr:row>
      <xdr:rowOff>135255</xdr:rowOff>
    </xdr:to>
    <xdr:cxnSp macro="">
      <xdr:nvCxnSpPr>
        <xdr:cNvPr id="78" name="直線コネクタ 77"/>
        <xdr:cNvCxnSpPr/>
      </xdr:nvCxnSpPr>
      <xdr:spPr>
        <a:xfrm>
          <a:off x="2908300" y="681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107315</xdr:rowOff>
    </xdr:from>
    <xdr:to>
      <xdr:col>10</xdr:col>
      <xdr:colOff>165100</xdr:colOff>
      <xdr:row>40</xdr:row>
      <xdr:rowOff>37465</xdr:rowOff>
    </xdr:to>
    <xdr:sp macro="" textlink="">
      <xdr:nvSpPr>
        <xdr:cNvPr id="79" name="楕円 78"/>
        <xdr:cNvSpPr/>
      </xdr:nvSpPr>
      <xdr:spPr>
        <a:xfrm>
          <a:off x="1968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129540</xdr:rowOff>
    </xdr:from>
    <xdr:to>
      <xdr:col>15</xdr:col>
      <xdr:colOff>50800</xdr:colOff>
      <xdr:row>39</xdr:row>
      <xdr:rowOff>158115</xdr:rowOff>
    </xdr:to>
    <xdr:cxnSp macro="">
      <xdr:nvCxnSpPr>
        <xdr:cNvPr id="80" name="直線コネクタ 79"/>
        <xdr:cNvCxnSpPr/>
      </xdr:nvCxnSpPr>
      <xdr:spPr>
        <a:xfrm flipV="1">
          <a:off x="2019300" y="68160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1" name="楕円 80"/>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39</xdr:row>
      <xdr:rowOff>158115</xdr:rowOff>
    </xdr:to>
    <xdr:cxnSp macro="">
      <xdr:nvCxnSpPr>
        <xdr:cNvPr id="82" name="直線コネクタ 81"/>
        <xdr:cNvCxnSpPr/>
      </xdr:nvCxnSpPr>
      <xdr:spPr>
        <a:xfrm>
          <a:off x="1130300" y="68199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5732</xdr:rowOff>
    </xdr:from>
    <xdr:ext cx="405111" cy="259045"/>
    <xdr:sp macro="" textlink="">
      <xdr:nvSpPr>
        <xdr:cNvPr id="87" name="n_1mainValue【道路】&#10;有形固定資産減価償却率"/>
        <xdr:cNvSpPr txBox="1"/>
      </xdr:nvSpPr>
      <xdr:spPr>
        <a:xfrm>
          <a:off x="3582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xdr:rowOff>
    </xdr:from>
    <xdr:ext cx="405111" cy="259045"/>
    <xdr:sp macro="" textlink="">
      <xdr:nvSpPr>
        <xdr:cNvPr id="88" name="n_2mainValue【道路】&#10;有形固定資産減価償却率"/>
        <xdr:cNvSpPr txBox="1"/>
      </xdr:nvSpPr>
      <xdr:spPr>
        <a:xfrm>
          <a:off x="2705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28592</xdr:rowOff>
    </xdr:from>
    <xdr:ext cx="405111" cy="259045"/>
    <xdr:sp macro="" textlink="">
      <xdr:nvSpPr>
        <xdr:cNvPr id="89" name="n_3mainValue【道路】&#10;有形固定資産減価償却率"/>
        <xdr:cNvSpPr txBox="1"/>
      </xdr:nvSpPr>
      <xdr:spPr>
        <a:xfrm>
          <a:off x="1816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0" name="n_4mainValue【道路】&#10;有形固定資産減価償却率"/>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8" name="フローチャート: 判断 127"/>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30229</xdr:rowOff>
    </xdr:from>
    <xdr:to>
      <xdr:col>55</xdr:col>
      <xdr:colOff>50800</xdr:colOff>
      <xdr:row>40</xdr:row>
      <xdr:rowOff>131829</xdr:rowOff>
    </xdr:to>
    <xdr:sp macro="" textlink="">
      <xdr:nvSpPr>
        <xdr:cNvPr id="134" name="楕円 133"/>
        <xdr:cNvSpPr/>
      </xdr:nvSpPr>
      <xdr:spPr>
        <a:xfrm>
          <a:off x="10426700" y="688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8656</xdr:rowOff>
    </xdr:from>
    <xdr:ext cx="534377" cy="259045"/>
    <xdr:sp macro="" textlink="">
      <xdr:nvSpPr>
        <xdr:cNvPr id="135" name="【道路】&#10;一人当たり延長該当値テキスト"/>
        <xdr:cNvSpPr txBox="1"/>
      </xdr:nvSpPr>
      <xdr:spPr>
        <a:xfrm>
          <a:off x="10515600" y="68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37773</xdr:rowOff>
    </xdr:from>
    <xdr:to>
      <xdr:col>50</xdr:col>
      <xdr:colOff>165100</xdr:colOff>
      <xdr:row>40</xdr:row>
      <xdr:rowOff>139373</xdr:rowOff>
    </xdr:to>
    <xdr:sp macro="" textlink="">
      <xdr:nvSpPr>
        <xdr:cNvPr id="136" name="楕円 135"/>
        <xdr:cNvSpPr/>
      </xdr:nvSpPr>
      <xdr:spPr>
        <a:xfrm>
          <a:off x="9588500" y="68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81029</xdr:rowOff>
    </xdr:from>
    <xdr:to>
      <xdr:col>55</xdr:col>
      <xdr:colOff>0</xdr:colOff>
      <xdr:row>40</xdr:row>
      <xdr:rowOff>88573</xdr:rowOff>
    </xdr:to>
    <xdr:cxnSp macro="">
      <xdr:nvCxnSpPr>
        <xdr:cNvPr id="137" name="直線コネクタ 136"/>
        <xdr:cNvCxnSpPr/>
      </xdr:nvCxnSpPr>
      <xdr:spPr>
        <a:xfrm flipV="1">
          <a:off x="9639300" y="6939029"/>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44145</xdr:rowOff>
    </xdr:from>
    <xdr:to>
      <xdr:col>46</xdr:col>
      <xdr:colOff>38100</xdr:colOff>
      <xdr:row>40</xdr:row>
      <xdr:rowOff>145745</xdr:rowOff>
    </xdr:to>
    <xdr:sp macro="" textlink="">
      <xdr:nvSpPr>
        <xdr:cNvPr id="138" name="楕円 137"/>
        <xdr:cNvSpPr/>
      </xdr:nvSpPr>
      <xdr:spPr>
        <a:xfrm>
          <a:off x="8699500" y="69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88573</xdr:rowOff>
    </xdr:from>
    <xdr:to>
      <xdr:col>50</xdr:col>
      <xdr:colOff>114300</xdr:colOff>
      <xdr:row>40</xdr:row>
      <xdr:rowOff>94945</xdr:rowOff>
    </xdr:to>
    <xdr:cxnSp macro="">
      <xdr:nvCxnSpPr>
        <xdr:cNvPr id="139" name="直線コネクタ 138"/>
        <xdr:cNvCxnSpPr/>
      </xdr:nvCxnSpPr>
      <xdr:spPr>
        <a:xfrm flipV="1">
          <a:off x="8750300" y="6946573"/>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50546</xdr:rowOff>
    </xdr:from>
    <xdr:to>
      <xdr:col>41</xdr:col>
      <xdr:colOff>101600</xdr:colOff>
      <xdr:row>40</xdr:row>
      <xdr:rowOff>152146</xdr:rowOff>
    </xdr:to>
    <xdr:sp macro="" textlink="">
      <xdr:nvSpPr>
        <xdr:cNvPr id="140" name="楕円 139"/>
        <xdr:cNvSpPr/>
      </xdr:nvSpPr>
      <xdr:spPr>
        <a:xfrm>
          <a:off x="7810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94945</xdr:rowOff>
    </xdr:from>
    <xdr:to>
      <xdr:col>45</xdr:col>
      <xdr:colOff>177800</xdr:colOff>
      <xdr:row>40</xdr:row>
      <xdr:rowOff>101346</xdr:rowOff>
    </xdr:to>
    <xdr:cxnSp macro="">
      <xdr:nvCxnSpPr>
        <xdr:cNvPr id="141" name="直線コネクタ 140"/>
        <xdr:cNvCxnSpPr/>
      </xdr:nvCxnSpPr>
      <xdr:spPr>
        <a:xfrm flipV="1">
          <a:off x="7861300" y="69529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57576</xdr:rowOff>
    </xdr:from>
    <xdr:to>
      <xdr:col>36</xdr:col>
      <xdr:colOff>165100</xdr:colOff>
      <xdr:row>40</xdr:row>
      <xdr:rowOff>159176</xdr:rowOff>
    </xdr:to>
    <xdr:sp macro="" textlink="">
      <xdr:nvSpPr>
        <xdr:cNvPr id="142" name="楕円 141"/>
        <xdr:cNvSpPr/>
      </xdr:nvSpPr>
      <xdr:spPr>
        <a:xfrm>
          <a:off x="6921500" y="69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101346</xdr:rowOff>
    </xdr:from>
    <xdr:to>
      <xdr:col>41</xdr:col>
      <xdr:colOff>50800</xdr:colOff>
      <xdr:row>40</xdr:row>
      <xdr:rowOff>108376</xdr:rowOff>
    </xdr:to>
    <xdr:cxnSp macro="">
      <xdr:nvCxnSpPr>
        <xdr:cNvPr id="143" name="直線コネクタ 142"/>
        <xdr:cNvCxnSpPr/>
      </xdr:nvCxnSpPr>
      <xdr:spPr>
        <a:xfrm flipV="1">
          <a:off x="6972300" y="6959346"/>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7"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130500</xdr:rowOff>
    </xdr:from>
    <xdr:ext cx="534377" cy="259045"/>
    <xdr:sp macro="" textlink="">
      <xdr:nvSpPr>
        <xdr:cNvPr id="148" name="n_1mainValue【道路】&#10;一人当たり延長"/>
        <xdr:cNvSpPr txBox="1"/>
      </xdr:nvSpPr>
      <xdr:spPr>
        <a:xfrm>
          <a:off x="9359411" y="69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136872</xdr:rowOff>
    </xdr:from>
    <xdr:ext cx="534377" cy="259045"/>
    <xdr:sp macro="" textlink="">
      <xdr:nvSpPr>
        <xdr:cNvPr id="149" name="n_2mainValue【道路】&#10;一人当たり延長"/>
        <xdr:cNvSpPr txBox="1"/>
      </xdr:nvSpPr>
      <xdr:spPr>
        <a:xfrm>
          <a:off x="8483111" y="699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143273</xdr:rowOff>
    </xdr:from>
    <xdr:ext cx="534377" cy="259045"/>
    <xdr:sp macro="" textlink="">
      <xdr:nvSpPr>
        <xdr:cNvPr id="150" name="n_3mainValue【道路】&#10;一人当たり延長"/>
        <xdr:cNvSpPr txBox="1"/>
      </xdr:nvSpPr>
      <xdr:spPr>
        <a:xfrm>
          <a:off x="7594111" y="70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150303</xdr:rowOff>
    </xdr:from>
    <xdr:ext cx="534377" cy="259045"/>
    <xdr:sp macro="" textlink="">
      <xdr:nvSpPr>
        <xdr:cNvPr id="151" name="n_4mainValue【道路】&#10;一人当たり延長"/>
        <xdr:cNvSpPr txBox="1"/>
      </xdr:nvSpPr>
      <xdr:spPr>
        <a:xfrm>
          <a:off x="6705111" y="70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80"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85" name="フローチャート: 判断 184"/>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1" name="楕円 190"/>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2" name="【橋りょう・トンネル】&#10;有形固定資産減価償却率該当値テキスト"/>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93" name="楕円 192"/>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51435</xdr:rowOff>
    </xdr:from>
    <xdr:to>
      <xdr:col>24</xdr:col>
      <xdr:colOff>63500</xdr:colOff>
      <xdr:row>63</xdr:row>
      <xdr:rowOff>80010</xdr:rowOff>
    </xdr:to>
    <xdr:cxnSp macro="">
      <xdr:nvCxnSpPr>
        <xdr:cNvPr id="194" name="直線コネクタ 193"/>
        <xdr:cNvCxnSpPr/>
      </xdr:nvCxnSpPr>
      <xdr:spPr>
        <a:xfrm>
          <a:off x="3797300" y="10852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195" name="楕円 194"/>
        <xdr:cNvSpPr/>
      </xdr:nvSpPr>
      <xdr:spPr>
        <a:xfrm>
          <a:off x="2857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22860</xdr:rowOff>
    </xdr:from>
    <xdr:to>
      <xdr:col>19</xdr:col>
      <xdr:colOff>177800</xdr:colOff>
      <xdr:row>63</xdr:row>
      <xdr:rowOff>51435</xdr:rowOff>
    </xdr:to>
    <xdr:cxnSp macro="">
      <xdr:nvCxnSpPr>
        <xdr:cNvPr id="196" name="直線コネクタ 195"/>
        <xdr:cNvCxnSpPr/>
      </xdr:nvCxnSpPr>
      <xdr:spPr>
        <a:xfrm>
          <a:off x="2908300" y="10824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130175</xdr:rowOff>
    </xdr:from>
    <xdr:to>
      <xdr:col>10</xdr:col>
      <xdr:colOff>165100</xdr:colOff>
      <xdr:row>63</xdr:row>
      <xdr:rowOff>60325</xdr:rowOff>
    </xdr:to>
    <xdr:sp macro="" textlink="">
      <xdr:nvSpPr>
        <xdr:cNvPr id="197" name="楕円 196"/>
        <xdr:cNvSpPr/>
      </xdr:nvSpPr>
      <xdr:spPr>
        <a:xfrm>
          <a:off x="196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9525</xdr:rowOff>
    </xdr:from>
    <xdr:to>
      <xdr:col>15</xdr:col>
      <xdr:colOff>50800</xdr:colOff>
      <xdr:row>63</xdr:row>
      <xdr:rowOff>22860</xdr:rowOff>
    </xdr:to>
    <xdr:cxnSp macro="">
      <xdr:nvCxnSpPr>
        <xdr:cNvPr id="198" name="直線コネクタ 197"/>
        <xdr:cNvCxnSpPr/>
      </xdr:nvCxnSpPr>
      <xdr:spPr>
        <a:xfrm>
          <a:off x="2019300" y="108108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101600</xdr:rowOff>
    </xdr:from>
    <xdr:to>
      <xdr:col>6</xdr:col>
      <xdr:colOff>38100</xdr:colOff>
      <xdr:row>63</xdr:row>
      <xdr:rowOff>31750</xdr:rowOff>
    </xdr:to>
    <xdr:sp macro="" textlink="">
      <xdr:nvSpPr>
        <xdr:cNvPr id="199" name="楕円 198"/>
        <xdr:cNvSpPr/>
      </xdr:nvSpPr>
      <xdr:spPr>
        <a:xfrm>
          <a:off x="107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152400</xdr:rowOff>
    </xdr:from>
    <xdr:to>
      <xdr:col>10</xdr:col>
      <xdr:colOff>114300</xdr:colOff>
      <xdr:row>63</xdr:row>
      <xdr:rowOff>9525</xdr:rowOff>
    </xdr:to>
    <xdr:cxnSp macro="">
      <xdr:nvCxnSpPr>
        <xdr:cNvPr id="200" name="直線コネクタ 199"/>
        <xdr:cNvCxnSpPr/>
      </xdr:nvCxnSpPr>
      <xdr:spPr>
        <a:xfrm>
          <a:off x="1130300" y="10782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201"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202"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203"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204"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93362</xdr:rowOff>
    </xdr:from>
    <xdr:ext cx="405111" cy="259045"/>
    <xdr:sp macro="" textlink="">
      <xdr:nvSpPr>
        <xdr:cNvPr id="205" name="n_1mainValue【橋りょう・トンネル】&#10;有形固定資産減価償却率"/>
        <xdr:cNvSpPr txBox="1"/>
      </xdr:nvSpPr>
      <xdr:spPr>
        <a:xfrm>
          <a:off x="3582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206" name="n_2mainValue【橋りょう・トンネル】&#10;有形固定資産減価償却率"/>
        <xdr:cNvSpPr txBox="1"/>
      </xdr:nvSpPr>
      <xdr:spPr>
        <a:xfrm>
          <a:off x="2705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51452</xdr:rowOff>
    </xdr:from>
    <xdr:ext cx="405111" cy="259045"/>
    <xdr:sp macro="" textlink="">
      <xdr:nvSpPr>
        <xdr:cNvPr id="207" name="n_3mainValue【橋りょう・トンネル】&#10;有形固定資産減価償却率"/>
        <xdr:cNvSpPr txBox="1"/>
      </xdr:nvSpPr>
      <xdr:spPr>
        <a:xfrm>
          <a:off x="1816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22877</xdr:rowOff>
    </xdr:from>
    <xdr:ext cx="405111" cy="259045"/>
    <xdr:sp macro="" textlink="">
      <xdr:nvSpPr>
        <xdr:cNvPr id="208" name="n_4mainValue【橋りょう・トンネル】&#10;有形固定資産減価償却率"/>
        <xdr:cNvSpPr txBox="1"/>
      </xdr:nvSpPr>
      <xdr:spPr>
        <a:xfrm>
          <a:off x="927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44" name="フローチャート: 判断 243"/>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160510</xdr:rowOff>
    </xdr:from>
    <xdr:to>
      <xdr:col>55</xdr:col>
      <xdr:colOff>50800</xdr:colOff>
      <xdr:row>62</xdr:row>
      <xdr:rowOff>90660</xdr:rowOff>
    </xdr:to>
    <xdr:sp macro="" textlink="">
      <xdr:nvSpPr>
        <xdr:cNvPr id="250" name="楕円 249"/>
        <xdr:cNvSpPr/>
      </xdr:nvSpPr>
      <xdr:spPr>
        <a:xfrm>
          <a:off x="10426700" y="106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138937</xdr:rowOff>
    </xdr:from>
    <xdr:ext cx="599010" cy="259045"/>
    <xdr:sp macro="" textlink="">
      <xdr:nvSpPr>
        <xdr:cNvPr id="251" name="【橋りょう・トンネル】&#10;一人当たり有形固定資産（償却資産）額該当値テキスト"/>
        <xdr:cNvSpPr txBox="1"/>
      </xdr:nvSpPr>
      <xdr:spPr>
        <a:xfrm>
          <a:off x="10515600" y="1059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168770</xdr:rowOff>
    </xdr:from>
    <xdr:to>
      <xdr:col>50</xdr:col>
      <xdr:colOff>165100</xdr:colOff>
      <xdr:row>62</xdr:row>
      <xdr:rowOff>98920</xdr:rowOff>
    </xdr:to>
    <xdr:sp macro="" textlink="">
      <xdr:nvSpPr>
        <xdr:cNvPr id="252" name="楕円 251"/>
        <xdr:cNvSpPr/>
      </xdr:nvSpPr>
      <xdr:spPr>
        <a:xfrm>
          <a:off x="9588500" y="1062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39860</xdr:rowOff>
    </xdr:from>
    <xdr:to>
      <xdr:col>55</xdr:col>
      <xdr:colOff>0</xdr:colOff>
      <xdr:row>62</xdr:row>
      <xdr:rowOff>48120</xdr:rowOff>
    </xdr:to>
    <xdr:cxnSp macro="">
      <xdr:nvCxnSpPr>
        <xdr:cNvPr id="253" name="直線コネクタ 252"/>
        <xdr:cNvCxnSpPr/>
      </xdr:nvCxnSpPr>
      <xdr:spPr>
        <a:xfrm flipV="1">
          <a:off x="9639300" y="10669760"/>
          <a:ext cx="8382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4304</xdr:rowOff>
    </xdr:from>
    <xdr:to>
      <xdr:col>46</xdr:col>
      <xdr:colOff>38100</xdr:colOff>
      <xdr:row>62</xdr:row>
      <xdr:rowOff>105904</xdr:rowOff>
    </xdr:to>
    <xdr:sp macro="" textlink="">
      <xdr:nvSpPr>
        <xdr:cNvPr id="254" name="楕円 253"/>
        <xdr:cNvSpPr/>
      </xdr:nvSpPr>
      <xdr:spPr>
        <a:xfrm>
          <a:off x="8699500" y="106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48120</xdr:rowOff>
    </xdr:from>
    <xdr:to>
      <xdr:col>50</xdr:col>
      <xdr:colOff>114300</xdr:colOff>
      <xdr:row>62</xdr:row>
      <xdr:rowOff>55104</xdr:rowOff>
    </xdr:to>
    <xdr:cxnSp macro="">
      <xdr:nvCxnSpPr>
        <xdr:cNvPr id="255" name="直線コネクタ 254"/>
        <xdr:cNvCxnSpPr/>
      </xdr:nvCxnSpPr>
      <xdr:spPr>
        <a:xfrm flipV="1">
          <a:off x="8750300" y="10678020"/>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16318</xdr:rowOff>
    </xdr:from>
    <xdr:to>
      <xdr:col>41</xdr:col>
      <xdr:colOff>101600</xdr:colOff>
      <xdr:row>62</xdr:row>
      <xdr:rowOff>117918</xdr:rowOff>
    </xdr:to>
    <xdr:sp macro="" textlink="">
      <xdr:nvSpPr>
        <xdr:cNvPr id="256" name="楕円 255"/>
        <xdr:cNvSpPr/>
      </xdr:nvSpPr>
      <xdr:spPr>
        <a:xfrm>
          <a:off x="7810500" y="10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55104</xdr:rowOff>
    </xdr:from>
    <xdr:to>
      <xdr:col>45</xdr:col>
      <xdr:colOff>177800</xdr:colOff>
      <xdr:row>62</xdr:row>
      <xdr:rowOff>67118</xdr:rowOff>
    </xdr:to>
    <xdr:cxnSp macro="">
      <xdr:nvCxnSpPr>
        <xdr:cNvPr id="257" name="直線コネクタ 256"/>
        <xdr:cNvCxnSpPr/>
      </xdr:nvCxnSpPr>
      <xdr:spPr>
        <a:xfrm flipV="1">
          <a:off x="7861300" y="10685004"/>
          <a:ext cx="8890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23944</xdr:rowOff>
    </xdr:from>
    <xdr:to>
      <xdr:col>36</xdr:col>
      <xdr:colOff>165100</xdr:colOff>
      <xdr:row>62</xdr:row>
      <xdr:rowOff>125544</xdr:rowOff>
    </xdr:to>
    <xdr:sp macro="" textlink="">
      <xdr:nvSpPr>
        <xdr:cNvPr id="258" name="楕円 257"/>
        <xdr:cNvSpPr/>
      </xdr:nvSpPr>
      <xdr:spPr>
        <a:xfrm>
          <a:off x="6921500" y="106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67118</xdr:rowOff>
    </xdr:from>
    <xdr:to>
      <xdr:col>41</xdr:col>
      <xdr:colOff>50800</xdr:colOff>
      <xdr:row>62</xdr:row>
      <xdr:rowOff>74744</xdr:rowOff>
    </xdr:to>
    <xdr:cxnSp macro="">
      <xdr:nvCxnSpPr>
        <xdr:cNvPr id="259" name="直線コネクタ 258"/>
        <xdr:cNvCxnSpPr/>
      </xdr:nvCxnSpPr>
      <xdr:spPr>
        <a:xfrm flipV="1">
          <a:off x="6972300" y="10697018"/>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63"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90047</xdr:rowOff>
    </xdr:from>
    <xdr:ext cx="599010" cy="259045"/>
    <xdr:sp macro="" textlink="">
      <xdr:nvSpPr>
        <xdr:cNvPr id="264" name="n_1mainValue【橋りょう・トンネル】&#10;一人当たり有形固定資産（償却資産）額"/>
        <xdr:cNvSpPr txBox="1"/>
      </xdr:nvSpPr>
      <xdr:spPr>
        <a:xfrm>
          <a:off x="9327095" y="1071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97031</xdr:rowOff>
    </xdr:from>
    <xdr:ext cx="599010" cy="259045"/>
    <xdr:sp macro="" textlink="">
      <xdr:nvSpPr>
        <xdr:cNvPr id="265" name="n_2mainValue【橋りょう・トンネル】&#10;一人当たり有形固定資産（償却資産）額"/>
        <xdr:cNvSpPr txBox="1"/>
      </xdr:nvSpPr>
      <xdr:spPr>
        <a:xfrm>
          <a:off x="8450795" y="1072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109045</xdr:rowOff>
    </xdr:from>
    <xdr:ext cx="599010" cy="259045"/>
    <xdr:sp macro="" textlink="">
      <xdr:nvSpPr>
        <xdr:cNvPr id="266" name="n_3mainValue【橋りょう・トンネル】&#10;一人当たり有形固定資産（償却資産）額"/>
        <xdr:cNvSpPr txBox="1"/>
      </xdr:nvSpPr>
      <xdr:spPr>
        <a:xfrm>
          <a:off x="7561795" y="107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116671</xdr:rowOff>
    </xdr:from>
    <xdr:ext cx="599010" cy="259045"/>
    <xdr:sp macro="" textlink="">
      <xdr:nvSpPr>
        <xdr:cNvPr id="267" name="n_4mainValue【橋りょう・トンネル】&#10;一人当たり有形固定資産（償却資産）額"/>
        <xdr:cNvSpPr txBox="1"/>
      </xdr:nvSpPr>
      <xdr:spPr>
        <a:xfrm>
          <a:off x="6672795" y="1074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50182</xdr:rowOff>
    </xdr:from>
    <xdr:ext cx="405111" cy="259045"/>
    <xdr:sp macro="" textlink="">
      <xdr:nvSpPr>
        <xdr:cNvPr id="297" name="【公営住宅】&#10;有形固定資産減価償却率平均値テキスト"/>
        <xdr:cNvSpPr txBox="1"/>
      </xdr:nvSpPr>
      <xdr:spPr>
        <a:xfrm>
          <a:off x="4673600" y="1410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2" name="フローチャート: 判断 301"/>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82550</xdr:rowOff>
    </xdr:from>
    <xdr:to>
      <xdr:col>24</xdr:col>
      <xdr:colOff>114300</xdr:colOff>
      <xdr:row>86</xdr:row>
      <xdr:rowOff>12700</xdr:rowOff>
    </xdr:to>
    <xdr:sp macro="" textlink="">
      <xdr:nvSpPr>
        <xdr:cNvPr id="308" name="楕円 307"/>
        <xdr:cNvSpPr/>
      </xdr:nvSpPr>
      <xdr:spPr>
        <a:xfrm>
          <a:off x="4584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168927</xdr:rowOff>
    </xdr:from>
    <xdr:ext cx="405111" cy="259045"/>
    <xdr:sp macro="" textlink="">
      <xdr:nvSpPr>
        <xdr:cNvPr id="309" name="【公営住宅】&#10;有形固定資産減価償却率該当値テキスト"/>
        <xdr:cNvSpPr txBox="1"/>
      </xdr:nvSpPr>
      <xdr:spPr>
        <a:xfrm>
          <a:off x="4673600" y="1457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macro="" textlink="">
      <xdr:nvSpPr>
        <xdr:cNvPr id="310" name="楕円 309"/>
        <xdr:cNvSpPr/>
      </xdr:nvSpPr>
      <xdr:spPr>
        <a:xfrm>
          <a:off x="3746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133350</xdr:rowOff>
    </xdr:to>
    <xdr:cxnSp macro="">
      <xdr:nvCxnSpPr>
        <xdr:cNvPr id="311" name="直線コネクタ 310"/>
        <xdr:cNvCxnSpPr/>
      </xdr:nvCxnSpPr>
      <xdr:spPr>
        <a:xfrm>
          <a:off x="3797300" y="146818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31114</xdr:rowOff>
    </xdr:from>
    <xdr:to>
      <xdr:col>15</xdr:col>
      <xdr:colOff>101600</xdr:colOff>
      <xdr:row>85</xdr:row>
      <xdr:rowOff>132714</xdr:rowOff>
    </xdr:to>
    <xdr:sp macro="" textlink="">
      <xdr:nvSpPr>
        <xdr:cNvPr id="312" name="楕円 311"/>
        <xdr:cNvSpPr/>
      </xdr:nvSpPr>
      <xdr:spPr>
        <a:xfrm>
          <a:off x="2857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108586</xdr:rowOff>
    </xdr:to>
    <xdr:cxnSp macro="">
      <xdr:nvCxnSpPr>
        <xdr:cNvPr id="313" name="直線コネクタ 312"/>
        <xdr:cNvCxnSpPr/>
      </xdr:nvCxnSpPr>
      <xdr:spPr>
        <a:xfrm>
          <a:off x="2908300" y="146551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2539</xdr:rowOff>
    </xdr:from>
    <xdr:to>
      <xdr:col>10</xdr:col>
      <xdr:colOff>165100</xdr:colOff>
      <xdr:row>85</xdr:row>
      <xdr:rowOff>104139</xdr:rowOff>
    </xdr:to>
    <xdr:sp macro="" textlink="">
      <xdr:nvSpPr>
        <xdr:cNvPr id="314" name="楕円 313"/>
        <xdr:cNvSpPr/>
      </xdr:nvSpPr>
      <xdr:spPr>
        <a:xfrm>
          <a:off x="1968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53339</xdr:rowOff>
    </xdr:from>
    <xdr:to>
      <xdr:col>15</xdr:col>
      <xdr:colOff>50800</xdr:colOff>
      <xdr:row>85</xdr:row>
      <xdr:rowOff>81914</xdr:rowOff>
    </xdr:to>
    <xdr:cxnSp macro="">
      <xdr:nvCxnSpPr>
        <xdr:cNvPr id="315" name="直線コネクタ 314"/>
        <xdr:cNvCxnSpPr/>
      </xdr:nvCxnSpPr>
      <xdr:spPr>
        <a:xfrm>
          <a:off x="2019300" y="146265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145414</xdr:rowOff>
    </xdr:from>
    <xdr:to>
      <xdr:col>6</xdr:col>
      <xdr:colOff>38100</xdr:colOff>
      <xdr:row>85</xdr:row>
      <xdr:rowOff>75564</xdr:rowOff>
    </xdr:to>
    <xdr:sp macro="" textlink="">
      <xdr:nvSpPr>
        <xdr:cNvPr id="316" name="楕円 315"/>
        <xdr:cNvSpPr/>
      </xdr:nvSpPr>
      <xdr:spPr>
        <a:xfrm>
          <a:off x="107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24764</xdr:rowOff>
    </xdr:from>
    <xdr:to>
      <xdr:col>10</xdr:col>
      <xdr:colOff>114300</xdr:colOff>
      <xdr:row>85</xdr:row>
      <xdr:rowOff>53339</xdr:rowOff>
    </xdr:to>
    <xdr:cxnSp macro="">
      <xdr:nvCxnSpPr>
        <xdr:cNvPr id="317" name="直線コネクタ 316"/>
        <xdr:cNvCxnSpPr/>
      </xdr:nvCxnSpPr>
      <xdr:spPr>
        <a:xfrm>
          <a:off x="1130300" y="145980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318" name="n_1ave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9"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320" name="n_3aveValue【公営住宅】&#10;有形固定資産減価償却率"/>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21"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macro="" textlink="">
      <xdr:nvSpPr>
        <xdr:cNvPr id="322" name="n_1mainValue【公営住宅】&#10;有形固定資産減価償却率"/>
        <xdr:cNvSpPr txBox="1"/>
      </xdr:nvSpPr>
      <xdr:spPr>
        <a:xfrm>
          <a:off x="35820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123841</xdr:rowOff>
    </xdr:from>
    <xdr:ext cx="405111" cy="259045"/>
    <xdr:sp macro="" textlink="">
      <xdr:nvSpPr>
        <xdr:cNvPr id="323" name="n_2mainValue【公営住宅】&#10;有形固定資産減価償却率"/>
        <xdr:cNvSpPr txBox="1"/>
      </xdr:nvSpPr>
      <xdr:spPr>
        <a:xfrm>
          <a:off x="2705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95266</xdr:rowOff>
    </xdr:from>
    <xdr:ext cx="405111" cy="259045"/>
    <xdr:sp macro="" textlink="">
      <xdr:nvSpPr>
        <xdr:cNvPr id="324" name="n_3mainValue【公営住宅】&#10;有形固定資産減価償却率"/>
        <xdr:cNvSpPr txBox="1"/>
      </xdr:nvSpPr>
      <xdr:spPr>
        <a:xfrm>
          <a:off x="1816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66691</xdr:rowOff>
    </xdr:from>
    <xdr:ext cx="405111" cy="259045"/>
    <xdr:sp macro="" textlink="">
      <xdr:nvSpPr>
        <xdr:cNvPr id="325" name="n_4mainValue【公営住宅】&#10;有形固定資産減価償却率"/>
        <xdr:cNvSpPr txBox="1"/>
      </xdr:nvSpPr>
      <xdr:spPr>
        <a:xfrm>
          <a:off x="927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2"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57" name="フローチャート: 判断 356"/>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120848</xdr:rowOff>
    </xdr:from>
    <xdr:to>
      <xdr:col>55</xdr:col>
      <xdr:colOff>50800</xdr:colOff>
      <xdr:row>86</xdr:row>
      <xdr:rowOff>50998</xdr:rowOff>
    </xdr:to>
    <xdr:sp macro="" textlink="">
      <xdr:nvSpPr>
        <xdr:cNvPr id="363" name="楕円 362"/>
        <xdr:cNvSpPr/>
      </xdr:nvSpPr>
      <xdr:spPr>
        <a:xfrm>
          <a:off x="10426700" y="146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64"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121808</xdr:rowOff>
    </xdr:from>
    <xdr:to>
      <xdr:col>50</xdr:col>
      <xdr:colOff>165100</xdr:colOff>
      <xdr:row>86</xdr:row>
      <xdr:rowOff>51958</xdr:rowOff>
    </xdr:to>
    <xdr:sp macro="" textlink="">
      <xdr:nvSpPr>
        <xdr:cNvPr id="365" name="楕円 364"/>
        <xdr:cNvSpPr/>
      </xdr:nvSpPr>
      <xdr:spPr>
        <a:xfrm>
          <a:off x="9588500" y="146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xdr:rowOff>
    </xdr:from>
    <xdr:to>
      <xdr:col>55</xdr:col>
      <xdr:colOff>0</xdr:colOff>
      <xdr:row>86</xdr:row>
      <xdr:rowOff>1158</xdr:rowOff>
    </xdr:to>
    <xdr:cxnSp macro="">
      <xdr:nvCxnSpPr>
        <xdr:cNvPr id="366" name="直線コネクタ 365"/>
        <xdr:cNvCxnSpPr/>
      </xdr:nvCxnSpPr>
      <xdr:spPr>
        <a:xfrm flipV="1">
          <a:off x="9639300" y="14744898"/>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122265</xdr:rowOff>
    </xdr:from>
    <xdr:to>
      <xdr:col>46</xdr:col>
      <xdr:colOff>38100</xdr:colOff>
      <xdr:row>86</xdr:row>
      <xdr:rowOff>52415</xdr:rowOff>
    </xdr:to>
    <xdr:sp macro="" textlink="">
      <xdr:nvSpPr>
        <xdr:cNvPr id="367" name="楕円 366"/>
        <xdr:cNvSpPr/>
      </xdr:nvSpPr>
      <xdr:spPr>
        <a:xfrm>
          <a:off x="8699500" y="1469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1158</xdr:rowOff>
    </xdr:from>
    <xdr:to>
      <xdr:col>50</xdr:col>
      <xdr:colOff>114300</xdr:colOff>
      <xdr:row>86</xdr:row>
      <xdr:rowOff>1615</xdr:rowOff>
    </xdr:to>
    <xdr:cxnSp macro="">
      <xdr:nvCxnSpPr>
        <xdr:cNvPr id="368" name="直線コネクタ 367"/>
        <xdr:cNvCxnSpPr/>
      </xdr:nvCxnSpPr>
      <xdr:spPr>
        <a:xfrm flipV="1">
          <a:off x="8750300" y="1474585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122882</xdr:rowOff>
    </xdr:from>
    <xdr:to>
      <xdr:col>41</xdr:col>
      <xdr:colOff>101600</xdr:colOff>
      <xdr:row>86</xdr:row>
      <xdr:rowOff>53032</xdr:rowOff>
    </xdr:to>
    <xdr:sp macro="" textlink="">
      <xdr:nvSpPr>
        <xdr:cNvPr id="369" name="楕円 368"/>
        <xdr:cNvSpPr/>
      </xdr:nvSpPr>
      <xdr:spPr>
        <a:xfrm>
          <a:off x="7810500" y="146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1615</xdr:rowOff>
    </xdr:from>
    <xdr:to>
      <xdr:col>45</xdr:col>
      <xdr:colOff>177800</xdr:colOff>
      <xdr:row>86</xdr:row>
      <xdr:rowOff>2232</xdr:rowOff>
    </xdr:to>
    <xdr:cxnSp macro="">
      <xdr:nvCxnSpPr>
        <xdr:cNvPr id="370" name="直線コネクタ 369"/>
        <xdr:cNvCxnSpPr/>
      </xdr:nvCxnSpPr>
      <xdr:spPr>
        <a:xfrm flipV="1">
          <a:off x="7861300" y="14746315"/>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123546</xdr:rowOff>
    </xdr:from>
    <xdr:to>
      <xdr:col>36</xdr:col>
      <xdr:colOff>165100</xdr:colOff>
      <xdr:row>86</xdr:row>
      <xdr:rowOff>53696</xdr:rowOff>
    </xdr:to>
    <xdr:sp macro="" textlink="">
      <xdr:nvSpPr>
        <xdr:cNvPr id="371" name="楕円 370"/>
        <xdr:cNvSpPr/>
      </xdr:nvSpPr>
      <xdr:spPr>
        <a:xfrm>
          <a:off x="6921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2232</xdr:rowOff>
    </xdr:from>
    <xdr:to>
      <xdr:col>41</xdr:col>
      <xdr:colOff>50800</xdr:colOff>
      <xdr:row>86</xdr:row>
      <xdr:rowOff>2896</xdr:rowOff>
    </xdr:to>
    <xdr:cxnSp macro="">
      <xdr:nvCxnSpPr>
        <xdr:cNvPr id="372" name="直線コネクタ 371"/>
        <xdr:cNvCxnSpPr/>
      </xdr:nvCxnSpPr>
      <xdr:spPr>
        <a:xfrm flipV="1">
          <a:off x="6972300" y="14746932"/>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3"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4"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5"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76"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43085</xdr:rowOff>
    </xdr:from>
    <xdr:ext cx="469744" cy="259045"/>
    <xdr:sp macro="" textlink="">
      <xdr:nvSpPr>
        <xdr:cNvPr id="377" name="n_1mainValue【公営住宅】&#10;一人当たり面積"/>
        <xdr:cNvSpPr txBox="1"/>
      </xdr:nvSpPr>
      <xdr:spPr>
        <a:xfrm>
          <a:off x="9391727" y="147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43542</xdr:rowOff>
    </xdr:from>
    <xdr:ext cx="469744" cy="259045"/>
    <xdr:sp macro="" textlink="">
      <xdr:nvSpPr>
        <xdr:cNvPr id="378" name="n_2mainValue【公営住宅】&#10;一人当たり面積"/>
        <xdr:cNvSpPr txBox="1"/>
      </xdr:nvSpPr>
      <xdr:spPr>
        <a:xfrm>
          <a:off x="8515427" y="147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44159</xdr:rowOff>
    </xdr:from>
    <xdr:ext cx="469744" cy="259045"/>
    <xdr:sp macro="" textlink="">
      <xdr:nvSpPr>
        <xdr:cNvPr id="379" name="n_3mainValue【公営住宅】&#10;一人当たり面積"/>
        <xdr:cNvSpPr txBox="1"/>
      </xdr:nvSpPr>
      <xdr:spPr>
        <a:xfrm>
          <a:off x="7626427" y="1478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44823</xdr:rowOff>
    </xdr:from>
    <xdr:ext cx="469744" cy="259045"/>
    <xdr:sp macro="" textlink="">
      <xdr:nvSpPr>
        <xdr:cNvPr id="380" name="n_4mainValue【公営住宅】&#10;一人当たり面積"/>
        <xdr:cNvSpPr txBox="1"/>
      </xdr:nvSpPr>
      <xdr:spPr>
        <a:xfrm>
          <a:off x="6737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406" name="直線コネクタ 405"/>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407"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408" name="直線コネクタ 407"/>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9"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10" name="直線コネクタ 409"/>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34851</xdr:rowOff>
    </xdr:from>
    <xdr:ext cx="405111" cy="259045"/>
    <xdr:sp macro="" textlink="">
      <xdr:nvSpPr>
        <xdr:cNvPr id="411" name="【港湾・漁港】&#10;有形固定資産減価償却率平均値テキスト"/>
        <xdr:cNvSpPr txBox="1"/>
      </xdr:nvSpPr>
      <xdr:spPr>
        <a:xfrm>
          <a:off x="4673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412" name="フローチャート: 判断 411"/>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413" name="フローチャート: 判断 412"/>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4" name="フローチャート: 判断 413"/>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5" name="フローチャート: 判断 414"/>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6" name="フローチャート: 判断 415"/>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115207</xdr:rowOff>
    </xdr:from>
    <xdr:to>
      <xdr:col>24</xdr:col>
      <xdr:colOff>114300</xdr:colOff>
      <xdr:row>103</xdr:row>
      <xdr:rowOff>45357</xdr:rowOff>
    </xdr:to>
    <xdr:sp macro="" textlink="">
      <xdr:nvSpPr>
        <xdr:cNvPr id="422" name="楕円 421"/>
        <xdr:cNvSpPr/>
      </xdr:nvSpPr>
      <xdr:spPr>
        <a:xfrm>
          <a:off x="45847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138084</xdr:rowOff>
    </xdr:from>
    <xdr:ext cx="405111" cy="259045"/>
    <xdr:sp macro="" textlink="">
      <xdr:nvSpPr>
        <xdr:cNvPr id="423" name="【港湾・漁港】&#10;有形固定資産減価償却率該当値テキスト"/>
        <xdr:cNvSpPr txBox="1"/>
      </xdr:nvSpPr>
      <xdr:spPr>
        <a:xfrm>
          <a:off x="4673600" y="1745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79284</xdr:rowOff>
    </xdr:from>
    <xdr:to>
      <xdr:col>20</xdr:col>
      <xdr:colOff>38100</xdr:colOff>
      <xdr:row>103</xdr:row>
      <xdr:rowOff>9434</xdr:rowOff>
    </xdr:to>
    <xdr:sp macro="" textlink="">
      <xdr:nvSpPr>
        <xdr:cNvPr id="424" name="楕円 423"/>
        <xdr:cNvSpPr/>
      </xdr:nvSpPr>
      <xdr:spPr>
        <a:xfrm>
          <a:off x="3746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130084</xdr:rowOff>
    </xdr:from>
    <xdr:to>
      <xdr:col>24</xdr:col>
      <xdr:colOff>63500</xdr:colOff>
      <xdr:row>102</xdr:row>
      <xdr:rowOff>166007</xdr:rowOff>
    </xdr:to>
    <xdr:cxnSp macro="">
      <xdr:nvCxnSpPr>
        <xdr:cNvPr id="425" name="直線コネクタ 424"/>
        <xdr:cNvCxnSpPr/>
      </xdr:nvCxnSpPr>
      <xdr:spPr>
        <a:xfrm>
          <a:off x="3797300" y="176179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426" name="楕円 425"/>
        <xdr:cNvSpPr/>
      </xdr:nvSpPr>
      <xdr:spPr>
        <a:xfrm>
          <a:off x="2857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130084</xdr:rowOff>
    </xdr:to>
    <xdr:cxnSp macro="">
      <xdr:nvCxnSpPr>
        <xdr:cNvPr id="427" name="直線コネクタ 426"/>
        <xdr:cNvCxnSpPr/>
      </xdr:nvCxnSpPr>
      <xdr:spPr>
        <a:xfrm>
          <a:off x="2908300" y="1758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7438</xdr:rowOff>
    </xdr:from>
    <xdr:to>
      <xdr:col>10</xdr:col>
      <xdr:colOff>165100</xdr:colOff>
      <xdr:row>102</xdr:row>
      <xdr:rowOff>109038</xdr:rowOff>
    </xdr:to>
    <xdr:sp macro="" textlink="">
      <xdr:nvSpPr>
        <xdr:cNvPr id="428" name="楕円 427"/>
        <xdr:cNvSpPr/>
      </xdr:nvSpPr>
      <xdr:spPr>
        <a:xfrm>
          <a:off x="1968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58238</xdr:rowOff>
    </xdr:from>
    <xdr:to>
      <xdr:col>15</xdr:col>
      <xdr:colOff>50800</xdr:colOff>
      <xdr:row>102</xdr:row>
      <xdr:rowOff>94162</xdr:rowOff>
    </xdr:to>
    <xdr:cxnSp macro="">
      <xdr:nvCxnSpPr>
        <xdr:cNvPr id="429" name="直線コネクタ 428"/>
        <xdr:cNvCxnSpPr/>
      </xdr:nvCxnSpPr>
      <xdr:spPr>
        <a:xfrm>
          <a:off x="2019300" y="175461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142966</xdr:rowOff>
    </xdr:from>
    <xdr:to>
      <xdr:col>6</xdr:col>
      <xdr:colOff>38100</xdr:colOff>
      <xdr:row>102</xdr:row>
      <xdr:rowOff>73116</xdr:rowOff>
    </xdr:to>
    <xdr:sp macro="" textlink="">
      <xdr:nvSpPr>
        <xdr:cNvPr id="430" name="楕円 429"/>
        <xdr:cNvSpPr/>
      </xdr:nvSpPr>
      <xdr:spPr>
        <a:xfrm>
          <a:off x="1079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22316</xdr:rowOff>
    </xdr:from>
    <xdr:to>
      <xdr:col>10</xdr:col>
      <xdr:colOff>114300</xdr:colOff>
      <xdr:row>102</xdr:row>
      <xdr:rowOff>58238</xdr:rowOff>
    </xdr:to>
    <xdr:cxnSp macro="">
      <xdr:nvCxnSpPr>
        <xdr:cNvPr id="431" name="直線コネクタ 430"/>
        <xdr:cNvCxnSpPr/>
      </xdr:nvCxnSpPr>
      <xdr:spPr>
        <a:xfrm>
          <a:off x="1130300" y="175102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121393</xdr:rowOff>
    </xdr:from>
    <xdr:ext cx="405111" cy="259045"/>
    <xdr:sp macro="" textlink="">
      <xdr:nvSpPr>
        <xdr:cNvPr id="432" name="n_1aveValue【港湾・漁港】&#10;有形固定資産減価償却率"/>
        <xdr:cNvSpPr txBox="1"/>
      </xdr:nvSpPr>
      <xdr:spPr>
        <a:xfrm>
          <a:off x="3582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3" name="n_2aveValue【港湾・漁港】&#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34" name="n_3aveValue【港湾・漁港】&#10;有形固定資産減価償却率"/>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80571</xdr:rowOff>
    </xdr:from>
    <xdr:ext cx="405111" cy="259045"/>
    <xdr:sp macro="" textlink="">
      <xdr:nvSpPr>
        <xdr:cNvPr id="435" name="n_4aveValue【港湾・漁港】&#10;有形固定資産減価償却率"/>
        <xdr:cNvSpPr txBox="1"/>
      </xdr:nvSpPr>
      <xdr:spPr>
        <a:xfrm>
          <a:off x="927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25961</xdr:rowOff>
    </xdr:from>
    <xdr:ext cx="405111" cy="259045"/>
    <xdr:sp macro="" textlink="">
      <xdr:nvSpPr>
        <xdr:cNvPr id="436" name="n_1mainValue【港湾・漁港】&#10;有形固定資産減価償却率"/>
        <xdr:cNvSpPr txBox="1"/>
      </xdr:nvSpPr>
      <xdr:spPr>
        <a:xfrm>
          <a:off x="3582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437" name="n_2mainValue【港湾・漁港】&#10;有形固定資産減価償却率"/>
        <xdr:cNvSpPr txBox="1"/>
      </xdr:nvSpPr>
      <xdr:spPr>
        <a:xfrm>
          <a:off x="2705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125565</xdr:rowOff>
    </xdr:from>
    <xdr:ext cx="405111" cy="259045"/>
    <xdr:sp macro="" textlink="">
      <xdr:nvSpPr>
        <xdr:cNvPr id="438" name="n_3mainValue【港湾・漁港】&#10;有形固定資産減価償却率"/>
        <xdr:cNvSpPr txBox="1"/>
      </xdr:nvSpPr>
      <xdr:spPr>
        <a:xfrm>
          <a:off x="1816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89643</xdr:rowOff>
    </xdr:from>
    <xdr:ext cx="405111" cy="259045"/>
    <xdr:sp macro="" textlink="">
      <xdr:nvSpPr>
        <xdr:cNvPr id="439" name="n_4mainValue【港湾・漁港】&#10;有形固定資産減価償却率"/>
        <xdr:cNvSpPr txBox="1"/>
      </xdr:nvSpPr>
      <xdr:spPr>
        <a:xfrm>
          <a:off x="927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65" name="直線コネクタ 464"/>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66"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67" name="直線コネクタ 466"/>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68"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69" name="直線コネクタ 468"/>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96234</xdr:rowOff>
    </xdr:from>
    <xdr:ext cx="599010" cy="259045"/>
    <xdr:sp macro="" textlink="">
      <xdr:nvSpPr>
        <xdr:cNvPr id="470" name="【港湾・漁港】&#10;一人当たり有形固定資産（償却資産）額平均値テキスト"/>
        <xdr:cNvSpPr txBox="1"/>
      </xdr:nvSpPr>
      <xdr:spPr>
        <a:xfrm>
          <a:off x="10515600" y="1809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71" name="フローチャート: 判断 470"/>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72" name="フローチャート: 判断 471"/>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73" name="フローチャート: 判断 472"/>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74" name="フローチャート: 判断 473"/>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156307</xdr:rowOff>
    </xdr:from>
    <xdr:to>
      <xdr:col>36</xdr:col>
      <xdr:colOff>165100</xdr:colOff>
      <xdr:row>107</xdr:row>
      <xdr:rowOff>86457</xdr:rowOff>
    </xdr:to>
    <xdr:sp macro="" textlink="">
      <xdr:nvSpPr>
        <xdr:cNvPr id="475" name="フローチャート: 判断 474"/>
        <xdr:cNvSpPr/>
      </xdr:nvSpPr>
      <xdr:spPr>
        <a:xfrm>
          <a:off x="6921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98183</xdr:rowOff>
    </xdr:from>
    <xdr:to>
      <xdr:col>55</xdr:col>
      <xdr:colOff>50800</xdr:colOff>
      <xdr:row>109</xdr:row>
      <xdr:rowOff>28333</xdr:rowOff>
    </xdr:to>
    <xdr:sp macro="" textlink="">
      <xdr:nvSpPr>
        <xdr:cNvPr id="481" name="楕円 480"/>
        <xdr:cNvSpPr/>
      </xdr:nvSpPr>
      <xdr:spPr>
        <a:xfrm>
          <a:off x="10426700" y="18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13110</xdr:rowOff>
    </xdr:from>
    <xdr:ext cx="534377" cy="259045"/>
    <xdr:sp macro="" textlink="">
      <xdr:nvSpPr>
        <xdr:cNvPr id="482" name="【港湾・漁港】&#10;一人当たり有形固定資産（償却資産）額該当値テキスト"/>
        <xdr:cNvSpPr txBox="1"/>
      </xdr:nvSpPr>
      <xdr:spPr>
        <a:xfrm>
          <a:off x="10515600" y="185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99287</xdr:rowOff>
    </xdr:from>
    <xdr:to>
      <xdr:col>50</xdr:col>
      <xdr:colOff>165100</xdr:colOff>
      <xdr:row>109</xdr:row>
      <xdr:rowOff>29437</xdr:rowOff>
    </xdr:to>
    <xdr:sp macro="" textlink="">
      <xdr:nvSpPr>
        <xdr:cNvPr id="483" name="楕円 482"/>
        <xdr:cNvSpPr/>
      </xdr:nvSpPr>
      <xdr:spPr>
        <a:xfrm>
          <a:off x="9588500" y="186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148983</xdr:rowOff>
    </xdr:from>
    <xdr:to>
      <xdr:col>55</xdr:col>
      <xdr:colOff>0</xdr:colOff>
      <xdr:row>108</xdr:row>
      <xdr:rowOff>150087</xdr:rowOff>
    </xdr:to>
    <xdr:cxnSp macro="">
      <xdr:nvCxnSpPr>
        <xdr:cNvPr id="484" name="直線コネクタ 483"/>
        <xdr:cNvCxnSpPr/>
      </xdr:nvCxnSpPr>
      <xdr:spPr>
        <a:xfrm flipV="1">
          <a:off x="9639300" y="18665583"/>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100217</xdr:rowOff>
    </xdr:from>
    <xdr:to>
      <xdr:col>46</xdr:col>
      <xdr:colOff>38100</xdr:colOff>
      <xdr:row>109</xdr:row>
      <xdr:rowOff>30367</xdr:rowOff>
    </xdr:to>
    <xdr:sp macro="" textlink="">
      <xdr:nvSpPr>
        <xdr:cNvPr id="485" name="楕円 484"/>
        <xdr:cNvSpPr/>
      </xdr:nvSpPr>
      <xdr:spPr>
        <a:xfrm>
          <a:off x="8699500" y="186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150087</xdr:rowOff>
    </xdr:from>
    <xdr:to>
      <xdr:col>50</xdr:col>
      <xdr:colOff>114300</xdr:colOff>
      <xdr:row>108</xdr:row>
      <xdr:rowOff>151017</xdr:rowOff>
    </xdr:to>
    <xdr:cxnSp macro="">
      <xdr:nvCxnSpPr>
        <xdr:cNvPr id="486" name="直線コネクタ 485"/>
        <xdr:cNvCxnSpPr/>
      </xdr:nvCxnSpPr>
      <xdr:spPr>
        <a:xfrm flipV="1">
          <a:off x="8750300" y="18666687"/>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101155</xdr:rowOff>
    </xdr:from>
    <xdr:to>
      <xdr:col>41</xdr:col>
      <xdr:colOff>101600</xdr:colOff>
      <xdr:row>109</xdr:row>
      <xdr:rowOff>31305</xdr:rowOff>
    </xdr:to>
    <xdr:sp macro="" textlink="">
      <xdr:nvSpPr>
        <xdr:cNvPr id="487" name="楕円 486"/>
        <xdr:cNvSpPr/>
      </xdr:nvSpPr>
      <xdr:spPr>
        <a:xfrm>
          <a:off x="7810500" y="186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151017</xdr:rowOff>
    </xdr:from>
    <xdr:to>
      <xdr:col>45</xdr:col>
      <xdr:colOff>177800</xdr:colOff>
      <xdr:row>108</xdr:row>
      <xdr:rowOff>151955</xdr:rowOff>
    </xdr:to>
    <xdr:cxnSp macro="">
      <xdr:nvCxnSpPr>
        <xdr:cNvPr id="488" name="直線コネクタ 487"/>
        <xdr:cNvCxnSpPr/>
      </xdr:nvCxnSpPr>
      <xdr:spPr>
        <a:xfrm flipV="1">
          <a:off x="7861300" y="18667617"/>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102186</xdr:rowOff>
    </xdr:from>
    <xdr:to>
      <xdr:col>36</xdr:col>
      <xdr:colOff>165100</xdr:colOff>
      <xdr:row>109</xdr:row>
      <xdr:rowOff>32336</xdr:rowOff>
    </xdr:to>
    <xdr:sp macro="" textlink="">
      <xdr:nvSpPr>
        <xdr:cNvPr id="489" name="楕円 488"/>
        <xdr:cNvSpPr/>
      </xdr:nvSpPr>
      <xdr:spPr>
        <a:xfrm>
          <a:off x="6921500" y="186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151955</xdr:rowOff>
    </xdr:from>
    <xdr:to>
      <xdr:col>41</xdr:col>
      <xdr:colOff>50800</xdr:colOff>
      <xdr:row>108</xdr:row>
      <xdr:rowOff>152986</xdr:rowOff>
    </xdr:to>
    <xdr:cxnSp macro="">
      <xdr:nvCxnSpPr>
        <xdr:cNvPr id="490" name="直線コネクタ 489"/>
        <xdr:cNvCxnSpPr/>
      </xdr:nvCxnSpPr>
      <xdr:spPr>
        <a:xfrm flipV="1">
          <a:off x="6972300" y="18668555"/>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5123</xdr:rowOff>
    </xdr:from>
    <xdr:ext cx="599010" cy="259045"/>
    <xdr:sp macro="" textlink="">
      <xdr:nvSpPr>
        <xdr:cNvPr id="491" name="n_1aveValue【港湾・漁港】&#10;一人当たり有形固定資産（償却資産）額"/>
        <xdr:cNvSpPr txBox="1"/>
      </xdr:nvSpPr>
      <xdr:spPr>
        <a:xfrm>
          <a:off x="9327095" y="1800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27081</xdr:rowOff>
    </xdr:from>
    <xdr:ext cx="599010" cy="259045"/>
    <xdr:sp macro="" textlink="">
      <xdr:nvSpPr>
        <xdr:cNvPr id="492" name="n_2aveValue【港湾・漁港】&#10;一人当たり有形固定資産（償却資産）額"/>
        <xdr:cNvSpPr txBox="1"/>
      </xdr:nvSpPr>
      <xdr:spPr>
        <a:xfrm>
          <a:off x="8450795" y="180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145257</xdr:rowOff>
    </xdr:from>
    <xdr:ext cx="599010" cy="259045"/>
    <xdr:sp macro="" textlink="">
      <xdr:nvSpPr>
        <xdr:cNvPr id="493" name="n_3aveValue【港湾・漁港】&#10;一人当たり有形固定資産（償却資産）額"/>
        <xdr:cNvSpPr txBox="1"/>
      </xdr:nvSpPr>
      <xdr:spPr>
        <a:xfrm>
          <a:off x="7561795" y="179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102984</xdr:rowOff>
    </xdr:from>
    <xdr:ext cx="599010" cy="259045"/>
    <xdr:sp macro="" textlink="">
      <xdr:nvSpPr>
        <xdr:cNvPr id="494" name="n_4aveValue【港湾・漁港】&#10;一人当たり有形固定資産（償却資産）額"/>
        <xdr:cNvSpPr txBox="1"/>
      </xdr:nvSpPr>
      <xdr:spPr>
        <a:xfrm>
          <a:off x="6672795" y="181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20564</xdr:rowOff>
    </xdr:from>
    <xdr:ext cx="534377" cy="259045"/>
    <xdr:sp macro="" textlink="">
      <xdr:nvSpPr>
        <xdr:cNvPr id="495" name="n_1mainValue【港湾・漁港】&#10;一人当たり有形固定資産（償却資産）額"/>
        <xdr:cNvSpPr txBox="1"/>
      </xdr:nvSpPr>
      <xdr:spPr>
        <a:xfrm>
          <a:off x="9359411" y="1870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21494</xdr:rowOff>
    </xdr:from>
    <xdr:ext cx="534377" cy="259045"/>
    <xdr:sp macro="" textlink="">
      <xdr:nvSpPr>
        <xdr:cNvPr id="496" name="n_2mainValue【港湾・漁港】&#10;一人当たり有形固定資産（償却資産）額"/>
        <xdr:cNvSpPr txBox="1"/>
      </xdr:nvSpPr>
      <xdr:spPr>
        <a:xfrm>
          <a:off x="8483111" y="187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22432</xdr:rowOff>
    </xdr:from>
    <xdr:ext cx="534377" cy="259045"/>
    <xdr:sp macro="" textlink="">
      <xdr:nvSpPr>
        <xdr:cNvPr id="497" name="n_3mainValue【港湾・漁港】&#10;一人当たり有形固定資産（償却資産）額"/>
        <xdr:cNvSpPr txBox="1"/>
      </xdr:nvSpPr>
      <xdr:spPr>
        <a:xfrm>
          <a:off x="7594111" y="1871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23463</xdr:rowOff>
    </xdr:from>
    <xdr:ext cx="534377" cy="259045"/>
    <xdr:sp macro="" textlink="">
      <xdr:nvSpPr>
        <xdr:cNvPr id="498" name="n_4mainValue【港湾・漁港】&#10;一人当たり有形固定資産（償却資産）額"/>
        <xdr:cNvSpPr txBox="1"/>
      </xdr:nvSpPr>
      <xdr:spPr>
        <a:xfrm>
          <a:off x="6705111" y="187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523" name="直線コネクタ 522"/>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24"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25" name="直線コネクタ 524"/>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26"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27" name="直線コネクタ 526"/>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528"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9" name="フローチャート: 判断 528"/>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530" name="フローチャート: 判断 529"/>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31" name="フローチャート: 判断 530"/>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532" name="フローチャート: 判断 531"/>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533" name="フローチャート: 判断 532"/>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39" name="楕円 538"/>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540" name="【認定こども園・幼稚園・保育所】&#10;有形固定資産減価償却率該当値テキスト"/>
        <xdr:cNvSpPr txBox="1"/>
      </xdr:nvSpPr>
      <xdr:spPr>
        <a:xfrm>
          <a:off x="16357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41" name="楕円 540"/>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121920</xdr:rowOff>
    </xdr:to>
    <xdr:cxnSp macro="">
      <xdr:nvCxnSpPr>
        <xdr:cNvPr id="542" name="直線コネクタ 541"/>
        <xdr:cNvCxnSpPr/>
      </xdr:nvCxnSpPr>
      <xdr:spPr>
        <a:xfrm>
          <a:off x="15481300" y="64179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543" name="楕円 542"/>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24765</xdr:rowOff>
    </xdr:from>
    <xdr:to>
      <xdr:col>81</xdr:col>
      <xdr:colOff>50800</xdr:colOff>
      <xdr:row>37</xdr:row>
      <xdr:rowOff>74295</xdr:rowOff>
    </xdr:to>
    <xdr:cxnSp macro="">
      <xdr:nvCxnSpPr>
        <xdr:cNvPr id="544" name="直線コネクタ 543"/>
        <xdr:cNvCxnSpPr/>
      </xdr:nvCxnSpPr>
      <xdr:spPr>
        <a:xfrm>
          <a:off x="14592300" y="63684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545" name="楕円 544"/>
        <xdr:cNvSpPr/>
      </xdr:nvSpPr>
      <xdr:spPr>
        <a:xfrm>
          <a:off x="13652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148590</xdr:rowOff>
    </xdr:from>
    <xdr:to>
      <xdr:col>76</xdr:col>
      <xdr:colOff>114300</xdr:colOff>
      <xdr:row>37</xdr:row>
      <xdr:rowOff>24765</xdr:rowOff>
    </xdr:to>
    <xdr:cxnSp macro="">
      <xdr:nvCxnSpPr>
        <xdr:cNvPr id="546" name="直線コネクタ 545"/>
        <xdr:cNvCxnSpPr/>
      </xdr:nvCxnSpPr>
      <xdr:spPr>
        <a:xfrm>
          <a:off x="13703300" y="63207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47" name="楕円 546"/>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148590</xdr:rowOff>
    </xdr:to>
    <xdr:cxnSp macro="">
      <xdr:nvCxnSpPr>
        <xdr:cNvPr id="548" name="直線コネクタ 547"/>
        <xdr:cNvCxnSpPr/>
      </xdr:nvCxnSpPr>
      <xdr:spPr>
        <a:xfrm>
          <a:off x="12814300" y="6271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549"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50"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551"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552" name="n_4ave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116222</xdr:rowOff>
    </xdr:from>
    <xdr:ext cx="405111" cy="259045"/>
    <xdr:sp macro="" textlink="">
      <xdr:nvSpPr>
        <xdr:cNvPr id="553" name="n_1mainValue【認定こども園・幼稚園・保育所】&#10;有形固定資産減価償却率"/>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66692</xdr:rowOff>
    </xdr:from>
    <xdr:ext cx="405111" cy="259045"/>
    <xdr:sp macro="" textlink="">
      <xdr:nvSpPr>
        <xdr:cNvPr id="554" name="n_2mainValue【認定こども園・幼稚園・保育所】&#10;有形固定資産減価償却率"/>
        <xdr:cNvSpPr txBox="1"/>
      </xdr:nvSpPr>
      <xdr:spPr>
        <a:xfrm>
          <a:off x="14389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19067</xdr:rowOff>
    </xdr:from>
    <xdr:ext cx="405111" cy="259045"/>
    <xdr:sp macro="" textlink="">
      <xdr:nvSpPr>
        <xdr:cNvPr id="555" name="n_3mainValue【認定こども園・幼稚園・保育所】&#10;有形固定資産減価償却率"/>
        <xdr:cNvSpPr txBox="1"/>
      </xdr:nvSpPr>
      <xdr:spPr>
        <a:xfrm>
          <a:off x="13500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140987</xdr:rowOff>
    </xdr:from>
    <xdr:ext cx="405111" cy="259045"/>
    <xdr:sp macro="" textlink="">
      <xdr:nvSpPr>
        <xdr:cNvPr id="556" name="n_4mainValue【認定こども園・幼稚園・保育所】&#10;有形固定資産減価償却率"/>
        <xdr:cNvSpPr txBox="1"/>
      </xdr:nvSpPr>
      <xdr:spPr>
        <a:xfrm>
          <a:off x="12611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8" name="テキスト ボックス 5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0" name="テキスト ボックス 5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2" name="テキスト ボックス 5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4" name="テキスト ボックス 5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6" name="テキスト ボックス 5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8" name="テキスト ボックス 5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82" name="直線コネクタ 581"/>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83"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84" name="直線コネクタ 583"/>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85"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86" name="直線コネクタ 585"/>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587"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88" name="フローチャート: 判断 587"/>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89" name="フローチャート: 判断 588"/>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90" name="フローチャート: 判断 589"/>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91" name="フローチャート: 判断 590"/>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92" name="フローチャート: 判断 591"/>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98" name="楕円 597"/>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599" name="【認定こども園・幼稚園・保育所】&#10;一人当たり面積該当値テキスト"/>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600" name="楕円 599"/>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97427</xdr:rowOff>
    </xdr:to>
    <xdr:cxnSp macro="">
      <xdr:nvCxnSpPr>
        <xdr:cNvPr id="601" name="直線コネクタ 600"/>
        <xdr:cNvCxnSpPr/>
      </xdr:nvCxnSpPr>
      <xdr:spPr>
        <a:xfrm flipV="1">
          <a:off x="21323300" y="6774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56424</xdr:rowOff>
    </xdr:from>
    <xdr:to>
      <xdr:col>107</xdr:col>
      <xdr:colOff>101600</xdr:colOff>
      <xdr:row>39</xdr:row>
      <xdr:rowOff>158024</xdr:rowOff>
    </xdr:to>
    <xdr:sp macro="" textlink="">
      <xdr:nvSpPr>
        <xdr:cNvPr id="602" name="楕円 601"/>
        <xdr:cNvSpPr/>
      </xdr:nvSpPr>
      <xdr:spPr>
        <a:xfrm>
          <a:off x="2038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107224</xdr:rowOff>
    </xdr:to>
    <xdr:cxnSp macro="">
      <xdr:nvCxnSpPr>
        <xdr:cNvPr id="603" name="直線コネクタ 602"/>
        <xdr:cNvCxnSpPr/>
      </xdr:nvCxnSpPr>
      <xdr:spPr>
        <a:xfrm flipV="1">
          <a:off x="20434300" y="67839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66222</xdr:rowOff>
    </xdr:from>
    <xdr:to>
      <xdr:col>102</xdr:col>
      <xdr:colOff>165100</xdr:colOff>
      <xdr:row>39</xdr:row>
      <xdr:rowOff>167822</xdr:rowOff>
    </xdr:to>
    <xdr:sp macro="" textlink="">
      <xdr:nvSpPr>
        <xdr:cNvPr id="604" name="楕円 603"/>
        <xdr:cNvSpPr/>
      </xdr:nvSpPr>
      <xdr:spPr>
        <a:xfrm>
          <a:off x="19494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107224</xdr:rowOff>
    </xdr:from>
    <xdr:to>
      <xdr:col>107</xdr:col>
      <xdr:colOff>50800</xdr:colOff>
      <xdr:row>39</xdr:row>
      <xdr:rowOff>117022</xdr:rowOff>
    </xdr:to>
    <xdr:cxnSp macro="">
      <xdr:nvCxnSpPr>
        <xdr:cNvPr id="605" name="直線コネクタ 604"/>
        <xdr:cNvCxnSpPr/>
      </xdr:nvCxnSpPr>
      <xdr:spPr>
        <a:xfrm flipV="1">
          <a:off x="19545300" y="67937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72753</xdr:rowOff>
    </xdr:from>
    <xdr:to>
      <xdr:col>98</xdr:col>
      <xdr:colOff>38100</xdr:colOff>
      <xdr:row>40</xdr:row>
      <xdr:rowOff>2903</xdr:rowOff>
    </xdr:to>
    <xdr:sp macro="" textlink="">
      <xdr:nvSpPr>
        <xdr:cNvPr id="606" name="楕円 605"/>
        <xdr:cNvSpPr/>
      </xdr:nvSpPr>
      <xdr:spPr>
        <a:xfrm>
          <a:off x="18605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117022</xdr:rowOff>
    </xdr:from>
    <xdr:to>
      <xdr:col>102</xdr:col>
      <xdr:colOff>114300</xdr:colOff>
      <xdr:row>39</xdr:row>
      <xdr:rowOff>123553</xdr:rowOff>
    </xdr:to>
    <xdr:cxnSp macro="">
      <xdr:nvCxnSpPr>
        <xdr:cNvPr id="607" name="直線コネクタ 606"/>
        <xdr:cNvCxnSpPr/>
      </xdr:nvCxnSpPr>
      <xdr:spPr>
        <a:xfrm flipV="1">
          <a:off x="18656300" y="68035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608"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609"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610" name="n_3aveValue【認定こども園・幼稚園・保育所】&#10;一人当たり面積"/>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611"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164754</xdr:rowOff>
    </xdr:from>
    <xdr:ext cx="469744" cy="259045"/>
    <xdr:sp macro="" textlink="">
      <xdr:nvSpPr>
        <xdr:cNvPr id="612" name="n_1mainValue【認定こども園・幼稚園・保育所】&#10;一人当たり面積"/>
        <xdr:cNvSpPr txBox="1"/>
      </xdr:nvSpPr>
      <xdr:spPr>
        <a:xfrm>
          <a:off x="210757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149151</xdr:rowOff>
    </xdr:from>
    <xdr:ext cx="469744" cy="259045"/>
    <xdr:sp macro="" textlink="">
      <xdr:nvSpPr>
        <xdr:cNvPr id="613" name="n_2mainValue【認定こども園・幼稚園・保育所】&#10;一人当たり面積"/>
        <xdr:cNvSpPr txBox="1"/>
      </xdr:nvSpPr>
      <xdr:spPr>
        <a:xfrm>
          <a:off x="20199427"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12899</xdr:rowOff>
    </xdr:from>
    <xdr:ext cx="469744" cy="259045"/>
    <xdr:sp macro="" textlink="">
      <xdr:nvSpPr>
        <xdr:cNvPr id="614" name="n_3mainValue【認定こども園・幼稚園・保育所】&#10;一人当たり面積"/>
        <xdr:cNvSpPr txBox="1"/>
      </xdr:nvSpPr>
      <xdr:spPr>
        <a:xfrm>
          <a:off x="19310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165480</xdr:rowOff>
    </xdr:from>
    <xdr:ext cx="469744" cy="259045"/>
    <xdr:sp macro="" textlink="">
      <xdr:nvSpPr>
        <xdr:cNvPr id="615" name="n_4mainValue【認定こども園・幼稚園・保育所】&#10;一人当たり面積"/>
        <xdr:cNvSpPr txBox="1"/>
      </xdr:nvSpPr>
      <xdr:spPr>
        <a:xfrm>
          <a:off x="18421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6" name="テキスト ボックス 6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8" name="テキスト ボックス 62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640" name="直線コネクタ 639"/>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641"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42" name="直線コネクタ 641"/>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43"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44" name="直線コネクタ 643"/>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5"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6" name="フローチャート: 判断 645"/>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7" name="フローチャート: 判断 646"/>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48" name="フローチャート: 判断 647"/>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49" name="フローチャート: 判断 648"/>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50" name="フローチャート: 判断 649"/>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656" name="楕円 655"/>
        <xdr:cNvSpPr/>
      </xdr:nvSpPr>
      <xdr:spPr>
        <a:xfrm>
          <a:off x="16268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11447</xdr:rowOff>
    </xdr:from>
    <xdr:ext cx="405111" cy="259045"/>
    <xdr:sp macro="" textlink="">
      <xdr:nvSpPr>
        <xdr:cNvPr id="657" name="【学校施設】&#10;有形固定資産減価償却率該当値テキスト"/>
        <xdr:cNvSpPr txBox="1"/>
      </xdr:nvSpPr>
      <xdr:spPr>
        <a:xfrm>
          <a:off x="16357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658" name="楕円 657"/>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83820</xdr:rowOff>
    </xdr:to>
    <xdr:cxnSp macro="">
      <xdr:nvCxnSpPr>
        <xdr:cNvPr id="659" name="直線コネクタ 658"/>
        <xdr:cNvCxnSpPr/>
      </xdr:nvCxnSpPr>
      <xdr:spPr>
        <a:xfrm>
          <a:off x="15481300" y="104394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55880</xdr:rowOff>
    </xdr:from>
    <xdr:to>
      <xdr:col>76</xdr:col>
      <xdr:colOff>165100</xdr:colOff>
      <xdr:row>60</xdr:row>
      <xdr:rowOff>157480</xdr:rowOff>
    </xdr:to>
    <xdr:sp macro="" textlink="">
      <xdr:nvSpPr>
        <xdr:cNvPr id="660" name="楕円 659"/>
        <xdr:cNvSpPr/>
      </xdr:nvSpPr>
      <xdr:spPr>
        <a:xfrm>
          <a:off x="1454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152400</xdr:rowOff>
    </xdr:to>
    <xdr:cxnSp macro="">
      <xdr:nvCxnSpPr>
        <xdr:cNvPr id="661" name="直線コネクタ 660"/>
        <xdr:cNvCxnSpPr/>
      </xdr:nvCxnSpPr>
      <xdr:spPr>
        <a:xfrm>
          <a:off x="14592300" y="10393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662" name="楕円 661"/>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106680</xdr:rowOff>
    </xdr:to>
    <xdr:cxnSp macro="">
      <xdr:nvCxnSpPr>
        <xdr:cNvPr id="663" name="直線コネクタ 662"/>
        <xdr:cNvCxnSpPr/>
      </xdr:nvCxnSpPr>
      <xdr:spPr>
        <a:xfrm>
          <a:off x="13703300" y="10340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664" name="楕円 663"/>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53340</xdr:rowOff>
    </xdr:to>
    <xdr:cxnSp macro="">
      <xdr:nvCxnSpPr>
        <xdr:cNvPr id="665" name="直線コネクタ 664"/>
        <xdr:cNvCxnSpPr/>
      </xdr:nvCxnSpPr>
      <xdr:spPr>
        <a:xfrm>
          <a:off x="12814300" y="1030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6"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667"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668" name="n_3ave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669" name="n_4aveValue【学校施設】&#10;有形固定資産減価償却率"/>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670" name="n_1mainValue【学校施設】&#10;有形固定資産減価償却率"/>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148607</xdr:rowOff>
    </xdr:from>
    <xdr:ext cx="405111" cy="259045"/>
    <xdr:sp macro="" textlink="">
      <xdr:nvSpPr>
        <xdr:cNvPr id="671" name="n_2mainValue【学校施設】&#10;有形固定資産減価償却率"/>
        <xdr:cNvSpPr txBox="1"/>
      </xdr:nvSpPr>
      <xdr:spPr>
        <a:xfrm>
          <a:off x="14389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72" name="n_3mainValue【学校施設】&#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macro="" textlink="">
      <xdr:nvSpPr>
        <xdr:cNvPr id="673" name="n_4mainValue【学校施設】&#10;有形固定資産減価償却率"/>
        <xdr:cNvSpPr txBox="1"/>
      </xdr:nvSpPr>
      <xdr:spPr>
        <a:xfrm>
          <a:off x="12611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5" name="直線コネクタ 6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6" name="テキスト ボックス 6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7" name="直線コネクタ 6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8" name="テキスト ボックス 6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9" name="直線コネクタ 6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90" name="テキスト ボックス 6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1" name="直線コネクタ 6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2" name="テキスト ボックス 6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96" name="直線コネクタ 695"/>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97"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98" name="直線コネクタ 697"/>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99"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700" name="直線コネクタ 699"/>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83634</xdr:rowOff>
    </xdr:from>
    <xdr:ext cx="469744" cy="259045"/>
    <xdr:sp macro="" textlink="">
      <xdr:nvSpPr>
        <xdr:cNvPr id="701" name="【学校施設】&#10;一人当たり面積平均値テキスト"/>
        <xdr:cNvSpPr txBox="1"/>
      </xdr:nvSpPr>
      <xdr:spPr>
        <a:xfrm>
          <a:off x="22199600" y="103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702" name="フローチャート: 判断 701"/>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703" name="フローチャート: 判断 702"/>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704" name="フローチャート: 判断 703"/>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705" name="フローチャート: 判断 704"/>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706" name="フローチャート: 判断 705"/>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712" name="楕円 711"/>
        <xdr:cNvSpPr/>
      </xdr:nvSpPr>
      <xdr:spPr>
        <a:xfrm>
          <a:off x="221107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713" name="【学校施設】&#10;一人当たり面積該当値テキスト"/>
        <xdr:cNvSpPr txBox="1"/>
      </xdr:nvSpPr>
      <xdr:spPr>
        <a:xfrm>
          <a:off x="22199600"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159969</xdr:rowOff>
    </xdr:from>
    <xdr:to>
      <xdr:col>112</xdr:col>
      <xdr:colOff>38100</xdr:colOff>
      <xdr:row>62</xdr:row>
      <xdr:rowOff>90119</xdr:rowOff>
    </xdr:to>
    <xdr:sp macro="" textlink="">
      <xdr:nvSpPr>
        <xdr:cNvPr id="714" name="楕円 713"/>
        <xdr:cNvSpPr/>
      </xdr:nvSpPr>
      <xdr:spPr>
        <a:xfrm>
          <a:off x="21272500" y="106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18288</xdr:rowOff>
    </xdr:from>
    <xdr:to>
      <xdr:col>116</xdr:col>
      <xdr:colOff>63500</xdr:colOff>
      <xdr:row>62</xdr:row>
      <xdr:rowOff>39319</xdr:rowOff>
    </xdr:to>
    <xdr:cxnSp macro="">
      <xdr:nvCxnSpPr>
        <xdr:cNvPr id="715" name="直線コネクタ 714"/>
        <xdr:cNvCxnSpPr/>
      </xdr:nvCxnSpPr>
      <xdr:spPr>
        <a:xfrm flipV="1">
          <a:off x="21323300" y="10648188"/>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864</xdr:rowOff>
    </xdr:from>
    <xdr:to>
      <xdr:col>107</xdr:col>
      <xdr:colOff>101600</xdr:colOff>
      <xdr:row>62</xdr:row>
      <xdr:rowOff>102464</xdr:rowOff>
    </xdr:to>
    <xdr:sp macro="" textlink="">
      <xdr:nvSpPr>
        <xdr:cNvPr id="716" name="楕円 715"/>
        <xdr:cNvSpPr/>
      </xdr:nvSpPr>
      <xdr:spPr>
        <a:xfrm>
          <a:off x="20383500" y="106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39319</xdr:rowOff>
    </xdr:from>
    <xdr:to>
      <xdr:col>111</xdr:col>
      <xdr:colOff>177800</xdr:colOff>
      <xdr:row>62</xdr:row>
      <xdr:rowOff>51664</xdr:rowOff>
    </xdr:to>
    <xdr:cxnSp macro="">
      <xdr:nvCxnSpPr>
        <xdr:cNvPr id="717" name="直線コネクタ 716"/>
        <xdr:cNvCxnSpPr/>
      </xdr:nvCxnSpPr>
      <xdr:spPr>
        <a:xfrm flipV="1">
          <a:off x="20434300" y="1066921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718" name="楕円 717"/>
        <xdr:cNvSpPr/>
      </xdr:nvSpPr>
      <xdr:spPr>
        <a:xfrm>
          <a:off x="19494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51664</xdr:rowOff>
    </xdr:from>
    <xdr:to>
      <xdr:col>107</xdr:col>
      <xdr:colOff>50800</xdr:colOff>
      <xdr:row>62</xdr:row>
      <xdr:rowOff>64008</xdr:rowOff>
    </xdr:to>
    <xdr:cxnSp macro="">
      <xdr:nvCxnSpPr>
        <xdr:cNvPr id="719" name="直線コネクタ 718"/>
        <xdr:cNvCxnSpPr/>
      </xdr:nvCxnSpPr>
      <xdr:spPr>
        <a:xfrm flipV="1">
          <a:off x="19545300" y="1068156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21437</xdr:rowOff>
    </xdr:from>
    <xdr:to>
      <xdr:col>98</xdr:col>
      <xdr:colOff>38100</xdr:colOff>
      <xdr:row>62</xdr:row>
      <xdr:rowOff>123037</xdr:rowOff>
    </xdr:to>
    <xdr:sp macro="" textlink="">
      <xdr:nvSpPr>
        <xdr:cNvPr id="720" name="楕円 719"/>
        <xdr:cNvSpPr/>
      </xdr:nvSpPr>
      <xdr:spPr>
        <a:xfrm>
          <a:off x="18605500" y="106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64008</xdr:rowOff>
    </xdr:from>
    <xdr:to>
      <xdr:col>102</xdr:col>
      <xdr:colOff>114300</xdr:colOff>
      <xdr:row>62</xdr:row>
      <xdr:rowOff>72237</xdr:rowOff>
    </xdr:to>
    <xdr:cxnSp macro="">
      <xdr:nvCxnSpPr>
        <xdr:cNvPr id="721" name="直線コネクタ 720"/>
        <xdr:cNvCxnSpPr/>
      </xdr:nvCxnSpPr>
      <xdr:spPr>
        <a:xfrm flipV="1">
          <a:off x="18656300" y="106939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722" name="n_1ave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723"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724"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725"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81246</xdr:rowOff>
    </xdr:from>
    <xdr:ext cx="469744" cy="259045"/>
    <xdr:sp macro="" textlink="">
      <xdr:nvSpPr>
        <xdr:cNvPr id="726" name="n_1mainValue【学校施設】&#10;一人当たり面積"/>
        <xdr:cNvSpPr txBox="1"/>
      </xdr:nvSpPr>
      <xdr:spPr>
        <a:xfrm>
          <a:off x="210757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93591</xdr:rowOff>
    </xdr:from>
    <xdr:ext cx="469744" cy="259045"/>
    <xdr:sp macro="" textlink="">
      <xdr:nvSpPr>
        <xdr:cNvPr id="727" name="n_2mainValue【学校施設】&#10;一人当たり面積"/>
        <xdr:cNvSpPr txBox="1"/>
      </xdr:nvSpPr>
      <xdr:spPr>
        <a:xfrm>
          <a:off x="20199427" y="107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105935</xdr:rowOff>
    </xdr:from>
    <xdr:ext cx="469744" cy="259045"/>
    <xdr:sp macro="" textlink="">
      <xdr:nvSpPr>
        <xdr:cNvPr id="728" name="n_3mainValue【学校施設】&#10;一人当たり面積"/>
        <xdr:cNvSpPr txBox="1"/>
      </xdr:nvSpPr>
      <xdr:spPr>
        <a:xfrm>
          <a:off x="19310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114164</xdr:rowOff>
    </xdr:from>
    <xdr:ext cx="469744" cy="259045"/>
    <xdr:sp macro="" textlink="">
      <xdr:nvSpPr>
        <xdr:cNvPr id="729" name="n_4mainValue【学校施設】&#10;一人当たり面積"/>
        <xdr:cNvSpPr txBox="1"/>
      </xdr:nvSpPr>
      <xdr:spPr>
        <a:xfrm>
          <a:off x="18421427" y="10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2" name="テキスト ボックス 74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752" name="直線コネクタ 751"/>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753"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754" name="直線コネクタ 753"/>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755"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756" name="直線コネクタ 755"/>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164609</xdr:rowOff>
    </xdr:from>
    <xdr:ext cx="405111" cy="259045"/>
    <xdr:sp macro="" textlink="">
      <xdr:nvSpPr>
        <xdr:cNvPr id="757" name="【児童館】&#10;有形固定資産減価償却率平均値テキスト"/>
        <xdr:cNvSpPr txBox="1"/>
      </xdr:nvSpPr>
      <xdr:spPr>
        <a:xfrm>
          <a:off x="163576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758" name="フローチャート: 判断 757"/>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759" name="フローチャート: 判断 758"/>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760" name="フローチャート: 判断 759"/>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61" name="フローチャート: 判断 760"/>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74168</xdr:rowOff>
    </xdr:from>
    <xdr:to>
      <xdr:col>67</xdr:col>
      <xdr:colOff>101600</xdr:colOff>
      <xdr:row>82</xdr:row>
      <xdr:rowOff>4318</xdr:rowOff>
    </xdr:to>
    <xdr:sp macro="" textlink="">
      <xdr:nvSpPr>
        <xdr:cNvPr id="762" name="フローチャート: 判断 761"/>
        <xdr:cNvSpPr/>
      </xdr:nvSpPr>
      <xdr:spPr>
        <a:xfrm>
          <a:off x="12763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768" name="楕円 767"/>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769" name="【児童館】&#10;有形固定資産減価償却率該当値テキスト"/>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58165</xdr:rowOff>
    </xdr:from>
    <xdr:to>
      <xdr:col>81</xdr:col>
      <xdr:colOff>101600</xdr:colOff>
      <xdr:row>80</xdr:row>
      <xdr:rowOff>159765</xdr:rowOff>
    </xdr:to>
    <xdr:sp macro="" textlink="">
      <xdr:nvSpPr>
        <xdr:cNvPr id="770" name="楕円 769"/>
        <xdr:cNvSpPr/>
      </xdr:nvSpPr>
      <xdr:spPr>
        <a:xfrm>
          <a:off x="15430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108965</xdr:rowOff>
    </xdr:from>
    <xdr:to>
      <xdr:col>85</xdr:col>
      <xdr:colOff>127000</xdr:colOff>
      <xdr:row>80</xdr:row>
      <xdr:rowOff>163830</xdr:rowOff>
    </xdr:to>
    <xdr:cxnSp macro="">
      <xdr:nvCxnSpPr>
        <xdr:cNvPr id="771" name="直線コネクタ 770"/>
        <xdr:cNvCxnSpPr/>
      </xdr:nvCxnSpPr>
      <xdr:spPr>
        <a:xfrm>
          <a:off x="15481300" y="1382496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xdr:rowOff>
    </xdr:from>
    <xdr:to>
      <xdr:col>76</xdr:col>
      <xdr:colOff>165100</xdr:colOff>
      <xdr:row>80</xdr:row>
      <xdr:rowOff>104902</xdr:rowOff>
    </xdr:to>
    <xdr:sp macro="" textlink="">
      <xdr:nvSpPr>
        <xdr:cNvPr id="772" name="楕円 771"/>
        <xdr:cNvSpPr/>
      </xdr:nvSpPr>
      <xdr:spPr>
        <a:xfrm>
          <a:off x="14541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54102</xdr:rowOff>
    </xdr:from>
    <xdr:to>
      <xdr:col>81</xdr:col>
      <xdr:colOff>50800</xdr:colOff>
      <xdr:row>80</xdr:row>
      <xdr:rowOff>108965</xdr:rowOff>
    </xdr:to>
    <xdr:cxnSp macro="">
      <xdr:nvCxnSpPr>
        <xdr:cNvPr id="773" name="直線コネクタ 772"/>
        <xdr:cNvCxnSpPr/>
      </xdr:nvCxnSpPr>
      <xdr:spPr>
        <a:xfrm>
          <a:off x="14592300" y="1377010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28448</xdr:rowOff>
    </xdr:from>
    <xdr:to>
      <xdr:col>72</xdr:col>
      <xdr:colOff>38100</xdr:colOff>
      <xdr:row>80</xdr:row>
      <xdr:rowOff>130048</xdr:rowOff>
    </xdr:to>
    <xdr:sp macro="" textlink="">
      <xdr:nvSpPr>
        <xdr:cNvPr id="774" name="楕円 773"/>
        <xdr:cNvSpPr/>
      </xdr:nvSpPr>
      <xdr:spPr>
        <a:xfrm>
          <a:off x="13652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54102</xdr:rowOff>
    </xdr:from>
    <xdr:to>
      <xdr:col>76</xdr:col>
      <xdr:colOff>114300</xdr:colOff>
      <xdr:row>80</xdr:row>
      <xdr:rowOff>79248</xdr:rowOff>
    </xdr:to>
    <xdr:cxnSp macro="">
      <xdr:nvCxnSpPr>
        <xdr:cNvPr id="775" name="直線コネクタ 774"/>
        <xdr:cNvCxnSpPr/>
      </xdr:nvCxnSpPr>
      <xdr:spPr>
        <a:xfrm flipV="1">
          <a:off x="13703300" y="137701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76" name="楕円 775"/>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79248</xdr:rowOff>
    </xdr:to>
    <xdr:cxnSp macro="">
      <xdr:nvCxnSpPr>
        <xdr:cNvPr id="777" name="直線コネクタ 776"/>
        <xdr:cNvCxnSpPr/>
      </xdr:nvCxnSpPr>
      <xdr:spPr>
        <a:xfrm>
          <a:off x="12814300" y="137426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18305</xdr:rowOff>
    </xdr:from>
    <xdr:ext cx="405111" cy="259045"/>
    <xdr:sp macro="" textlink="">
      <xdr:nvSpPr>
        <xdr:cNvPr id="778" name="n_1aveValue【児童館】&#10;有形固定資産減価償却率"/>
        <xdr:cNvSpPr txBox="1"/>
      </xdr:nvSpPr>
      <xdr:spPr>
        <a:xfrm>
          <a:off x="152660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27449</xdr:rowOff>
    </xdr:from>
    <xdr:ext cx="405111" cy="259045"/>
    <xdr:sp macro="" textlink="">
      <xdr:nvSpPr>
        <xdr:cNvPr id="779" name="n_2aveValue【児童館】&#10;有形固定資産減価償却率"/>
        <xdr:cNvSpPr txBox="1"/>
      </xdr:nvSpPr>
      <xdr:spPr>
        <a:xfrm>
          <a:off x="14389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48023</xdr:rowOff>
    </xdr:from>
    <xdr:ext cx="405111" cy="259045"/>
    <xdr:sp macro="" textlink="">
      <xdr:nvSpPr>
        <xdr:cNvPr id="780" name="n_3aveValue【児童館】&#10;有形固定資産減価償却率"/>
        <xdr:cNvSpPr txBox="1"/>
      </xdr:nvSpPr>
      <xdr:spPr>
        <a:xfrm>
          <a:off x="13500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166895</xdr:rowOff>
    </xdr:from>
    <xdr:ext cx="405111" cy="259045"/>
    <xdr:sp macro="" textlink="">
      <xdr:nvSpPr>
        <xdr:cNvPr id="781" name="n_4aveValue【児童館】&#10;有形固定資産減価償却率"/>
        <xdr:cNvSpPr txBox="1"/>
      </xdr:nvSpPr>
      <xdr:spPr>
        <a:xfrm>
          <a:off x="12611744"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4842</xdr:rowOff>
    </xdr:from>
    <xdr:ext cx="405111" cy="259045"/>
    <xdr:sp macro="" textlink="">
      <xdr:nvSpPr>
        <xdr:cNvPr id="782" name="n_1mainValue【児童館】&#10;有形固定資産減価償却率"/>
        <xdr:cNvSpPr txBox="1"/>
      </xdr:nvSpPr>
      <xdr:spPr>
        <a:xfrm>
          <a:off x="152660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121429</xdr:rowOff>
    </xdr:from>
    <xdr:ext cx="405111" cy="259045"/>
    <xdr:sp macro="" textlink="">
      <xdr:nvSpPr>
        <xdr:cNvPr id="783" name="n_2mainValue【児童館】&#10;有形固定資産減価償却率"/>
        <xdr:cNvSpPr txBox="1"/>
      </xdr:nvSpPr>
      <xdr:spPr>
        <a:xfrm>
          <a:off x="14389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146575</xdr:rowOff>
    </xdr:from>
    <xdr:ext cx="405111" cy="259045"/>
    <xdr:sp macro="" textlink="">
      <xdr:nvSpPr>
        <xdr:cNvPr id="784" name="n_3mainValue【児童館】&#10;有形固定資産減価償却率"/>
        <xdr:cNvSpPr txBox="1"/>
      </xdr:nvSpPr>
      <xdr:spPr>
        <a:xfrm>
          <a:off x="13500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5" name="n_4mainValue【児童館】&#10;有形固定資産減価償却率"/>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809" name="直線コネクタ 808"/>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810"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811" name="直線コネクタ 810"/>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812"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813" name="直線コネクタ 812"/>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87647</xdr:rowOff>
    </xdr:from>
    <xdr:ext cx="469744" cy="259045"/>
    <xdr:sp macro="" textlink="">
      <xdr:nvSpPr>
        <xdr:cNvPr id="814" name="【児童館】&#10;一人当たり面積平均値テキスト"/>
        <xdr:cNvSpPr txBox="1"/>
      </xdr:nvSpPr>
      <xdr:spPr>
        <a:xfrm>
          <a:off x="221996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15" name="フローチャート: 判断 814"/>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816" name="フローチャート: 判断 815"/>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817" name="フローチャート: 判断 816"/>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8" name="フローチャート: 判断 817"/>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19" name="フローチャート: 判断 818"/>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25" name="楕円 824"/>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826" name="【児童館】&#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827" name="楕円 826"/>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114300</xdr:rowOff>
    </xdr:to>
    <xdr:cxnSp macro="">
      <xdr:nvCxnSpPr>
        <xdr:cNvPr id="828" name="直線コネクタ 827"/>
        <xdr:cNvCxnSpPr/>
      </xdr:nvCxnSpPr>
      <xdr:spPr>
        <a:xfrm flipV="1">
          <a:off x="21323300" y="1416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829" name="楕円 828"/>
        <xdr:cNvSpPr/>
      </xdr:nvSpPr>
      <xdr:spPr>
        <a:xfrm>
          <a:off x="2038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129539</xdr:rowOff>
    </xdr:to>
    <xdr:cxnSp macro="">
      <xdr:nvCxnSpPr>
        <xdr:cNvPr id="830" name="直線コネクタ 829"/>
        <xdr:cNvCxnSpPr/>
      </xdr:nvCxnSpPr>
      <xdr:spPr>
        <a:xfrm flipV="1">
          <a:off x="20434300" y="14173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86361</xdr:rowOff>
    </xdr:from>
    <xdr:to>
      <xdr:col>102</xdr:col>
      <xdr:colOff>165100</xdr:colOff>
      <xdr:row>83</xdr:row>
      <xdr:rowOff>16511</xdr:rowOff>
    </xdr:to>
    <xdr:sp macro="" textlink="">
      <xdr:nvSpPr>
        <xdr:cNvPr id="831" name="楕円 830"/>
        <xdr:cNvSpPr/>
      </xdr:nvSpPr>
      <xdr:spPr>
        <a:xfrm>
          <a:off x="19494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137161</xdr:rowOff>
    </xdr:to>
    <xdr:cxnSp macro="">
      <xdr:nvCxnSpPr>
        <xdr:cNvPr id="832" name="直線コネクタ 831"/>
        <xdr:cNvCxnSpPr/>
      </xdr:nvCxnSpPr>
      <xdr:spPr>
        <a:xfrm flipV="1">
          <a:off x="19545300" y="14188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33" name="楕円 832"/>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137161</xdr:rowOff>
    </xdr:from>
    <xdr:to>
      <xdr:col>102</xdr:col>
      <xdr:colOff>114300</xdr:colOff>
      <xdr:row>82</xdr:row>
      <xdr:rowOff>152400</xdr:rowOff>
    </xdr:to>
    <xdr:cxnSp macro="">
      <xdr:nvCxnSpPr>
        <xdr:cNvPr id="834" name="直線コネクタ 833"/>
        <xdr:cNvCxnSpPr/>
      </xdr:nvCxnSpPr>
      <xdr:spPr>
        <a:xfrm flipV="1">
          <a:off x="18656300" y="14196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835" name="n_1ave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6" name="n_2ave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7" name="n_3ave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8" name="n_4ave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839"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840" name="n_2main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33038</xdr:rowOff>
    </xdr:from>
    <xdr:ext cx="469744" cy="259045"/>
    <xdr:sp macro="" textlink="">
      <xdr:nvSpPr>
        <xdr:cNvPr id="841" name="n_3mainValue【児童館】&#10;一人当たり面積"/>
        <xdr:cNvSpPr txBox="1"/>
      </xdr:nvSpPr>
      <xdr:spPr>
        <a:xfrm>
          <a:off x="19310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42" name="n_4mainValue【児童館】&#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865" name="直線コネクタ 864"/>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866"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867" name="直線コネクタ 866"/>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68"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69" name="直線コネクタ 868"/>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870"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871" name="フローチャート: 判断 870"/>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72" name="フローチャート: 判断 871"/>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873" name="フローチャート: 判断 872"/>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874" name="フローチャート: 判断 873"/>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875" name="フローチャート: 判断 874"/>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77978</xdr:rowOff>
    </xdr:from>
    <xdr:to>
      <xdr:col>85</xdr:col>
      <xdr:colOff>177800</xdr:colOff>
      <xdr:row>105</xdr:row>
      <xdr:rowOff>8128</xdr:rowOff>
    </xdr:to>
    <xdr:sp macro="" textlink="">
      <xdr:nvSpPr>
        <xdr:cNvPr id="881" name="楕円 880"/>
        <xdr:cNvSpPr/>
      </xdr:nvSpPr>
      <xdr:spPr>
        <a:xfrm>
          <a:off x="162687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56405</xdr:rowOff>
    </xdr:from>
    <xdr:ext cx="405111" cy="259045"/>
    <xdr:sp macro="" textlink="">
      <xdr:nvSpPr>
        <xdr:cNvPr id="882" name="【公民館】&#10;有形固定資産減価償却率該当値テキスト"/>
        <xdr:cNvSpPr txBox="1"/>
      </xdr:nvSpPr>
      <xdr:spPr>
        <a:xfrm>
          <a:off x="16357600"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20828</xdr:rowOff>
    </xdr:from>
    <xdr:to>
      <xdr:col>81</xdr:col>
      <xdr:colOff>101600</xdr:colOff>
      <xdr:row>104</xdr:row>
      <xdr:rowOff>122428</xdr:rowOff>
    </xdr:to>
    <xdr:sp macro="" textlink="">
      <xdr:nvSpPr>
        <xdr:cNvPr id="883" name="楕円 882"/>
        <xdr:cNvSpPr/>
      </xdr:nvSpPr>
      <xdr:spPr>
        <a:xfrm>
          <a:off x="15430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71628</xdr:rowOff>
    </xdr:from>
    <xdr:to>
      <xdr:col>85</xdr:col>
      <xdr:colOff>127000</xdr:colOff>
      <xdr:row>104</xdr:row>
      <xdr:rowOff>128778</xdr:rowOff>
    </xdr:to>
    <xdr:cxnSp macro="">
      <xdr:nvCxnSpPr>
        <xdr:cNvPr id="884" name="直線コネクタ 883"/>
        <xdr:cNvCxnSpPr/>
      </xdr:nvCxnSpPr>
      <xdr:spPr>
        <a:xfrm>
          <a:off x="15481300" y="179024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885" name="楕円 884"/>
        <xdr:cNvSpPr/>
      </xdr:nvSpPr>
      <xdr:spPr>
        <a:xfrm>
          <a:off x="14541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xdr:rowOff>
    </xdr:from>
    <xdr:to>
      <xdr:col>81</xdr:col>
      <xdr:colOff>50800</xdr:colOff>
      <xdr:row>104</xdr:row>
      <xdr:rowOff>71628</xdr:rowOff>
    </xdr:to>
    <xdr:cxnSp macro="">
      <xdr:nvCxnSpPr>
        <xdr:cNvPr id="886" name="直線コネクタ 885"/>
        <xdr:cNvCxnSpPr/>
      </xdr:nvCxnSpPr>
      <xdr:spPr>
        <a:xfrm>
          <a:off x="14592300" y="178452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75692</xdr:rowOff>
    </xdr:from>
    <xdr:to>
      <xdr:col>72</xdr:col>
      <xdr:colOff>38100</xdr:colOff>
      <xdr:row>104</xdr:row>
      <xdr:rowOff>5842</xdr:rowOff>
    </xdr:to>
    <xdr:sp macro="" textlink="">
      <xdr:nvSpPr>
        <xdr:cNvPr id="887" name="楕円 886"/>
        <xdr:cNvSpPr/>
      </xdr:nvSpPr>
      <xdr:spPr>
        <a:xfrm>
          <a:off x="136525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126492</xdr:rowOff>
    </xdr:from>
    <xdr:to>
      <xdr:col>76</xdr:col>
      <xdr:colOff>114300</xdr:colOff>
      <xdr:row>104</xdr:row>
      <xdr:rowOff>14478</xdr:rowOff>
    </xdr:to>
    <xdr:cxnSp macro="">
      <xdr:nvCxnSpPr>
        <xdr:cNvPr id="888" name="直線コネクタ 887"/>
        <xdr:cNvCxnSpPr/>
      </xdr:nvCxnSpPr>
      <xdr:spPr>
        <a:xfrm>
          <a:off x="13703300" y="1778584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889" name="楕円 888"/>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126492</xdr:rowOff>
    </xdr:to>
    <xdr:cxnSp macro="">
      <xdr:nvCxnSpPr>
        <xdr:cNvPr id="890" name="直線コネクタ 889"/>
        <xdr:cNvCxnSpPr/>
      </xdr:nvCxnSpPr>
      <xdr:spPr>
        <a:xfrm>
          <a:off x="12814300" y="177241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91"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892"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168419</xdr:rowOff>
    </xdr:from>
    <xdr:ext cx="405111" cy="259045"/>
    <xdr:sp macro="" textlink="">
      <xdr:nvSpPr>
        <xdr:cNvPr id="893" name="n_3aveValue【公民館】&#10;有形固定資産減価償却率"/>
        <xdr:cNvSpPr txBox="1"/>
      </xdr:nvSpPr>
      <xdr:spPr>
        <a:xfrm>
          <a:off x="13500744" y="1782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894" name="n_4aveValue【公民館】&#10;有形固定資産減価償却率"/>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113555</xdr:rowOff>
    </xdr:from>
    <xdr:ext cx="405111" cy="259045"/>
    <xdr:sp macro="" textlink="">
      <xdr:nvSpPr>
        <xdr:cNvPr id="895" name="n_1mainValue【公民館】&#10;有形固定資産減価償却率"/>
        <xdr:cNvSpPr txBox="1"/>
      </xdr:nvSpPr>
      <xdr:spPr>
        <a:xfrm>
          <a:off x="152660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56405</xdr:rowOff>
    </xdr:from>
    <xdr:ext cx="405111" cy="259045"/>
    <xdr:sp macro="" textlink="">
      <xdr:nvSpPr>
        <xdr:cNvPr id="896" name="n_2mainValue【公民館】&#10;有形固定資産減価償却率"/>
        <xdr:cNvSpPr txBox="1"/>
      </xdr:nvSpPr>
      <xdr:spPr>
        <a:xfrm>
          <a:off x="14389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897" name="n_3main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106697</xdr:rowOff>
    </xdr:from>
    <xdr:ext cx="405111" cy="259045"/>
    <xdr:sp macro="" textlink="">
      <xdr:nvSpPr>
        <xdr:cNvPr id="898" name="n_4mainValue【公民館】&#10;有形固定資産減価償却率"/>
        <xdr:cNvSpPr txBox="1"/>
      </xdr:nvSpPr>
      <xdr:spPr>
        <a:xfrm>
          <a:off x="12611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924" name="直線コネクタ 923"/>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25"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26" name="直線コネクタ 925"/>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927"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928" name="直線コネクタ 927"/>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41383</xdr:rowOff>
    </xdr:from>
    <xdr:ext cx="469744" cy="259045"/>
    <xdr:sp macro="" textlink="">
      <xdr:nvSpPr>
        <xdr:cNvPr id="929" name="【公民館】&#10;一人当たり面積平均値テキスト"/>
        <xdr:cNvSpPr txBox="1"/>
      </xdr:nvSpPr>
      <xdr:spPr>
        <a:xfrm>
          <a:off x="22199600" y="1804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930" name="フローチャート: 判断 929"/>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931" name="フローチャート: 判断 930"/>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932" name="フローチャート: 判断 931"/>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933" name="フローチャート: 判断 932"/>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934" name="フローチャート: 判断 933"/>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95613</xdr:rowOff>
    </xdr:from>
    <xdr:to>
      <xdr:col>116</xdr:col>
      <xdr:colOff>114300</xdr:colOff>
      <xdr:row>104</xdr:row>
      <xdr:rowOff>25763</xdr:rowOff>
    </xdr:to>
    <xdr:sp macro="" textlink="">
      <xdr:nvSpPr>
        <xdr:cNvPr id="940" name="楕円 939"/>
        <xdr:cNvSpPr/>
      </xdr:nvSpPr>
      <xdr:spPr>
        <a:xfrm>
          <a:off x="22110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118490</xdr:rowOff>
    </xdr:from>
    <xdr:ext cx="469744" cy="259045"/>
    <xdr:sp macro="" textlink="">
      <xdr:nvSpPr>
        <xdr:cNvPr id="941" name="【公民館】&#10;一人当たり面積該当値テキスト"/>
        <xdr:cNvSpPr txBox="1"/>
      </xdr:nvSpPr>
      <xdr:spPr>
        <a:xfrm>
          <a:off x="22199600" y="176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118473</xdr:rowOff>
    </xdr:from>
    <xdr:to>
      <xdr:col>112</xdr:col>
      <xdr:colOff>38100</xdr:colOff>
      <xdr:row>104</xdr:row>
      <xdr:rowOff>48623</xdr:rowOff>
    </xdr:to>
    <xdr:sp macro="" textlink="">
      <xdr:nvSpPr>
        <xdr:cNvPr id="942" name="楕円 941"/>
        <xdr:cNvSpPr/>
      </xdr:nvSpPr>
      <xdr:spPr>
        <a:xfrm>
          <a:off x="2127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146413</xdr:rowOff>
    </xdr:from>
    <xdr:to>
      <xdr:col>116</xdr:col>
      <xdr:colOff>63500</xdr:colOff>
      <xdr:row>103</xdr:row>
      <xdr:rowOff>169273</xdr:rowOff>
    </xdr:to>
    <xdr:cxnSp macro="">
      <xdr:nvCxnSpPr>
        <xdr:cNvPr id="943" name="直線コネクタ 942"/>
        <xdr:cNvCxnSpPr/>
      </xdr:nvCxnSpPr>
      <xdr:spPr>
        <a:xfrm flipV="1">
          <a:off x="21323300" y="178057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131536</xdr:rowOff>
    </xdr:from>
    <xdr:to>
      <xdr:col>107</xdr:col>
      <xdr:colOff>101600</xdr:colOff>
      <xdr:row>104</xdr:row>
      <xdr:rowOff>61686</xdr:rowOff>
    </xdr:to>
    <xdr:sp macro="" textlink="">
      <xdr:nvSpPr>
        <xdr:cNvPr id="944" name="楕円 943"/>
        <xdr:cNvSpPr/>
      </xdr:nvSpPr>
      <xdr:spPr>
        <a:xfrm>
          <a:off x="2038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169273</xdr:rowOff>
    </xdr:from>
    <xdr:to>
      <xdr:col>111</xdr:col>
      <xdr:colOff>177800</xdr:colOff>
      <xdr:row>104</xdr:row>
      <xdr:rowOff>10886</xdr:rowOff>
    </xdr:to>
    <xdr:cxnSp macro="">
      <xdr:nvCxnSpPr>
        <xdr:cNvPr id="945" name="直線コネクタ 944"/>
        <xdr:cNvCxnSpPr/>
      </xdr:nvCxnSpPr>
      <xdr:spPr>
        <a:xfrm flipV="1">
          <a:off x="20434300" y="178286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147864</xdr:rowOff>
    </xdr:from>
    <xdr:to>
      <xdr:col>102</xdr:col>
      <xdr:colOff>165100</xdr:colOff>
      <xdr:row>104</xdr:row>
      <xdr:rowOff>78014</xdr:rowOff>
    </xdr:to>
    <xdr:sp macro="" textlink="">
      <xdr:nvSpPr>
        <xdr:cNvPr id="946" name="楕円 945"/>
        <xdr:cNvSpPr/>
      </xdr:nvSpPr>
      <xdr:spPr>
        <a:xfrm>
          <a:off x="19494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10886</xdr:rowOff>
    </xdr:from>
    <xdr:to>
      <xdr:col>107</xdr:col>
      <xdr:colOff>50800</xdr:colOff>
      <xdr:row>104</xdr:row>
      <xdr:rowOff>27214</xdr:rowOff>
    </xdr:to>
    <xdr:cxnSp macro="">
      <xdr:nvCxnSpPr>
        <xdr:cNvPr id="947" name="直線コネクタ 946"/>
        <xdr:cNvCxnSpPr/>
      </xdr:nvCxnSpPr>
      <xdr:spPr>
        <a:xfrm flipV="1">
          <a:off x="19545300" y="17841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164193</xdr:rowOff>
    </xdr:from>
    <xdr:to>
      <xdr:col>98</xdr:col>
      <xdr:colOff>38100</xdr:colOff>
      <xdr:row>104</xdr:row>
      <xdr:rowOff>94343</xdr:rowOff>
    </xdr:to>
    <xdr:sp macro="" textlink="">
      <xdr:nvSpPr>
        <xdr:cNvPr id="948" name="楕円 947"/>
        <xdr:cNvSpPr/>
      </xdr:nvSpPr>
      <xdr:spPr>
        <a:xfrm>
          <a:off x="18605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27214</xdr:rowOff>
    </xdr:from>
    <xdr:to>
      <xdr:col>102</xdr:col>
      <xdr:colOff>114300</xdr:colOff>
      <xdr:row>104</xdr:row>
      <xdr:rowOff>43543</xdr:rowOff>
    </xdr:to>
    <xdr:cxnSp macro="">
      <xdr:nvCxnSpPr>
        <xdr:cNvPr id="949" name="直線コネクタ 948"/>
        <xdr:cNvCxnSpPr/>
      </xdr:nvCxnSpPr>
      <xdr:spPr>
        <a:xfrm flipV="1">
          <a:off x="18656300" y="1785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103432</xdr:rowOff>
    </xdr:from>
    <xdr:ext cx="469744" cy="259045"/>
    <xdr:sp macro="" textlink="">
      <xdr:nvSpPr>
        <xdr:cNvPr id="950" name="n_1aveValue【公民館】&#10;一人当たり面積"/>
        <xdr:cNvSpPr txBox="1"/>
      </xdr:nvSpPr>
      <xdr:spPr>
        <a:xfrm>
          <a:off x="21075727" y="181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41383</xdr:rowOff>
    </xdr:from>
    <xdr:ext cx="469744" cy="259045"/>
    <xdr:sp macro="" textlink="">
      <xdr:nvSpPr>
        <xdr:cNvPr id="951" name="n_2aveValue【公民館】&#10;一人当たり面積"/>
        <xdr:cNvSpPr txBox="1"/>
      </xdr:nvSpPr>
      <xdr:spPr>
        <a:xfrm>
          <a:off x="201994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51179</xdr:rowOff>
    </xdr:from>
    <xdr:ext cx="469744" cy="259045"/>
    <xdr:sp macro="" textlink="">
      <xdr:nvSpPr>
        <xdr:cNvPr id="952" name="n_3aveValue【公民館】&#10;一人当たり面積"/>
        <xdr:cNvSpPr txBox="1"/>
      </xdr:nvSpPr>
      <xdr:spPr>
        <a:xfrm>
          <a:off x="19310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155683</xdr:rowOff>
    </xdr:from>
    <xdr:ext cx="469744" cy="259045"/>
    <xdr:sp macro="" textlink="">
      <xdr:nvSpPr>
        <xdr:cNvPr id="953" name="n_4aveValue【公民館】&#10;一人当たり面積"/>
        <xdr:cNvSpPr txBox="1"/>
      </xdr:nvSpPr>
      <xdr:spPr>
        <a:xfrm>
          <a:off x="18421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65150</xdr:rowOff>
    </xdr:from>
    <xdr:ext cx="469744" cy="259045"/>
    <xdr:sp macro="" textlink="">
      <xdr:nvSpPr>
        <xdr:cNvPr id="954" name="n_1mainValue【公民館】&#10;一人当たり面積"/>
        <xdr:cNvSpPr txBox="1"/>
      </xdr:nvSpPr>
      <xdr:spPr>
        <a:xfrm>
          <a:off x="21075727" y="175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78213</xdr:rowOff>
    </xdr:from>
    <xdr:ext cx="469744" cy="259045"/>
    <xdr:sp macro="" textlink="">
      <xdr:nvSpPr>
        <xdr:cNvPr id="955" name="n_2mainValue【公民館】&#10;一人当たり面積"/>
        <xdr:cNvSpPr txBox="1"/>
      </xdr:nvSpPr>
      <xdr:spPr>
        <a:xfrm>
          <a:off x="20199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94541</xdr:rowOff>
    </xdr:from>
    <xdr:ext cx="469744" cy="259045"/>
    <xdr:sp macro="" textlink="">
      <xdr:nvSpPr>
        <xdr:cNvPr id="956" name="n_3mainValue【公民館】&#10;一人当たり面積"/>
        <xdr:cNvSpPr txBox="1"/>
      </xdr:nvSpPr>
      <xdr:spPr>
        <a:xfrm>
          <a:off x="19310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110870</xdr:rowOff>
    </xdr:from>
    <xdr:ext cx="469744" cy="259045"/>
    <xdr:sp macro="" textlink="">
      <xdr:nvSpPr>
        <xdr:cNvPr id="957" name="n_4mainValue【公民館】&#10;一人当たり面積"/>
        <xdr:cNvSpPr txBox="1"/>
      </xdr:nvSpPr>
      <xdr:spPr>
        <a:xfrm>
          <a:off x="184214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有形固定資産減価償却率は全体的に高い水準にあるが、特に橋りょう・トンネル、公営住宅は、全国平均比、類似団体平均比で高い水準となっている。橋りょう・トンネルについては、昭和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年代以前に整備されたものが全体の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を超えており、また、公営住宅についても、耐用年数を超えた施設が多数存在しているため、今後、建替も含めた計画的な維持保全に取り組むことにより、コストの削減と長寿命化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3" name="楕円 72"/>
        <xdr:cNvSpPr/>
      </xdr:nvSpPr>
      <xdr:spPr>
        <a:xfrm>
          <a:off x="3746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76200</xdr:rowOff>
    </xdr:to>
    <xdr:cxnSp macro="">
      <xdr:nvCxnSpPr>
        <xdr:cNvPr id="74" name="直線コネクタ 73"/>
        <xdr:cNvCxnSpPr/>
      </xdr:nvCxnSpPr>
      <xdr:spPr>
        <a:xfrm>
          <a:off x="3797300" y="6888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5" name="楕円 74"/>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30480</xdr:rowOff>
    </xdr:to>
    <xdr:cxnSp macro="">
      <xdr:nvCxnSpPr>
        <xdr:cNvPr id="76" name="直線コネクタ 75"/>
        <xdr:cNvCxnSpPr/>
      </xdr:nvCxnSpPr>
      <xdr:spPr>
        <a:xfrm>
          <a:off x="2908300" y="684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77" name="楕円 76"/>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156210</xdr:rowOff>
    </xdr:to>
    <xdr:cxnSp macro="">
      <xdr:nvCxnSpPr>
        <xdr:cNvPr id="78" name="直線コネクタ 77"/>
        <xdr:cNvCxnSpPr/>
      </xdr:nvCxnSpPr>
      <xdr:spPr>
        <a:xfrm>
          <a:off x="2019300" y="6797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xdr:rowOff>
    </xdr:from>
    <xdr:to>
      <xdr:col>6</xdr:col>
      <xdr:colOff>38100</xdr:colOff>
      <xdr:row>39</xdr:row>
      <xdr:rowOff>115570</xdr:rowOff>
    </xdr:to>
    <xdr:sp macro="" textlink="">
      <xdr:nvSpPr>
        <xdr:cNvPr id="79" name="楕円 78"/>
        <xdr:cNvSpPr/>
      </xdr:nvSpPr>
      <xdr:spPr>
        <a:xfrm>
          <a:off x="107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64770</xdr:rowOff>
    </xdr:from>
    <xdr:to>
      <xdr:col>10</xdr:col>
      <xdr:colOff>114300</xdr:colOff>
      <xdr:row>39</xdr:row>
      <xdr:rowOff>110490</xdr:rowOff>
    </xdr:to>
    <xdr:cxnSp macro="">
      <xdr:nvCxnSpPr>
        <xdr:cNvPr id="80" name="直線コネクタ 79"/>
        <xdr:cNvCxnSpPr/>
      </xdr:nvCxnSpPr>
      <xdr:spPr>
        <a:xfrm>
          <a:off x="1130300" y="675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81"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2"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3"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4" name="n_4aveValue【図書館】&#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5" name="n_1mainValue【図書館】&#10;有形固定資産減価償却率"/>
        <xdr:cNvSpPr txBox="1"/>
      </xdr:nvSpPr>
      <xdr:spPr>
        <a:xfrm>
          <a:off x="3582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6" name="n_2mainValue【図書館】&#10;有形固定資産減価償却率"/>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87" name="n_3mainValue【図書館】&#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106697</xdr:rowOff>
    </xdr:from>
    <xdr:ext cx="405111" cy="259045"/>
    <xdr:sp macro="" textlink="">
      <xdr:nvSpPr>
        <xdr:cNvPr id="88" name="n_4mainValue【図書館】&#10;有形固定資産減価償却率"/>
        <xdr:cNvSpPr txBox="1"/>
      </xdr:nvSpPr>
      <xdr:spPr>
        <a:xfrm>
          <a:off x="927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8" name="楕円 127"/>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9"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76200</xdr:rowOff>
    </xdr:to>
    <xdr:cxnSp macro="">
      <xdr:nvCxnSpPr>
        <xdr:cNvPr id="131" name="直線コネクタ 130"/>
        <xdr:cNvCxnSpPr/>
      </xdr:nvCxnSpPr>
      <xdr:spPr>
        <a:xfrm flipV="1">
          <a:off x="9639300" y="692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4" name="楕円 133"/>
        <xdr:cNvSpPr/>
      </xdr:nvSpPr>
      <xdr:spPr>
        <a:xfrm>
          <a:off x="781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88900</xdr:rowOff>
    </xdr:to>
    <xdr:cxnSp macro="">
      <xdr:nvCxnSpPr>
        <xdr:cNvPr id="135" name="直線コネクタ 134"/>
        <xdr:cNvCxnSpPr/>
      </xdr:nvCxnSpPr>
      <xdr:spPr>
        <a:xfrm flipV="1">
          <a:off x="7861300" y="693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38100</xdr:rowOff>
    </xdr:from>
    <xdr:to>
      <xdr:col>36</xdr:col>
      <xdr:colOff>165100</xdr:colOff>
      <xdr:row>40</xdr:row>
      <xdr:rowOff>139700</xdr:rowOff>
    </xdr:to>
    <xdr:sp macro="" textlink="">
      <xdr:nvSpPr>
        <xdr:cNvPr id="136" name="楕円 135"/>
        <xdr:cNvSpPr/>
      </xdr:nvSpPr>
      <xdr:spPr>
        <a:xfrm>
          <a:off x="6921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88900</xdr:rowOff>
    </xdr:from>
    <xdr:to>
      <xdr:col>41</xdr:col>
      <xdr:colOff>50800</xdr:colOff>
      <xdr:row>40</xdr:row>
      <xdr:rowOff>88900</xdr:rowOff>
    </xdr:to>
    <xdr:cxnSp macro="">
      <xdr:nvCxnSpPr>
        <xdr:cNvPr id="137" name="直線コネクタ 136"/>
        <xdr:cNvCxnSpPr/>
      </xdr:nvCxnSpPr>
      <xdr:spPr>
        <a:xfrm>
          <a:off x="6972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8"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9"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0"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1"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4" name="n_3mainValue【図書館】&#10;一人当たり面積"/>
        <xdr:cNvSpPr txBox="1"/>
      </xdr:nvSpPr>
      <xdr:spPr>
        <a:xfrm>
          <a:off x="7626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130827</xdr:rowOff>
    </xdr:from>
    <xdr:ext cx="469744" cy="259045"/>
    <xdr:sp macro="" textlink="">
      <xdr:nvSpPr>
        <xdr:cNvPr id="145" name="n_4mainValue【図書館】&#10;一人当たり面積"/>
        <xdr:cNvSpPr txBox="1"/>
      </xdr:nvSpPr>
      <xdr:spPr>
        <a:xfrm>
          <a:off x="6737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5"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0" name="フローチャート: 判断 179"/>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6" name="楕円 185"/>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87" name="【体育館・プール】&#10;有形固定資産減価償却率該当値テキスト"/>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114935</xdr:rowOff>
    </xdr:from>
    <xdr:to>
      <xdr:col>20</xdr:col>
      <xdr:colOff>38100</xdr:colOff>
      <xdr:row>61</xdr:row>
      <xdr:rowOff>45085</xdr:rowOff>
    </xdr:to>
    <xdr:sp macro="" textlink="">
      <xdr:nvSpPr>
        <xdr:cNvPr id="188" name="楕円 187"/>
        <xdr:cNvSpPr/>
      </xdr:nvSpPr>
      <xdr:spPr>
        <a:xfrm>
          <a:off x="3746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165735</xdr:rowOff>
    </xdr:from>
    <xdr:to>
      <xdr:col>24</xdr:col>
      <xdr:colOff>63500</xdr:colOff>
      <xdr:row>61</xdr:row>
      <xdr:rowOff>20955</xdr:rowOff>
    </xdr:to>
    <xdr:cxnSp macro="">
      <xdr:nvCxnSpPr>
        <xdr:cNvPr id="189" name="直線コネクタ 188"/>
        <xdr:cNvCxnSpPr/>
      </xdr:nvCxnSpPr>
      <xdr:spPr>
        <a:xfrm>
          <a:off x="3797300" y="104527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0" name="楕円 189"/>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165735</xdr:rowOff>
    </xdr:to>
    <xdr:cxnSp macro="">
      <xdr:nvCxnSpPr>
        <xdr:cNvPr id="191" name="直線コネクタ 190"/>
        <xdr:cNvCxnSpPr/>
      </xdr:nvCxnSpPr>
      <xdr:spPr>
        <a:xfrm>
          <a:off x="2908300" y="1040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92" name="楕円 191"/>
        <xdr:cNvSpPr/>
      </xdr:nvSpPr>
      <xdr:spPr>
        <a:xfrm>
          <a:off x="1968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70485</xdr:rowOff>
    </xdr:from>
    <xdr:to>
      <xdr:col>15</xdr:col>
      <xdr:colOff>50800</xdr:colOff>
      <xdr:row>60</xdr:row>
      <xdr:rowOff>118110</xdr:rowOff>
    </xdr:to>
    <xdr:cxnSp macro="">
      <xdr:nvCxnSpPr>
        <xdr:cNvPr id="193" name="直線コネクタ 192"/>
        <xdr:cNvCxnSpPr/>
      </xdr:nvCxnSpPr>
      <xdr:spPr>
        <a:xfrm>
          <a:off x="2019300" y="103574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194" name="楕円 193"/>
        <xdr:cNvSpPr/>
      </xdr:nvSpPr>
      <xdr:spPr>
        <a:xfrm>
          <a:off x="107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70485</xdr:rowOff>
    </xdr:to>
    <xdr:cxnSp macro="">
      <xdr:nvCxnSpPr>
        <xdr:cNvPr id="195" name="直線コネクタ 194"/>
        <xdr:cNvCxnSpPr/>
      </xdr:nvCxnSpPr>
      <xdr:spPr>
        <a:xfrm>
          <a:off x="1130300" y="103117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6"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97"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8"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99"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36212</xdr:rowOff>
    </xdr:from>
    <xdr:ext cx="405111" cy="259045"/>
    <xdr:sp macro="" textlink="">
      <xdr:nvSpPr>
        <xdr:cNvPr id="200" name="n_1mainValue【体育館・プール】&#10;有形固定資産減価償却率"/>
        <xdr:cNvSpPr txBox="1"/>
      </xdr:nvSpPr>
      <xdr:spPr>
        <a:xfrm>
          <a:off x="3582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201" name="n_2mainValue【体育館・プー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112412</xdr:rowOff>
    </xdr:from>
    <xdr:ext cx="405111" cy="259045"/>
    <xdr:sp macro="" textlink="">
      <xdr:nvSpPr>
        <xdr:cNvPr id="202" name="n_3mainValue【体育館・プール】&#10;有形固定資産減価償却率"/>
        <xdr:cNvSpPr txBox="1"/>
      </xdr:nvSpPr>
      <xdr:spPr>
        <a:xfrm>
          <a:off x="1816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3" name="n_4mainValue【体育館・プール】&#10;有形固定資産減価償却率"/>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37" name="フローチャート: 判断 236"/>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43" name="楕円 242"/>
        <xdr:cNvSpPr/>
      </xdr:nvSpPr>
      <xdr:spPr>
        <a:xfrm>
          <a:off x="10426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3827</xdr:rowOff>
    </xdr:from>
    <xdr:ext cx="469744" cy="259045"/>
    <xdr:sp macro="" textlink="">
      <xdr:nvSpPr>
        <xdr:cNvPr id="244" name="【体育館・プール】&#10;一人当たり面積該当値テキスト"/>
        <xdr:cNvSpPr txBox="1"/>
      </xdr:nvSpPr>
      <xdr:spPr>
        <a:xfrm>
          <a:off x="10515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5" name="楕円 244"/>
        <xdr:cNvSpPr/>
      </xdr:nvSpPr>
      <xdr:spPr>
        <a:xfrm>
          <a:off x="9588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76200</xdr:rowOff>
    </xdr:from>
    <xdr:to>
      <xdr:col>55</xdr:col>
      <xdr:colOff>0</xdr:colOff>
      <xdr:row>62</xdr:row>
      <xdr:rowOff>93345</xdr:rowOff>
    </xdr:to>
    <xdr:cxnSp macro="">
      <xdr:nvCxnSpPr>
        <xdr:cNvPr id="246" name="直線コネクタ 245"/>
        <xdr:cNvCxnSpPr/>
      </xdr:nvCxnSpPr>
      <xdr:spPr>
        <a:xfrm flipV="1">
          <a:off x="9639300" y="107061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7" name="楕円 246"/>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99060</xdr:rowOff>
    </xdr:to>
    <xdr:cxnSp macro="">
      <xdr:nvCxnSpPr>
        <xdr:cNvPr id="248" name="直線コネクタ 247"/>
        <xdr:cNvCxnSpPr/>
      </xdr:nvCxnSpPr>
      <xdr:spPr>
        <a:xfrm flipV="1">
          <a:off x="8750300" y="107232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53975</xdr:rowOff>
    </xdr:from>
    <xdr:to>
      <xdr:col>41</xdr:col>
      <xdr:colOff>101600</xdr:colOff>
      <xdr:row>62</xdr:row>
      <xdr:rowOff>155575</xdr:rowOff>
    </xdr:to>
    <xdr:sp macro="" textlink="">
      <xdr:nvSpPr>
        <xdr:cNvPr id="249" name="楕円 248"/>
        <xdr:cNvSpPr/>
      </xdr:nvSpPr>
      <xdr:spPr>
        <a:xfrm>
          <a:off x="7810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104775</xdr:rowOff>
    </xdr:to>
    <xdr:cxnSp macro="">
      <xdr:nvCxnSpPr>
        <xdr:cNvPr id="250" name="直線コネクタ 249"/>
        <xdr:cNvCxnSpPr/>
      </xdr:nvCxnSpPr>
      <xdr:spPr>
        <a:xfrm flipV="1">
          <a:off x="7861300" y="10728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59690</xdr:rowOff>
    </xdr:from>
    <xdr:to>
      <xdr:col>36</xdr:col>
      <xdr:colOff>165100</xdr:colOff>
      <xdr:row>62</xdr:row>
      <xdr:rowOff>161290</xdr:rowOff>
    </xdr:to>
    <xdr:sp macro="" textlink="">
      <xdr:nvSpPr>
        <xdr:cNvPr id="251" name="楕円 250"/>
        <xdr:cNvSpPr/>
      </xdr:nvSpPr>
      <xdr:spPr>
        <a:xfrm>
          <a:off x="6921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104775</xdr:rowOff>
    </xdr:from>
    <xdr:to>
      <xdr:col>41</xdr:col>
      <xdr:colOff>50800</xdr:colOff>
      <xdr:row>62</xdr:row>
      <xdr:rowOff>110490</xdr:rowOff>
    </xdr:to>
    <xdr:cxnSp macro="">
      <xdr:nvCxnSpPr>
        <xdr:cNvPr id="252" name="直線コネクタ 251"/>
        <xdr:cNvCxnSpPr/>
      </xdr:nvCxnSpPr>
      <xdr:spPr>
        <a:xfrm flipV="1">
          <a:off x="6972300" y="10734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53"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54"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55"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56"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135272</xdr:rowOff>
    </xdr:from>
    <xdr:ext cx="469744" cy="259045"/>
    <xdr:sp macro="" textlink="">
      <xdr:nvSpPr>
        <xdr:cNvPr id="257" name="n_1main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8" name="n_2mainValue【体育館・プール】&#10;一人当たり面積"/>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146702</xdr:rowOff>
    </xdr:from>
    <xdr:ext cx="469744" cy="259045"/>
    <xdr:sp macro="" textlink="">
      <xdr:nvSpPr>
        <xdr:cNvPr id="259" name="n_3mainValue【体育館・プール】&#10;一人当たり面積"/>
        <xdr:cNvSpPr txBox="1"/>
      </xdr:nvSpPr>
      <xdr:spPr>
        <a:xfrm>
          <a:off x="7626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152417</xdr:rowOff>
    </xdr:from>
    <xdr:ext cx="469744" cy="259045"/>
    <xdr:sp macro="" textlink="">
      <xdr:nvSpPr>
        <xdr:cNvPr id="260" name="n_4mainValue【体育館・プール】&#10;一人当たり面積"/>
        <xdr:cNvSpPr txBox="1"/>
      </xdr:nvSpPr>
      <xdr:spPr>
        <a:xfrm>
          <a:off x="6737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90"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5" name="フローチャート: 判断 294"/>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1" name="楕円 300"/>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2" name="【福祉施設】&#10;有形固定資産減価償却率該当値テキスト"/>
        <xdr:cNvSpPr txBox="1"/>
      </xdr:nvSpPr>
      <xdr:spPr>
        <a:xfrm>
          <a:off x="4673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303" name="楕円 302"/>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125730</xdr:rowOff>
    </xdr:to>
    <xdr:cxnSp macro="">
      <xdr:nvCxnSpPr>
        <xdr:cNvPr id="304" name="直線コネクタ 303"/>
        <xdr:cNvCxnSpPr/>
      </xdr:nvCxnSpPr>
      <xdr:spPr>
        <a:xfrm flipV="1">
          <a:off x="3797300" y="142722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5" name="楕円 304"/>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125730</xdr:rowOff>
    </xdr:to>
    <xdr:cxnSp macro="">
      <xdr:nvCxnSpPr>
        <xdr:cNvPr id="306" name="直線コネクタ 305"/>
        <xdr:cNvCxnSpPr/>
      </xdr:nvCxnSpPr>
      <xdr:spPr>
        <a:xfrm>
          <a:off x="2908300" y="1434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07" name="楕円 306"/>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127636</xdr:rowOff>
    </xdr:to>
    <xdr:cxnSp macro="">
      <xdr:nvCxnSpPr>
        <xdr:cNvPr id="308" name="直線コネクタ 307"/>
        <xdr:cNvCxnSpPr/>
      </xdr:nvCxnSpPr>
      <xdr:spPr>
        <a:xfrm flipV="1">
          <a:off x="2019300" y="143446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09" name="楕円 308"/>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127636</xdr:rowOff>
    </xdr:to>
    <xdr:cxnSp macro="">
      <xdr:nvCxnSpPr>
        <xdr:cNvPr id="310" name="直線コネクタ 309"/>
        <xdr:cNvCxnSpPr/>
      </xdr:nvCxnSpPr>
      <xdr:spPr>
        <a:xfrm>
          <a:off x="1130300" y="143198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1"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2"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3"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314" name="n_4aveValue【福祉施設】&#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315" name="n_1mainValue【福祉施設】&#10;有形固定資産減価償却率"/>
        <xdr:cNvSpPr txBox="1"/>
      </xdr:nvSpPr>
      <xdr:spPr>
        <a:xfrm>
          <a:off x="3582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6" name="n_2mainValue【福祉施設】&#10;有形固定資産減価償却率"/>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17" name="n_3mainValue【福祉施設】&#10;有形固定資産減価償却率"/>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18" name="n_4mainValue【福祉施設】&#10;有形固定資産減価償却率"/>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49"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4" name="フローチャート: 判断 353"/>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134257</xdr:rowOff>
    </xdr:from>
    <xdr:to>
      <xdr:col>55</xdr:col>
      <xdr:colOff>50800</xdr:colOff>
      <xdr:row>83</xdr:row>
      <xdr:rowOff>64407</xdr:rowOff>
    </xdr:to>
    <xdr:sp macro="" textlink="">
      <xdr:nvSpPr>
        <xdr:cNvPr id="360" name="楕円 359"/>
        <xdr:cNvSpPr/>
      </xdr:nvSpPr>
      <xdr:spPr>
        <a:xfrm>
          <a:off x="10426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157134</xdr:rowOff>
    </xdr:from>
    <xdr:ext cx="469744" cy="259045"/>
    <xdr:sp macro="" textlink="">
      <xdr:nvSpPr>
        <xdr:cNvPr id="361" name="【福祉施設】&#10;一人当たり面積該当値テキスト"/>
        <xdr:cNvSpPr txBox="1"/>
      </xdr:nvSpPr>
      <xdr:spPr>
        <a:xfrm>
          <a:off x="10515600" y="140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140788</xdr:rowOff>
    </xdr:from>
    <xdr:to>
      <xdr:col>50</xdr:col>
      <xdr:colOff>165100</xdr:colOff>
      <xdr:row>83</xdr:row>
      <xdr:rowOff>70938</xdr:rowOff>
    </xdr:to>
    <xdr:sp macro="" textlink="">
      <xdr:nvSpPr>
        <xdr:cNvPr id="362" name="楕円 361"/>
        <xdr:cNvSpPr/>
      </xdr:nvSpPr>
      <xdr:spPr>
        <a:xfrm>
          <a:off x="9588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13607</xdr:rowOff>
    </xdr:from>
    <xdr:to>
      <xdr:col>55</xdr:col>
      <xdr:colOff>0</xdr:colOff>
      <xdr:row>83</xdr:row>
      <xdr:rowOff>20138</xdr:rowOff>
    </xdr:to>
    <xdr:cxnSp macro="">
      <xdr:nvCxnSpPr>
        <xdr:cNvPr id="363" name="直線コネクタ 362"/>
        <xdr:cNvCxnSpPr/>
      </xdr:nvCxnSpPr>
      <xdr:spPr>
        <a:xfrm flipV="1">
          <a:off x="9639300" y="142439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150586</xdr:rowOff>
    </xdr:from>
    <xdr:to>
      <xdr:col>46</xdr:col>
      <xdr:colOff>38100</xdr:colOff>
      <xdr:row>83</xdr:row>
      <xdr:rowOff>80736</xdr:rowOff>
    </xdr:to>
    <xdr:sp macro="" textlink="">
      <xdr:nvSpPr>
        <xdr:cNvPr id="364" name="楕円 363"/>
        <xdr:cNvSpPr/>
      </xdr:nvSpPr>
      <xdr:spPr>
        <a:xfrm>
          <a:off x="869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20138</xdr:rowOff>
    </xdr:from>
    <xdr:to>
      <xdr:col>50</xdr:col>
      <xdr:colOff>114300</xdr:colOff>
      <xdr:row>83</xdr:row>
      <xdr:rowOff>29936</xdr:rowOff>
    </xdr:to>
    <xdr:cxnSp macro="">
      <xdr:nvCxnSpPr>
        <xdr:cNvPr id="365" name="直線コネクタ 364"/>
        <xdr:cNvCxnSpPr/>
      </xdr:nvCxnSpPr>
      <xdr:spPr>
        <a:xfrm flipV="1">
          <a:off x="8750300" y="142504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163649</xdr:rowOff>
    </xdr:from>
    <xdr:to>
      <xdr:col>41</xdr:col>
      <xdr:colOff>101600</xdr:colOff>
      <xdr:row>83</xdr:row>
      <xdr:rowOff>93799</xdr:rowOff>
    </xdr:to>
    <xdr:sp macro="" textlink="">
      <xdr:nvSpPr>
        <xdr:cNvPr id="366" name="楕円 365"/>
        <xdr:cNvSpPr/>
      </xdr:nvSpPr>
      <xdr:spPr>
        <a:xfrm>
          <a:off x="7810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29936</xdr:rowOff>
    </xdr:from>
    <xdr:to>
      <xdr:col>45</xdr:col>
      <xdr:colOff>177800</xdr:colOff>
      <xdr:row>83</xdr:row>
      <xdr:rowOff>42999</xdr:rowOff>
    </xdr:to>
    <xdr:cxnSp macro="">
      <xdr:nvCxnSpPr>
        <xdr:cNvPr id="367" name="直線コネクタ 366"/>
        <xdr:cNvCxnSpPr/>
      </xdr:nvCxnSpPr>
      <xdr:spPr>
        <a:xfrm flipV="1">
          <a:off x="7861300" y="142602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1995</xdr:rowOff>
    </xdr:from>
    <xdr:to>
      <xdr:col>36</xdr:col>
      <xdr:colOff>165100</xdr:colOff>
      <xdr:row>83</xdr:row>
      <xdr:rowOff>103595</xdr:rowOff>
    </xdr:to>
    <xdr:sp macro="" textlink="">
      <xdr:nvSpPr>
        <xdr:cNvPr id="368" name="楕円 367"/>
        <xdr:cNvSpPr/>
      </xdr:nvSpPr>
      <xdr:spPr>
        <a:xfrm>
          <a:off x="692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42999</xdr:rowOff>
    </xdr:from>
    <xdr:to>
      <xdr:col>41</xdr:col>
      <xdr:colOff>50800</xdr:colOff>
      <xdr:row>83</xdr:row>
      <xdr:rowOff>52795</xdr:rowOff>
    </xdr:to>
    <xdr:cxnSp macro="">
      <xdr:nvCxnSpPr>
        <xdr:cNvPr id="369" name="直線コネクタ 368"/>
        <xdr:cNvCxnSpPr/>
      </xdr:nvCxnSpPr>
      <xdr:spPr>
        <a:xfrm flipV="1">
          <a:off x="6972300" y="142733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19611</xdr:rowOff>
    </xdr:from>
    <xdr:ext cx="469744" cy="259045"/>
    <xdr:sp macro="" textlink="">
      <xdr:nvSpPr>
        <xdr:cNvPr id="370" name="n_1aveValue【福祉施設】&#10;一人当たり面積"/>
        <xdr:cNvSpPr txBox="1"/>
      </xdr:nvSpPr>
      <xdr:spPr>
        <a:xfrm>
          <a:off x="93917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164935</xdr:rowOff>
    </xdr:from>
    <xdr:ext cx="469744" cy="259045"/>
    <xdr:sp macro="" textlink="">
      <xdr:nvSpPr>
        <xdr:cNvPr id="371" name="n_2aveValue【福祉施設】&#10;一人当たり面積"/>
        <xdr:cNvSpPr txBox="1"/>
      </xdr:nvSpPr>
      <xdr:spPr>
        <a:xfrm>
          <a:off x="8515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2" name="n_3aveValue【福祉施設】&#10;一人当たり面積"/>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3283</xdr:rowOff>
    </xdr:from>
    <xdr:ext cx="469744" cy="259045"/>
    <xdr:sp macro="" textlink="">
      <xdr:nvSpPr>
        <xdr:cNvPr id="373" name="n_4aveValue【福祉施設】&#10;一人当たり面積"/>
        <xdr:cNvSpPr txBox="1"/>
      </xdr:nvSpPr>
      <xdr:spPr>
        <a:xfrm>
          <a:off x="6737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87465</xdr:rowOff>
    </xdr:from>
    <xdr:ext cx="469744" cy="259045"/>
    <xdr:sp macro="" textlink="">
      <xdr:nvSpPr>
        <xdr:cNvPr id="374" name="n_1mainValue【福祉施設】&#10;一人当たり面積"/>
        <xdr:cNvSpPr txBox="1"/>
      </xdr:nvSpPr>
      <xdr:spPr>
        <a:xfrm>
          <a:off x="93917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97263</xdr:rowOff>
    </xdr:from>
    <xdr:ext cx="469744" cy="259045"/>
    <xdr:sp macro="" textlink="">
      <xdr:nvSpPr>
        <xdr:cNvPr id="375" name="n_2mainValue【福祉施設】&#10;一人当たり面積"/>
        <xdr:cNvSpPr txBox="1"/>
      </xdr:nvSpPr>
      <xdr:spPr>
        <a:xfrm>
          <a:off x="8515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110326</xdr:rowOff>
    </xdr:from>
    <xdr:ext cx="469744" cy="259045"/>
    <xdr:sp macro="" textlink="">
      <xdr:nvSpPr>
        <xdr:cNvPr id="376" name="n_3mainValue【福祉施設】&#10;一人当たり面積"/>
        <xdr:cNvSpPr txBox="1"/>
      </xdr:nvSpPr>
      <xdr:spPr>
        <a:xfrm>
          <a:off x="7626427" y="1399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120122</xdr:rowOff>
    </xdr:from>
    <xdr:ext cx="469744" cy="259045"/>
    <xdr:sp macro="" textlink="">
      <xdr:nvSpPr>
        <xdr:cNvPr id="377" name="n_4mainValue【福祉施設】&#10;一人当たり面積"/>
        <xdr:cNvSpPr txBox="1"/>
      </xdr:nvSpPr>
      <xdr:spPr>
        <a:xfrm>
          <a:off x="67374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407" name="【市民会館】&#10;有形固定資産減価償却率平均値テキスト"/>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12" name="フローチャート: 判断 411"/>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108</xdr:row>
      <xdr:rowOff>63500</xdr:rowOff>
    </xdr:from>
    <xdr:to>
      <xdr:col>6</xdr:col>
      <xdr:colOff>38100</xdr:colOff>
      <xdr:row>108</xdr:row>
      <xdr:rowOff>165100</xdr:rowOff>
    </xdr:to>
    <xdr:sp macro="" textlink="">
      <xdr:nvSpPr>
        <xdr:cNvPr id="418" name="楕円 417"/>
        <xdr:cNvSpPr/>
      </xdr:nvSpPr>
      <xdr:spPr>
        <a:xfrm>
          <a:off x="1079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170197</xdr:rowOff>
    </xdr:from>
    <xdr:ext cx="405111" cy="259045"/>
    <xdr:sp macro="" textlink="">
      <xdr:nvSpPr>
        <xdr:cNvPr id="419"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20"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21"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22"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156227</xdr:rowOff>
    </xdr:from>
    <xdr:ext cx="405111" cy="259045"/>
    <xdr:sp macro="" textlink="">
      <xdr:nvSpPr>
        <xdr:cNvPr id="423" name="n_4mainValue【市民会館】&#10;有形固定資産減価償却率"/>
        <xdr:cNvSpPr txBox="1"/>
      </xdr:nvSpPr>
      <xdr:spPr>
        <a:xfrm>
          <a:off x="927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49" name="直線コネクタ 448"/>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50"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51" name="直線コネクタ 450"/>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52"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53" name="直線コネクタ 452"/>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54"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55" name="フローチャート: 判断 454"/>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56" name="フローチャート: 判断 455"/>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57" name="フローチャート: 判断 456"/>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58" name="フローチャート: 判断 457"/>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59" name="フローチャート: 判断 458"/>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108</xdr:row>
      <xdr:rowOff>2539</xdr:rowOff>
    </xdr:from>
    <xdr:to>
      <xdr:col>36</xdr:col>
      <xdr:colOff>165100</xdr:colOff>
      <xdr:row>108</xdr:row>
      <xdr:rowOff>104139</xdr:rowOff>
    </xdr:to>
    <xdr:sp macro="" textlink="">
      <xdr:nvSpPr>
        <xdr:cNvPr id="465" name="楕円 464"/>
        <xdr:cNvSpPr/>
      </xdr:nvSpPr>
      <xdr:spPr>
        <a:xfrm>
          <a:off x="692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158222</xdr:rowOff>
    </xdr:from>
    <xdr:ext cx="469744" cy="259045"/>
    <xdr:sp macro="" textlink="">
      <xdr:nvSpPr>
        <xdr:cNvPr id="466" name="n_1aveValue【市民会館】&#10;一人当たり面積"/>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67"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468"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69"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70" name="n_4mainValue【市民会館】&#10;一人当たり面積"/>
        <xdr:cNvSpPr txBox="1"/>
      </xdr:nvSpPr>
      <xdr:spPr>
        <a:xfrm>
          <a:off x="6737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495" name="直線コネクタ 494"/>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496"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497" name="直線コネクタ 496"/>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98"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99" name="直線コネクタ 498"/>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00"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01" name="フローチャート: 判断 500"/>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02" name="フローチャート: 判断 501"/>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03" name="フローチャート: 判断 502"/>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04" name="フローチャート: 判断 503"/>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05" name="フローチャート: 判断 504"/>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99695</xdr:rowOff>
    </xdr:from>
    <xdr:to>
      <xdr:col>85</xdr:col>
      <xdr:colOff>177800</xdr:colOff>
      <xdr:row>35</xdr:row>
      <xdr:rowOff>29845</xdr:rowOff>
    </xdr:to>
    <xdr:sp macro="" textlink="">
      <xdr:nvSpPr>
        <xdr:cNvPr id="511" name="楕円 510"/>
        <xdr:cNvSpPr/>
      </xdr:nvSpPr>
      <xdr:spPr>
        <a:xfrm>
          <a:off x="162687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52722</xdr:rowOff>
    </xdr:from>
    <xdr:ext cx="405111" cy="259045"/>
    <xdr:sp macro="" textlink="">
      <xdr:nvSpPr>
        <xdr:cNvPr id="512" name="【一般廃棄物処理施設】&#10;有形固定資産減価償却率該当値テキスト"/>
        <xdr:cNvSpPr txBox="1"/>
      </xdr:nvSpPr>
      <xdr:spPr>
        <a:xfrm>
          <a:off x="16357600" y="58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55880</xdr:rowOff>
    </xdr:from>
    <xdr:to>
      <xdr:col>81</xdr:col>
      <xdr:colOff>101600</xdr:colOff>
      <xdr:row>34</xdr:row>
      <xdr:rowOff>157480</xdr:rowOff>
    </xdr:to>
    <xdr:sp macro="" textlink="">
      <xdr:nvSpPr>
        <xdr:cNvPr id="513" name="楕円 512"/>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106680</xdr:rowOff>
    </xdr:from>
    <xdr:to>
      <xdr:col>85</xdr:col>
      <xdr:colOff>127000</xdr:colOff>
      <xdr:row>34</xdr:row>
      <xdr:rowOff>150495</xdr:rowOff>
    </xdr:to>
    <xdr:cxnSp macro="">
      <xdr:nvCxnSpPr>
        <xdr:cNvPr id="514" name="直線コネクタ 513"/>
        <xdr:cNvCxnSpPr/>
      </xdr:nvCxnSpPr>
      <xdr:spPr>
        <a:xfrm>
          <a:off x="15481300" y="59359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xdr:rowOff>
    </xdr:from>
    <xdr:to>
      <xdr:col>76</xdr:col>
      <xdr:colOff>165100</xdr:colOff>
      <xdr:row>34</xdr:row>
      <xdr:rowOff>109855</xdr:rowOff>
    </xdr:to>
    <xdr:sp macro="" textlink="">
      <xdr:nvSpPr>
        <xdr:cNvPr id="515" name="楕円 514"/>
        <xdr:cNvSpPr/>
      </xdr:nvSpPr>
      <xdr:spPr>
        <a:xfrm>
          <a:off x="14541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59055</xdr:rowOff>
    </xdr:from>
    <xdr:to>
      <xdr:col>81</xdr:col>
      <xdr:colOff>50800</xdr:colOff>
      <xdr:row>34</xdr:row>
      <xdr:rowOff>106680</xdr:rowOff>
    </xdr:to>
    <xdr:cxnSp macro="">
      <xdr:nvCxnSpPr>
        <xdr:cNvPr id="516" name="直線コネクタ 515"/>
        <xdr:cNvCxnSpPr/>
      </xdr:nvCxnSpPr>
      <xdr:spPr>
        <a:xfrm>
          <a:off x="14592300" y="5888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34925</xdr:rowOff>
    </xdr:from>
    <xdr:to>
      <xdr:col>72</xdr:col>
      <xdr:colOff>38100</xdr:colOff>
      <xdr:row>37</xdr:row>
      <xdr:rowOff>136525</xdr:rowOff>
    </xdr:to>
    <xdr:sp macro="" textlink="">
      <xdr:nvSpPr>
        <xdr:cNvPr id="517" name="楕円 516"/>
        <xdr:cNvSpPr/>
      </xdr:nvSpPr>
      <xdr:spPr>
        <a:xfrm>
          <a:off x="13652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59055</xdr:rowOff>
    </xdr:from>
    <xdr:to>
      <xdr:col>76</xdr:col>
      <xdr:colOff>114300</xdr:colOff>
      <xdr:row>37</xdr:row>
      <xdr:rowOff>85725</xdr:rowOff>
    </xdr:to>
    <xdr:cxnSp macro="">
      <xdr:nvCxnSpPr>
        <xdr:cNvPr id="518" name="直線コネクタ 517"/>
        <xdr:cNvCxnSpPr/>
      </xdr:nvCxnSpPr>
      <xdr:spPr>
        <a:xfrm flipV="1">
          <a:off x="13703300" y="5888355"/>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19"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20"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21" name="n_3ave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22" name="n_4ave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2557</xdr:rowOff>
    </xdr:from>
    <xdr:ext cx="405111" cy="259045"/>
    <xdr:sp macro="" textlink="">
      <xdr:nvSpPr>
        <xdr:cNvPr id="523" name="n_1mainValue【一般廃棄物処理施設】&#10;有形固定資産減価償却率"/>
        <xdr:cNvSpPr txBox="1"/>
      </xdr:nvSpPr>
      <xdr:spPr>
        <a:xfrm>
          <a:off x="15266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126382</xdr:rowOff>
    </xdr:from>
    <xdr:ext cx="405111" cy="259045"/>
    <xdr:sp macro="" textlink="">
      <xdr:nvSpPr>
        <xdr:cNvPr id="524" name="n_2mainValue【一般廃棄物処理施設】&#10;有形固定資産減価償却率"/>
        <xdr:cNvSpPr txBox="1"/>
      </xdr:nvSpPr>
      <xdr:spPr>
        <a:xfrm>
          <a:off x="14389744"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127652</xdr:rowOff>
    </xdr:from>
    <xdr:ext cx="405111" cy="259045"/>
    <xdr:sp macro="" textlink="">
      <xdr:nvSpPr>
        <xdr:cNvPr id="525" name="n_3mainValue【一般廃棄物処理施設】&#10;有形固定資産減価償却率"/>
        <xdr:cNvSpPr txBox="1"/>
      </xdr:nvSpPr>
      <xdr:spPr>
        <a:xfrm>
          <a:off x="13500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47" name="直線コネクタ 546"/>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48"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49" name="直線コネクタ 548"/>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50"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51" name="直線コネクタ 550"/>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152263</xdr:rowOff>
    </xdr:from>
    <xdr:ext cx="599010" cy="259045"/>
    <xdr:sp macro="" textlink="">
      <xdr:nvSpPr>
        <xdr:cNvPr id="552" name="【一般廃棄物処理施設】&#10;一人当たり有形固定資産（償却資産）額平均値テキスト"/>
        <xdr:cNvSpPr txBox="1"/>
      </xdr:nvSpPr>
      <xdr:spPr>
        <a:xfrm>
          <a:off x="22199600" y="649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53" name="フローチャート: 判断 552"/>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54" name="フローチャート: 判断 553"/>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55" name="フローチャート: 判断 554"/>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56" name="フローチャート: 判断 555"/>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57" name="フローチャート: 判断 556"/>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4346</xdr:rowOff>
    </xdr:from>
    <xdr:to>
      <xdr:col>116</xdr:col>
      <xdr:colOff>114300</xdr:colOff>
      <xdr:row>40</xdr:row>
      <xdr:rowOff>105946</xdr:rowOff>
    </xdr:to>
    <xdr:sp macro="" textlink="">
      <xdr:nvSpPr>
        <xdr:cNvPr id="563" name="楕円 562"/>
        <xdr:cNvSpPr/>
      </xdr:nvSpPr>
      <xdr:spPr>
        <a:xfrm>
          <a:off x="22110700" y="686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154223</xdr:rowOff>
    </xdr:from>
    <xdr:ext cx="534377" cy="259045"/>
    <xdr:sp macro="" textlink="">
      <xdr:nvSpPr>
        <xdr:cNvPr id="564" name="【一般廃棄物処理施設】&#10;一人当たり有形固定資産（償却資産）額該当値テキスト"/>
        <xdr:cNvSpPr txBox="1"/>
      </xdr:nvSpPr>
      <xdr:spPr>
        <a:xfrm>
          <a:off x="22199600" y="68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14990</xdr:rowOff>
    </xdr:from>
    <xdr:to>
      <xdr:col>112</xdr:col>
      <xdr:colOff>38100</xdr:colOff>
      <xdr:row>40</xdr:row>
      <xdr:rowOff>116590</xdr:rowOff>
    </xdr:to>
    <xdr:sp macro="" textlink="">
      <xdr:nvSpPr>
        <xdr:cNvPr id="565" name="楕円 564"/>
        <xdr:cNvSpPr/>
      </xdr:nvSpPr>
      <xdr:spPr>
        <a:xfrm>
          <a:off x="21272500" y="68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55146</xdr:rowOff>
    </xdr:from>
    <xdr:to>
      <xdr:col>116</xdr:col>
      <xdr:colOff>63500</xdr:colOff>
      <xdr:row>40</xdr:row>
      <xdr:rowOff>65790</xdr:rowOff>
    </xdr:to>
    <xdr:cxnSp macro="">
      <xdr:nvCxnSpPr>
        <xdr:cNvPr id="566" name="直線コネクタ 565"/>
        <xdr:cNvCxnSpPr/>
      </xdr:nvCxnSpPr>
      <xdr:spPr>
        <a:xfrm flipV="1">
          <a:off x="21323300" y="6913146"/>
          <a:ext cx="8382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20220</xdr:rowOff>
    </xdr:from>
    <xdr:to>
      <xdr:col>107</xdr:col>
      <xdr:colOff>101600</xdr:colOff>
      <xdr:row>40</xdr:row>
      <xdr:rowOff>121820</xdr:rowOff>
    </xdr:to>
    <xdr:sp macro="" textlink="">
      <xdr:nvSpPr>
        <xdr:cNvPr id="567" name="楕円 566"/>
        <xdr:cNvSpPr/>
      </xdr:nvSpPr>
      <xdr:spPr>
        <a:xfrm>
          <a:off x="20383500" y="68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65790</xdr:rowOff>
    </xdr:from>
    <xdr:to>
      <xdr:col>111</xdr:col>
      <xdr:colOff>177800</xdr:colOff>
      <xdr:row>40</xdr:row>
      <xdr:rowOff>71020</xdr:rowOff>
    </xdr:to>
    <xdr:cxnSp macro="">
      <xdr:nvCxnSpPr>
        <xdr:cNvPr id="568" name="直線コネクタ 567"/>
        <xdr:cNvCxnSpPr/>
      </xdr:nvCxnSpPr>
      <xdr:spPr>
        <a:xfrm flipV="1">
          <a:off x="20434300" y="6923790"/>
          <a:ext cx="889000" cy="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52636</xdr:rowOff>
    </xdr:from>
    <xdr:to>
      <xdr:col>102</xdr:col>
      <xdr:colOff>165100</xdr:colOff>
      <xdr:row>40</xdr:row>
      <xdr:rowOff>154236</xdr:rowOff>
    </xdr:to>
    <xdr:sp macro="" textlink="">
      <xdr:nvSpPr>
        <xdr:cNvPr id="569" name="楕円 568"/>
        <xdr:cNvSpPr/>
      </xdr:nvSpPr>
      <xdr:spPr>
        <a:xfrm>
          <a:off x="19494500" y="69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71020</xdr:rowOff>
    </xdr:from>
    <xdr:to>
      <xdr:col>107</xdr:col>
      <xdr:colOff>50800</xdr:colOff>
      <xdr:row>40</xdr:row>
      <xdr:rowOff>103436</xdr:rowOff>
    </xdr:to>
    <xdr:cxnSp macro="">
      <xdr:nvCxnSpPr>
        <xdr:cNvPr id="570" name="直線コネクタ 569"/>
        <xdr:cNvCxnSpPr/>
      </xdr:nvCxnSpPr>
      <xdr:spPr>
        <a:xfrm flipV="1">
          <a:off x="19545300" y="6929020"/>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103321</xdr:rowOff>
    </xdr:from>
    <xdr:ext cx="534377" cy="259045"/>
    <xdr:sp macro="" textlink="">
      <xdr:nvSpPr>
        <xdr:cNvPr id="571"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572"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573"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141442</xdr:rowOff>
    </xdr:from>
    <xdr:ext cx="534377" cy="259045"/>
    <xdr:sp macro="" textlink="">
      <xdr:nvSpPr>
        <xdr:cNvPr id="574" name="n_4aveValue【一般廃棄物処理施設】&#10;一人当たり有形固定資産（償却資産）額"/>
        <xdr:cNvSpPr txBox="1"/>
      </xdr:nvSpPr>
      <xdr:spPr>
        <a:xfrm>
          <a:off x="18389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107717</xdr:rowOff>
    </xdr:from>
    <xdr:ext cx="534377" cy="259045"/>
    <xdr:sp macro="" textlink="">
      <xdr:nvSpPr>
        <xdr:cNvPr id="575" name="n_1mainValue【一般廃棄物処理施設】&#10;一人当たり有形固定資産（償却資産）額"/>
        <xdr:cNvSpPr txBox="1"/>
      </xdr:nvSpPr>
      <xdr:spPr>
        <a:xfrm>
          <a:off x="21043411" y="6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112947</xdr:rowOff>
    </xdr:from>
    <xdr:ext cx="534377" cy="259045"/>
    <xdr:sp macro="" textlink="">
      <xdr:nvSpPr>
        <xdr:cNvPr id="576" name="n_2mainValue【一般廃棄物処理施設】&#10;一人当たり有形固定資産（償却資産）額"/>
        <xdr:cNvSpPr txBox="1"/>
      </xdr:nvSpPr>
      <xdr:spPr>
        <a:xfrm>
          <a:off x="20167111" y="6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145363</xdr:rowOff>
    </xdr:from>
    <xdr:ext cx="534377" cy="259045"/>
    <xdr:sp macro="" textlink="">
      <xdr:nvSpPr>
        <xdr:cNvPr id="577" name="n_3mainValue【一般廃棄物処理施設】&#10;一人当たり有形固定資産（償却資産）額"/>
        <xdr:cNvSpPr txBox="1"/>
      </xdr:nvSpPr>
      <xdr:spPr>
        <a:xfrm>
          <a:off x="19278111" y="70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95250</xdr:rowOff>
    </xdr:from>
    <xdr:to>
      <xdr:col>85</xdr:col>
      <xdr:colOff>126364</xdr:colOff>
      <xdr:row>64</xdr:row>
      <xdr:rowOff>76200</xdr:rowOff>
    </xdr:to>
    <xdr:cxnSp macro="">
      <xdr:nvCxnSpPr>
        <xdr:cNvPr id="602" name="直線コネクタ 601"/>
        <xdr:cNvCxnSpPr/>
      </xdr:nvCxnSpPr>
      <xdr:spPr>
        <a:xfrm flipV="1">
          <a:off x="16318864" y="98679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4" name="直線コネクタ 60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41927</xdr:rowOff>
    </xdr:from>
    <xdr:ext cx="405111" cy="259045"/>
    <xdr:sp macro="" textlink="">
      <xdr:nvSpPr>
        <xdr:cNvPr id="605" name="【保健センター・保健所】&#10;有形固定資産減価償却率最大値テキスト"/>
        <xdr:cNvSpPr txBox="1"/>
      </xdr:nvSpPr>
      <xdr:spPr>
        <a:xfrm>
          <a:off x="16357600"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95250</xdr:rowOff>
    </xdr:from>
    <xdr:to>
      <xdr:col>86</xdr:col>
      <xdr:colOff>25400</xdr:colOff>
      <xdr:row>57</xdr:row>
      <xdr:rowOff>95250</xdr:rowOff>
    </xdr:to>
    <xdr:cxnSp macro="">
      <xdr:nvCxnSpPr>
        <xdr:cNvPr id="606" name="直線コネクタ 605"/>
        <xdr:cNvCxnSpPr/>
      </xdr:nvCxnSpPr>
      <xdr:spPr>
        <a:xfrm>
          <a:off x="16230600" y="986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41927</xdr:rowOff>
    </xdr:from>
    <xdr:ext cx="405111" cy="259045"/>
    <xdr:sp macro="" textlink="">
      <xdr:nvSpPr>
        <xdr:cNvPr id="607" name="【保健センター・保健所】&#10;有形固定資産減価償却率平均値テキスト"/>
        <xdr:cNvSpPr txBox="1"/>
      </xdr:nvSpPr>
      <xdr:spPr>
        <a:xfrm>
          <a:off x="16357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08" name="フローチャート: 判断 607"/>
        <xdr:cNvSpPr/>
      </xdr:nvSpPr>
      <xdr:spPr>
        <a:xfrm>
          <a:off x="16268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40640</xdr:rowOff>
    </xdr:from>
    <xdr:to>
      <xdr:col>81</xdr:col>
      <xdr:colOff>101600</xdr:colOff>
      <xdr:row>58</xdr:row>
      <xdr:rowOff>142240</xdr:rowOff>
    </xdr:to>
    <xdr:sp macro="" textlink="">
      <xdr:nvSpPr>
        <xdr:cNvPr id="609" name="フローチャート: 判断 608"/>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610" name="フローチャート: 判断 609"/>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611" name="フローチャート: 判断 610"/>
        <xdr:cNvSpPr/>
      </xdr:nvSpPr>
      <xdr:spPr>
        <a:xfrm>
          <a:off x="13652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23495</xdr:rowOff>
    </xdr:from>
    <xdr:to>
      <xdr:col>67</xdr:col>
      <xdr:colOff>101600</xdr:colOff>
      <xdr:row>58</xdr:row>
      <xdr:rowOff>125095</xdr:rowOff>
    </xdr:to>
    <xdr:sp macro="" textlink="">
      <xdr:nvSpPr>
        <xdr:cNvPr id="612" name="フローチャート: 判断 611"/>
        <xdr:cNvSpPr/>
      </xdr:nvSpPr>
      <xdr:spPr>
        <a:xfrm>
          <a:off x="12763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93980</xdr:rowOff>
    </xdr:from>
    <xdr:to>
      <xdr:col>85</xdr:col>
      <xdr:colOff>177800</xdr:colOff>
      <xdr:row>58</xdr:row>
      <xdr:rowOff>24130</xdr:rowOff>
    </xdr:to>
    <xdr:sp macro="" textlink="">
      <xdr:nvSpPr>
        <xdr:cNvPr id="618" name="楕円 617"/>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8907</xdr:rowOff>
    </xdr:from>
    <xdr:ext cx="405111" cy="259045"/>
    <xdr:sp macro="" textlink="">
      <xdr:nvSpPr>
        <xdr:cNvPr id="619" name="【保健センター・保健所】&#10;有形固定資産減価償却率該当値テキスト"/>
        <xdr:cNvSpPr txBox="1"/>
      </xdr:nvSpPr>
      <xdr:spPr>
        <a:xfrm>
          <a:off x="16357600" y="978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620" name="楕円 619"/>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144780</xdr:rowOff>
    </xdr:to>
    <xdr:cxnSp macro="">
      <xdr:nvCxnSpPr>
        <xdr:cNvPr id="621" name="直線コネクタ 620"/>
        <xdr:cNvCxnSpPr/>
      </xdr:nvCxnSpPr>
      <xdr:spPr>
        <a:xfrm>
          <a:off x="15481300" y="98717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xdr:rowOff>
    </xdr:from>
    <xdr:to>
      <xdr:col>76</xdr:col>
      <xdr:colOff>165100</xdr:colOff>
      <xdr:row>57</xdr:row>
      <xdr:rowOff>104140</xdr:rowOff>
    </xdr:to>
    <xdr:sp macro="" textlink="">
      <xdr:nvSpPr>
        <xdr:cNvPr id="622" name="楕円 621"/>
        <xdr:cNvSpPr/>
      </xdr:nvSpPr>
      <xdr:spPr>
        <a:xfrm>
          <a:off x="14541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53340</xdr:rowOff>
    </xdr:from>
    <xdr:to>
      <xdr:col>81</xdr:col>
      <xdr:colOff>50800</xdr:colOff>
      <xdr:row>57</xdr:row>
      <xdr:rowOff>99060</xdr:rowOff>
    </xdr:to>
    <xdr:cxnSp macro="">
      <xdr:nvCxnSpPr>
        <xdr:cNvPr id="623" name="直線コネクタ 622"/>
        <xdr:cNvCxnSpPr/>
      </xdr:nvCxnSpPr>
      <xdr:spPr>
        <a:xfrm>
          <a:off x="14592300" y="9825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130175</xdr:rowOff>
    </xdr:from>
    <xdr:to>
      <xdr:col>72</xdr:col>
      <xdr:colOff>38100</xdr:colOff>
      <xdr:row>57</xdr:row>
      <xdr:rowOff>60325</xdr:rowOff>
    </xdr:to>
    <xdr:sp macro="" textlink="">
      <xdr:nvSpPr>
        <xdr:cNvPr id="624" name="楕円 623"/>
        <xdr:cNvSpPr/>
      </xdr:nvSpPr>
      <xdr:spPr>
        <a:xfrm>
          <a:off x="13652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xdr:rowOff>
    </xdr:from>
    <xdr:to>
      <xdr:col>76</xdr:col>
      <xdr:colOff>114300</xdr:colOff>
      <xdr:row>57</xdr:row>
      <xdr:rowOff>53340</xdr:rowOff>
    </xdr:to>
    <xdr:cxnSp macro="">
      <xdr:nvCxnSpPr>
        <xdr:cNvPr id="625" name="直線コネクタ 624"/>
        <xdr:cNvCxnSpPr/>
      </xdr:nvCxnSpPr>
      <xdr:spPr>
        <a:xfrm>
          <a:off x="13703300" y="9782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84455</xdr:rowOff>
    </xdr:from>
    <xdr:to>
      <xdr:col>67</xdr:col>
      <xdr:colOff>101600</xdr:colOff>
      <xdr:row>57</xdr:row>
      <xdr:rowOff>14605</xdr:rowOff>
    </xdr:to>
    <xdr:sp macro="" textlink="">
      <xdr:nvSpPr>
        <xdr:cNvPr id="626" name="楕円 625"/>
        <xdr:cNvSpPr/>
      </xdr:nvSpPr>
      <xdr:spPr>
        <a:xfrm>
          <a:off x="12763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135255</xdr:rowOff>
    </xdr:from>
    <xdr:to>
      <xdr:col>71</xdr:col>
      <xdr:colOff>177800</xdr:colOff>
      <xdr:row>57</xdr:row>
      <xdr:rowOff>9525</xdr:rowOff>
    </xdr:to>
    <xdr:cxnSp macro="">
      <xdr:nvCxnSpPr>
        <xdr:cNvPr id="627" name="直線コネクタ 626"/>
        <xdr:cNvCxnSpPr/>
      </xdr:nvCxnSpPr>
      <xdr:spPr>
        <a:xfrm>
          <a:off x="12814300" y="9736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133367</xdr:rowOff>
    </xdr:from>
    <xdr:ext cx="405111" cy="259045"/>
    <xdr:sp macro="" textlink="">
      <xdr:nvSpPr>
        <xdr:cNvPr id="628" name="n_1aveValue【保健センター・保健所】&#10;有形固定資産減価償却率"/>
        <xdr:cNvSpPr txBox="1"/>
      </xdr:nvSpPr>
      <xdr:spPr>
        <a:xfrm>
          <a:off x="15266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629" name="n_2aveValue【保健センター・保健所】&#10;有形固定資産減価償却率"/>
        <xdr:cNvSpPr txBox="1"/>
      </xdr:nvSpPr>
      <xdr:spPr>
        <a:xfrm>
          <a:off x="14389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70502</xdr:rowOff>
    </xdr:from>
    <xdr:ext cx="405111" cy="259045"/>
    <xdr:sp macro="" textlink="">
      <xdr:nvSpPr>
        <xdr:cNvPr id="630" name="n_3aveValue【保健センター・保健所】&#10;有形固定資産減価償却率"/>
        <xdr:cNvSpPr txBox="1"/>
      </xdr:nvSpPr>
      <xdr:spPr>
        <a:xfrm>
          <a:off x="135007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116222</xdr:rowOff>
    </xdr:from>
    <xdr:ext cx="405111" cy="259045"/>
    <xdr:sp macro="" textlink="">
      <xdr:nvSpPr>
        <xdr:cNvPr id="631" name="n_4aveValue【保健センター・保健所】&#10;有形固定資産減価償却率"/>
        <xdr:cNvSpPr txBox="1"/>
      </xdr:nvSpPr>
      <xdr:spPr>
        <a:xfrm>
          <a:off x="126117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632" name="n_1mainValue【保健センター・保健所】&#10;有形固定資産減価償却率"/>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120667</xdr:rowOff>
    </xdr:from>
    <xdr:ext cx="405111" cy="259045"/>
    <xdr:sp macro="" textlink="">
      <xdr:nvSpPr>
        <xdr:cNvPr id="633" name="n_2mainValue【保健センター・保健所】&#10;有形固定資産減価償却率"/>
        <xdr:cNvSpPr txBox="1"/>
      </xdr:nvSpPr>
      <xdr:spPr>
        <a:xfrm>
          <a:off x="143897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76852</xdr:rowOff>
    </xdr:from>
    <xdr:ext cx="405111" cy="259045"/>
    <xdr:sp macro="" textlink="">
      <xdr:nvSpPr>
        <xdr:cNvPr id="634" name="n_3mainValue【保健センター・保健所】&#10;有形固定資産減価償却率"/>
        <xdr:cNvSpPr txBox="1"/>
      </xdr:nvSpPr>
      <xdr:spPr>
        <a:xfrm>
          <a:off x="13500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31132</xdr:rowOff>
    </xdr:from>
    <xdr:ext cx="405111" cy="259045"/>
    <xdr:sp macro="" textlink="">
      <xdr:nvSpPr>
        <xdr:cNvPr id="635" name="n_4mainValue【保健センター・保健所】&#10;有形固定資産減価償却率"/>
        <xdr:cNvSpPr txBox="1"/>
      </xdr:nvSpPr>
      <xdr:spPr>
        <a:xfrm>
          <a:off x="126117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6" name="直線コネクタ 6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7" name="テキスト ボックス 6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8" name="直線コネクタ 6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9" name="テキスト ボックス 6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0" name="直線コネクタ 6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1" name="テキスト ボックス 6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2" name="直線コネクタ 6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3" name="テキスト ボックス 6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57" name="直線コネクタ 656"/>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58"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59" name="直線コネクタ 658"/>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60"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61" name="直線コネクタ 660"/>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62"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63" name="フローチャート: 判断 66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64" name="フローチャート: 判断 663"/>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65" name="フローチャート: 判断 664"/>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66" name="フローチャート: 判断 665"/>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67" name="フローチャート: 判断 666"/>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673" name="楕円 672"/>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674" name="【保健センター・保健所】&#10;一人当たり面積該当値テキスト"/>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675" name="楕円 674"/>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18288</xdr:rowOff>
    </xdr:to>
    <xdr:cxnSp macro="">
      <xdr:nvCxnSpPr>
        <xdr:cNvPr id="676" name="直線コネクタ 675"/>
        <xdr:cNvCxnSpPr/>
      </xdr:nvCxnSpPr>
      <xdr:spPr>
        <a:xfrm flipV="1">
          <a:off x="21323300" y="10643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77" name="楕円 676"/>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22860</xdr:rowOff>
    </xdr:to>
    <xdr:cxnSp macro="">
      <xdr:nvCxnSpPr>
        <xdr:cNvPr id="678" name="直線コネクタ 677"/>
        <xdr:cNvCxnSpPr/>
      </xdr:nvCxnSpPr>
      <xdr:spPr>
        <a:xfrm flipV="1">
          <a:off x="20434300" y="1064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79" name="楕円 678"/>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32004</xdr:rowOff>
    </xdr:to>
    <xdr:cxnSp macro="">
      <xdr:nvCxnSpPr>
        <xdr:cNvPr id="680" name="直線コネクタ 679"/>
        <xdr:cNvCxnSpPr/>
      </xdr:nvCxnSpPr>
      <xdr:spPr>
        <a:xfrm flipV="1">
          <a:off x="19545300" y="10652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81" name="楕円 680"/>
        <xdr:cNvSpPr/>
      </xdr:nvSpPr>
      <xdr:spPr>
        <a:xfrm>
          <a:off x="18605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36576</xdr:rowOff>
    </xdr:to>
    <xdr:cxnSp macro="">
      <xdr:nvCxnSpPr>
        <xdr:cNvPr id="682" name="直線コネクタ 681"/>
        <xdr:cNvCxnSpPr/>
      </xdr:nvCxnSpPr>
      <xdr:spPr>
        <a:xfrm flipV="1">
          <a:off x="18656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683"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684"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85" name="n_3aveValue【保健センター・保健所】&#10;一人当たり面積"/>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686" name="n_4aveValue【保健センター・保健所】&#10;一人当たり面積"/>
        <xdr:cNvSpPr txBox="1"/>
      </xdr:nvSpPr>
      <xdr:spPr>
        <a:xfrm>
          <a:off x="18421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687" name="n_1main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88"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89" name="n_3main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103903</xdr:rowOff>
    </xdr:from>
    <xdr:ext cx="469744" cy="259045"/>
    <xdr:sp macro="" textlink="">
      <xdr:nvSpPr>
        <xdr:cNvPr id="690" name="n_4mainValue【保健センター・保健所】&#10;一人当たり面積"/>
        <xdr:cNvSpPr txBox="1"/>
      </xdr:nvSpPr>
      <xdr:spPr>
        <a:xfrm>
          <a:off x="18421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1" name="正方形/長方形 6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2" name="正方形/長方形 6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3" name="正方形/長方形 6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4" name="正方形/長方形 6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5" name="正方形/長方形 6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6" name="正方形/長方形 6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7" name="正方形/長方形 6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8" name="正方形/長方形 6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9" name="テキスト ボックス 6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0" name="直線コネクタ 6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1" name="テキスト ボックス 7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2" name="直線コネクタ 7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3" name="テキスト ボックス 7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4" name="直線コネクタ 7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5" name="テキスト ボックス 7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6" name="直線コネクタ 7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7" name="テキスト ボックス 7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8" name="直線コネクタ 7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9" name="テキスト ボックス 7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0" name="直線コネクタ 7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1" name="テキスト ボックス 7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2" name="直線コネクタ 7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3" name="テキスト ボックス 7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4" name="直線コネクタ 7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16" name="直線コネクタ 715"/>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8" name="直線コネクタ 71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19"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20" name="直線コネクタ 719"/>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153869</xdr:rowOff>
    </xdr:from>
    <xdr:ext cx="405111" cy="259045"/>
    <xdr:sp macro="" textlink="">
      <xdr:nvSpPr>
        <xdr:cNvPr id="721" name="【消防施設】&#10;有形固定資産減価償却率平均値テキスト"/>
        <xdr:cNvSpPr txBox="1"/>
      </xdr:nvSpPr>
      <xdr:spPr>
        <a:xfrm>
          <a:off x="16357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22" name="フローチャート: 判断 721"/>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23" name="フローチャート: 判断 722"/>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24" name="フローチャート: 判断 723"/>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25" name="フローチャート: 判断 724"/>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726" name="フローチャート: 判断 725"/>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104866</xdr:rowOff>
    </xdr:from>
    <xdr:to>
      <xdr:col>85</xdr:col>
      <xdr:colOff>177800</xdr:colOff>
      <xdr:row>84</xdr:row>
      <xdr:rowOff>35016</xdr:rowOff>
    </xdr:to>
    <xdr:sp macro="" textlink="">
      <xdr:nvSpPr>
        <xdr:cNvPr id="732" name="楕円 731"/>
        <xdr:cNvSpPr/>
      </xdr:nvSpPr>
      <xdr:spPr>
        <a:xfrm>
          <a:off x="16268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83293</xdr:rowOff>
    </xdr:from>
    <xdr:ext cx="405111" cy="259045"/>
    <xdr:sp macro="" textlink="">
      <xdr:nvSpPr>
        <xdr:cNvPr id="733" name="【消防施設】&#10;有形固定資産減価償却率該当値テキスト"/>
        <xdr:cNvSpPr txBox="1"/>
      </xdr:nvSpPr>
      <xdr:spPr>
        <a:xfrm>
          <a:off x="16357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68943</xdr:rowOff>
    </xdr:from>
    <xdr:to>
      <xdr:col>81</xdr:col>
      <xdr:colOff>101600</xdr:colOff>
      <xdr:row>83</xdr:row>
      <xdr:rowOff>170543</xdr:rowOff>
    </xdr:to>
    <xdr:sp macro="" textlink="">
      <xdr:nvSpPr>
        <xdr:cNvPr id="734" name="楕円 733"/>
        <xdr:cNvSpPr/>
      </xdr:nvSpPr>
      <xdr:spPr>
        <a:xfrm>
          <a:off x="15430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119743</xdr:rowOff>
    </xdr:from>
    <xdr:to>
      <xdr:col>85</xdr:col>
      <xdr:colOff>127000</xdr:colOff>
      <xdr:row>83</xdr:row>
      <xdr:rowOff>155666</xdr:rowOff>
    </xdr:to>
    <xdr:cxnSp macro="">
      <xdr:nvCxnSpPr>
        <xdr:cNvPr id="735" name="直線コネクタ 734"/>
        <xdr:cNvCxnSpPr/>
      </xdr:nvCxnSpPr>
      <xdr:spPr>
        <a:xfrm>
          <a:off x="15481300" y="143500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36" name="楕円 735"/>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119743</xdr:rowOff>
    </xdr:to>
    <xdr:cxnSp macro="">
      <xdr:nvCxnSpPr>
        <xdr:cNvPr id="737" name="直線コネクタ 736"/>
        <xdr:cNvCxnSpPr/>
      </xdr:nvCxnSpPr>
      <xdr:spPr>
        <a:xfrm>
          <a:off x="14592300" y="143141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106499</xdr:rowOff>
    </xdr:from>
    <xdr:to>
      <xdr:col>72</xdr:col>
      <xdr:colOff>38100</xdr:colOff>
      <xdr:row>84</xdr:row>
      <xdr:rowOff>36649</xdr:rowOff>
    </xdr:to>
    <xdr:sp macro="" textlink="">
      <xdr:nvSpPr>
        <xdr:cNvPr id="738" name="楕円 737"/>
        <xdr:cNvSpPr/>
      </xdr:nvSpPr>
      <xdr:spPr>
        <a:xfrm>
          <a:off x="13652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157299</xdr:rowOff>
    </xdr:to>
    <xdr:cxnSp macro="">
      <xdr:nvCxnSpPr>
        <xdr:cNvPr id="739" name="直線コネクタ 738"/>
        <xdr:cNvCxnSpPr/>
      </xdr:nvCxnSpPr>
      <xdr:spPr>
        <a:xfrm flipV="1">
          <a:off x="13703300" y="14314170"/>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142421</xdr:rowOff>
    </xdr:from>
    <xdr:to>
      <xdr:col>67</xdr:col>
      <xdr:colOff>101600</xdr:colOff>
      <xdr:row>84</xdr:row>
      <xdr:rowOff>72571</xdr:rowOff>
    </xdr:to>
    <xdr:sp macro="" textlink="">
      <xdr:nvSpPr>
        <xdr:cNvPr id="740" name="楕円 739"/>
        <xdr:cNvSpPr/>
      </xdr:nvSpPr>
      <xdr:spPr>
        <a:xfrm>
          <a:off x="1276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157299</xdr:rowOff>
    </xdr:from>
    <xdr:to>
      <xdr:col>71</xdr:col>
      <xdr:colOff>177800</xdr:colOff>
      <xdr:row>84</xdr:row>
      <xdr:rowOff>21771</xdr:rowOff>
    </xdr:to>
    <xdr:cxnSp macro="">
      <xdr:nvCxnSpPr>
        <xdr:cNvPr id="741" name="直線コネクタ 740"/>
        <xdr:cNvCxnSpPr/>
      </xdr:nvCxnSpPr>
      <xdr:spPr>
        <a:xfrm flipV="1">
          <a:off x="12814300" y="143876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42"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43" name="n_2ave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44" name="n_3aveValue【消防施設】&#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745"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161670</xdr:rowOff>
    </xdr:from>
    <xdr:ext cx="405111" cy="259045"/>
    <xdr:sp macro="" textlink="">
      <xdr:nvSpPr>
        <xdr:cNvPr id="746" name="n_1mainValue【消防施設】&#10;有形固定資産減価償却率"/>
        <xdr:cNvSpPr txBox="1"/>
      </xdr:nvSpPr>
      <xdr:spPr>
        <a:xfrm>
          <a:off x="15266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747" name="n_2main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27776</xdr:rowOff>
    </xdr:from>
    <xdr:ext cx="405111" cy="259045"/>
    <xdr:sp macro="" textlink="">
      <xdr:nvSpPr>
        <xdr:cNvPr id="748" name="n_3mainValue【消防施設】&#10;有形固定資産減価償却率"/>
        <xdr:cNvSpPr txBox="1"/>
      </xdr:nvSpPr>
      <xdr:spPr>
        <a:xfrm>
          <a:off x="13500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63698</xdr:rowOff>
    </xdr:from>
    <xdr:ext cx="405111" cy="259045"/>
    <xdr:sp macro="" textlink="">
      <xdr:nvSpPr>
        <xdr:cNvPr id="749" name="n_4mainValue【消防施設】&#10;有形固定資産減価償却率"/>
        <xdr:cNvSpPr txBox="1"/>
      </xdr:nvSpPr>
      <xdr:spPr>
        <a:xfrm>
          <a:off x="12611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0" name="直線コネクタ 7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1" name="テキスト ボックス 7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2" name="直線コネクタ 7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3" name="テキスト ボックス 7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4" name="直線コネクタ 7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5" name="テキスト ボックス 7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6" name="直線コネクタ 7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7" name="テキスト ボックス 7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8" name="直線コネクタ 7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9" name="テキスト ボックス 7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773" name="直線コネクタ 772"/>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74"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75" name="直線コネクタ 774"/>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776"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777" name="直線コネクタ 776"/>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778"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779" name="フローチャート: 判断 778"/>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780" name="フローチャート: 判断 779"/>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781" name="フローチャート: 判断 780"/>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82" name="フローチャート: 判断 781"/>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783" name="フローチャート: 判断 782"/>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164846</xdr:rowOff>
    </xdr:from>
    <xdr:to>
      <xdr:col>116</xdr:col>
      <xdr:colOff>114300</xdr:colOff>
      <xdr:row>86</xdr:row>
      <xdr:rowOff>94996</xdr:rowOff>
    </xdr:to>
    <xdr:sp macro="" textlink="">
      <xdr:nvSpPr>
        <xdr:cNvPr id="789" name="楕円 788"/>
        <xdr:cNvSpPr/>
      </xdr:nvSpPr>
      <xdr:spPr>
        <a:xfrm>
          <a:off x="221107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790" name="【消防施設】&#10;一人当たり面積該当値テキスト"/>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791" name="楕円 790"/>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44196</xdr:rowOff>
    </xdr:from>
    <xdr:to>
      <xdr:col>116</xdr:col>
      <xdr:colOff>63500</xdr:colOff>
      <xdr:row>86</xdr:row>
      <xdr:rowOff>45720</xdr:rowOff>
    </xdr:to>
    <xdr:cxnSp macro="">
      <xdr:nvCxnSpPr>
        <xdr:cNvPr id="792" name="直線コネクタ 791"/>
        <xdr:cNvCxnSpPr/>
      </xdr:nvCxnSpPr>
      <xdr:spPr>
        <a:xfrm flipV="1">
          <a:off x="21323300" y="1478889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167894</xdr:rowOff>
    </xdr:from>
    <xdr:to>
      <xdr:col>107</xdr:col>
      <xdr:colOff>101600</xdr:colOff>
      <xdr:row>86</xdr:row>
      <xdr:rowOff>98044</xdr:rowOff>
    </xdr:to>
    <xdr:sp macro="" textlink="">
      <xdr:nvSpPr>
        <xdr:cNvPr id="793" name="楕円 792"/>
        <xdr:cNvSpPr/>
      </xdr:nvSpPr>
      <xdr:spPr>
        <a:xfrm>
          <a:off x="20383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47244</xdr:rowOff>
    </xdr:to>
    <xdr:cxnSp macro="">
      <xdr:nvCxnSpPr>
        <xdr:cNvPr id="794" name="直線コネクタ 793"/>
        <xdr:cNvCxnSpPr/>
      </xdr:nvCxnSpPr>
      <xdr:spPr>
        <a:xfrm flipV="1">
          <a:off x="20434300" y="147904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168656</xdr:rowOff>
    </xdr:from>
    <xdr:to>
      <xdr:col>102</xdr:col>
      <xdr:colOff>165100</xdr:colOff>
      <xdr:row>86</xdr:row>
      <xdr:rowOff>98806</xdr:rowOff>
    </xdr:to>
    <xdr:sp macro="" textlink="">
      <xdr:nvSpPr>
        <xdr:cNvPr id="795" name="楕円 794"/>
        <xdr:cNvSpPr/>
      </xdr:nvSpPr>
      <xdr:spPr>
        <a:xfrm>
          <a:off x="19494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47244</xdr:rowOff>
    </xdr:from>
    <xdr:to>
      <xdr:col>107</xdr:col>
      <xdr:colOff>50800</xdr:colOff>
      <xdr:row>86</xdr:row>
      <xdr:rowOff>48006</xdr:rowOff>
    </xdr:to>
    <xdr:cxnSp macro="">
      <xdr:nvCxnSpPr>
        <xdr:cNvPr id="796" name="直線コネクタ 795"/>
        <xdr:cNvCxnSpPr/>
      </xdr:nvCxnSpPr>
      <xdr:spPr>
        <a:xfrm flipV="1">
          <a:off x="19545300" y="147919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170180</xdr:rowOff>
    </xdr:from>
    <xdr:to>
      <xdr:col>98</xdr:col>
      <xdr:colOff>38100</xdr:colOff>
      <xdr:row>86</xdr:row>
      <xdr:rowOff>100330</xdr:rowOff>
    </xdr:to>
    <xdr:sp macro="" textlink="">
      <xdr:nvSpPr>
        <xdr:cNvPr id="797" name="楕円 796"/>
        <xdr:cNvSpPr/>
      </xdr:nvSpPr>
      <xdr:spPr>
        <a:xfrm>
          <a:off x="18605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48006</xdr:rowOff>
    </xdr:from>
    <xdr:to>
      <xdr:col>102</xdr:col>
      <xdr:colOff>114300</xdr:colOff>
      <xdr:row>86</xdr:row>
      <xdr:rowOff>49530</xdr:rowOff>
    </xdr:to>
    <xdr:cxnSp macro="">
      <xdr:nvCxnSpPr>
        <xdr:cNvPr id="798" name="直線コネクタ 797"/>
        <xdr:cNvCxnSpPr/>
      </xdr:nvCxnSpPr>
      <xdr:spPr>
        <a:xfrm flipV="1">
          <a:off x="18656300" y="1479270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799"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800"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801"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92219</xdr:rowOff>
    </xdr:from>
    <xdr:ext cx="469744" cy="259045"/>
    <xdr:sp macro="" textlink="">
      <xdr:nvSpPr>
        <xdr:cNvPr id="802" name="n_4aveValue【消防施設】&#10;一人当たり面積"/>
        <xdr:cNvSpPr txBox="1"/>
      </xdr:nvSpPr>
      <xdr:spPr>
        <a:xfrm>
          <a:off x="18421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03" name="n_1mainValue【消防施設】&#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89171</xdr:rowOff>
    </xdr:from>
    <xdr:ext cx="469744" cy="259045"/>
    <xdr:sp macro="" textlink="">
      <xdr:nvSpPr>
        <xdr:cNvPr id="804" name="n_2mainValue【消防施設】&#10;一人当たり面積"/>
        <xdr:cNvSpPr txBox="1"/>
      </xdr:nvSpPr>
      <xdr:spPr>
        <a:xfrm>
          <a:off x="20199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89933</xdr:rowOff>
    </xdr:from>
    <xdr:ext cx="469744" cy="259045"/>
    <xdr:sp macro="" textlink="">
      <xdr:nvSpPr>
        <xdr:cNvPr id="805" name="n_3mainValue【消防施設】&#10;一人当たり面積"/>
        <xdr:cNvSpPr txBox="1"/>
      </xdr:nvSpPr>
      <xdr:spPr>
        <a:xfrm>
          <a:off x="19310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116857</xdr:rowOff>
    </xdr:from>
    <xdr:ext cx="469744" cy="259045"/>
    <xdr:sp macro="" textlink="">
      <xdr:nvSpPr>
        <xdr:cNvPr id="806" name="n_4mainValue【消防施設】&#10;一人当たり面積"/>
        <xdr:cNvSpPr txBox="1"/>
      </xdr:nvSpPr>
      <xdr:spPr>
        <a:xfrm>
          <a:off x="18421427" y="145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32" name="直線コネクタ 831"/>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33"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34" name="直線コネクタ 833"/>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35"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36" name="直線コネクタ 835"/>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37"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38" name="フローチャート: 判断 837"/>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39" name="フローチャート: 判断 838"/>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40" name="フローチャート: 判断 839"/>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41" name="フローチャート: 判断 840"/>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42" name="フローチャート: 判断 841"/>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82550</xdr:rowOff>
    </xdr:from>
    <xdr:to>
      <xdr:col>85</xdr:col>
      <xdr:colOff>177800</xdr:colOff>
      <xdr:row>101</xdr:row>
      <xdr:rowOff>12700</xdr:rowOff>
    </xdr:to>
    <xdr:sp macro="" textlink="">
      <xdr:nvSpPr>
        <xdr:cNvPr id="848" name="楕円 847"/>
        <xdr:cNvSpPr/>
      </xdr:nvSpPr>
      <xdr:spPr>
        <a:xfrm>
          <a:off x="16268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168927</xdr:rowOff>
    </xdr:from>
    <xdr:ext cx="405111" cy="259045"/>
    <xdr:sp macro="" textlink="">
      <xdr:nvSpPr>
        <xdr:cNvPr id="849" name="【庁舎】&#10;有形固定資産減価償却率該当値テキスト"/>
        <xdr:cNvSpPr txBox="1"/>
      </xdr:nvSpPr>
      <xdr:spPr>
        <a:xfrm>
          <a:off x="16357600" y="1714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20501</xdr:rowOff>
    </xdr:from>
    <xdr:to>
      <xdr:col>81</xdr:col>
      <xdr:colOff>101600</xdr:colOff>
      <xdr:row>100</xdr:row>
      <xdr:rowOff>122101</xdr:rowOff>
    </xdr:to>
    <xdr:sp macro="" textlink="">
      <xdr:nvSpPr>
        <xdr:cNvPr id="850" name="楕円 849"/>
        <xdr:cNvSpPr/>
      </xdr:nvSpPr>
      <xdr:spPr>
        <a:xfrm>
          <a:off x="15430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71301</xdr:rowOff>
    </xdr:from>
    <xdr:to>
      <xdr:col>85</xdr:col>
      <xdr:colOff>127000</xdr:colOff>
      <xdr:row>100</xdr:row>
      <xdr:rowOff>133350</xdr:rowOff>
    </xdr:to>
    <xdr:cxnSp macro="">
      <xdr:nvCxnSpPr>
        <xdr:cNvPr id="851" name="直線コネクタ 850"/>
        <xdr:cNvCxnSpPr/>
      </xdr:nvCxnSpPr>
      <xdr:spPr>
        <a:xfrm>
          <a:off x="15481300" y="1721630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852" name="楕円 851"/>
        <xdr:cNvSpPr/>
      </xdr:nvSpPr>
      <xdr:spPr>
        <a:xfrm>
          <a:off x="14541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71301</xdr:rowOff>
    </xdr:to>
    <xdr:cxnSp macro="">
      <xdr:nvCxnSpPr>
        <xdr:cNvPr id="853" name="直線コネクタ 852"/>
        <xdr:cNvCxnSpPr/>
      </xdr:nvCxnSpPr>
      <xdr:spPr>
        <a:xfrm>
          <a:off x="14592300" y="1715588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67855</xdr:rowOff>
    </xdr:from>
    <xdr:to>
      <xdr:col>72</xdr:col>
      <xdr:colOff>38100</xdr:colOff>
      <xdr:row>99</xdr:row>
      <xdr:rowOff>169455</xdr:rowOff>
    </xdr:to>
    <xdr:sp macro="" textlink="">
      <xdr:nvSpPr>
        <xdr:cNvPr id="854" name="楕円 853"/>
        <xdr:cNvSpPr/>
      </xdr:nvSpPr>
      <xdr:spPr>
        <a:xfrm>
          <a:off x="13652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118655</xdr:rowOff>
    </xdr:from>
    <xdr:to>
      <xdr:col>76</xdr:col>
      <xdr:colOff>114300</xdr:colOff>
      <xdr:row>100</xdr:row>
      <xdr:rowOff>10886</xdr:rowOff>
    </xdr:to>
    <xdr:cxnSp macro="">
      <xdr:nvCxnSpPr>
        <xdr:cNvPr id="855" name="直線コネクタ 854"/>
        <xdr:cNvCxnSpPr/>
      </xdr:nvCxnSpPr>
      <xdr:spPr>
        <a:xfrm>
          <a:off x="13703300" y="17092205"/>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156029</xdr:rowOff>
    </xdr:from>
    <xdr:to>
      <xdr:col>67</xdr:col>
      <xdr:colOff>101600</xdr:colOff>
      <xdr:row>104</xdr:row>
      <xdr:rowOff>86179</xdr:rowOff>
    </xdr:to>
    <xdr:sp macro="" textlink="">
      <xdr:nvSpPr>
        <xdr:cNvPr id="856" name="楕円 855"/>
        <xdr:cNvSpPr/>
      </xdr:nvSpPr>
      <xdr:spPr>
        <a:xfrm>
          <a:off x="12763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118655</xdr:rowOff>
    </xdr:from>
    <xdr:to>
      <xdr:col>71</xdr:col>
      <xdr:colOff>177800</xdr:colOff>
      <xdr:row>104</xdr:row>
      <xdr:rowOff>35379</xdr:rowOff>
    </xdr:to>
    <xdr:cxnSp macro="">
      <xdr:nvCxnSpPr>
        <xdr:cNvPr id="857" name="直線コネクタ 856"/>
        <xdr:cNvCxnSpPr/>
      </xdr:nvCxnSpPr>
      <xdr:spPr>
        <a:xfrm flipV="1">
          <a:off x="12814300" y="17092205"/>
          <a:ext cx="889000" cy="77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858" name="n_1aveValue【庁舎】&#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85470</xdr:rowOff>
    </xdr:from>
    <xdr:ext cx="405111" cy="259045"/>
    <xdr:sp macro="" textlink="">
      <xdr:nvSpPr>
        <xdr:cNvPr id="859" name="n_2aveValue【庁舎】&#10;有形固定資産減価償却率"/>
        <xdr:cNvSpPr txBox="1"/>
      </xdr:nvSpPr>
      <xdr:spPr>
        <a:xfrm>
          <a:off x="14389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860"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861" name="n_4aveValue【庁舎】&#10;有形固定資産減価償却率"/>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138628</xdr:rowOff>
    </xdr:from>
    <xdr:ext cx="340478" cy="259045"/>
    <xdr:sp macro="" textlink="">
      <xdr:nvSpPr>
        <xdr:cNvPr id="862" name="n_1mainValue【庁舎】&#10;有形固定資産減価償却率"/>
        <xdr:cNvSpPr txBox="1"/>
      </xdr:nvSpPr>
      <xdr:spPr>
        <a:xfrm>
          <a:off x="15298361" y="1694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78213</xdr:rowOff>
    </xdr:from>
    <xdr:ext cx="340478" cy="259045"/>
    <xdr:sp macro="" textlink="">
      <xdr:nvSpPr>
        <xdr:cNvPr id="863" name="n_2mainValue【庁舎】&#10;有形固定資産減価償却率"/>
        <xdr:cNvSpPr txBox="1"/>
      </xdr:nvSpPr>
      <xdr:spPr>
        <a:xfrm>
          <a:off x="14422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14532</xdr:rowOff>
    </xdr:from>
    <xdr:ext cx="340478" cy="259045"/>
    <xdr:sp macro="" textlink="">
      <xdr:nvSpPr>
        <xdr:cNvPr id="864" name="n_3mainValue【庁舎】&#10;有形固定資産減価償却率"/>
        <xdr:cNvSpPr txBox="1"/>
      </xdr:nvSpPr>
      <xdr:spPr>
        <a:xfrm>
          <a:off x="13533061" y="16816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102706</xdr:rowOff>
    </xdr:from>
    <xdr:ext cx="405111" cy="259045"/>
    <xdr:sp macro="" textlink="">
      <xdr:nvSpPr>
        <xdr:cNvPr id="865" name="n_4mainValue【庁舎】&#10;有形固定資産減価償却率"/>
        <xdr:cNvSpPr txBox="1"/>
      </xdr:nvSpPr>
      <xdr:spPr>
        <a:xfrm>
          <a:off x="12611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891" name="直線コネクタ 890"/>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892"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893" name="直線コネクタ 892"/>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94"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95" name="直線コネクタ 894"/>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96"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97" name="フローチャート: 判断 896"/>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98" name="フローチャート: 判断 897"/>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899" name="フローチャート: 判断 898"/>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00" name="フローチャート: 判断 899"/>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01" name="フローチャート: 判断 900"/>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907" name="楕円 906"/>
        <xdr:cNvSpPr/>
      </xdr:nvSpPr>
      <xdr:spPr>
        <a:xfrm>
          <a:off x="22110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10721</xdr:rowOff>
    </xdr:from>
    <xdr:ext cx="469744" cy="259045"/>
    <xdr:sp macro="" textlink="">
      <xdr:nvSpPr>
        <xdr:cNvPr id="908" name="【庁舎】&#10;一人当たり面積該当値テキスト"/>
        <xdr:cNvSpPr txBox="1"/>
      </xdr:nvSpPr>
      <xdr:spPr>
        <a:xfrm>
          <a:off x="22199600" y="180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169092</xdr:rowOff>
    </xdr:from>
    <xdr:to>
      <xdr:col>112</xdr:col>
      <xdr:colOff>38100</xdr:colOff>
      <xdr:row>106</xdr:row>
      <xdr:rowOff>99242</xdr:rowOff>
    </xdr:to>
    <xdr:sp macro="" textlink="">
      <xdr:nvSpPr>
        <xdr:cNvPr id="909" name="楕円 908"/>
        <xdr:cNvSpPr/>
      </xdr:nvSpPr>
      <xdr:spPr>
        <a:xfrm>
          <a:off x="2127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38644</xdr:rowOff>
    </xdr:from>
    <xdr:to>
      <xdr:col>116</xdr:col>
      <xdr:colOff>63500</xdr:colOff>
      <xdr:row>106</xdr:row>
      <xdr:rowOff>48442</xdr:rowOff>
    </xdr:to>
    <xdr:cxnSp macro="">
      <xdr:nvCxnSpPr>
        <xdr:cNvPr id="910" name="直線コネクタ 909"/>
        <xdr:cNvCxnSpPr/>
      </xdr:nvCxnSpPr>
      <xdr:spPr>
        <a:xfrm flipV="1">
          <a:off x="21323300" y="1821234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macro="" textlink="">
      <xdr:nvSpPr>
        <xdr:cNvPr id="911" name="楕円 910"/>
        <xdr:cNvSpPr/>
      </xdr:nvSpPr>
      <xdr:spPr>
        <a:xfrm>
          <a:off x="2038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48442</xdr:rowOff>
    </xdr:from>
    <xdr:to>
      <xdr:col>111</xdr:col>
      <xdr:colOff>177800</xdr:colOff>
      <xdr:row>106</xdr:row>
      <xdr:rowOff>56606</xdr:rowOff>
    </xdr:to>
    <xdr:cxnSp macro="">
      <xdr:nvCxnSpPr>
        <xdr:cNvPr id="912" name="直線コネクタ 911"/>
        <xdr:cNvCxnSpPr/>
      </xdr:nvCxnSpPr>
      <xdr:spPr>
        <a:xfrm flipV="1">
          <a:off x="20434300" y="182221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13" name="楕円 912"/>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64770</xdr:rowOff>
    </xdr:to>
    <xdr:cxnSp macro="">
      <xdr:nvCxnSpPr>
        <xdr:cNvPr id="914" name="直線コネクタ 913"/>
        <xdr:cNvCxnSpPr/>
      </xdr:nvCxnSpPr>
      <xdr:spPr>
        <a:xfrm flipV="1">
          <a:off x="19545300" y="182303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149498</xdr:rowOff>
    </xdr:from>
    <xdr:to>
      <xdr:col>98</xdr:col>
      <xdr:colOff>38100</xdr:colOff>
      <xdr:row>108</xdr:row>
      <xdr:rowOff>79648</xdr:rowOff>
    </xdr:to>
    <xdr:sp macro="" textlink="">
      <xdr:nvSpPr>
        <xdr:cNvPr id="915" name="楕円 914"/>
        <xdr:cNvSpPr/>
      </xdr:nvSpPr>
      <xdr:spPr>
        <a:xfrm>
          <a:off x="18605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108</xdr:row>
      <xdr:rowOff>28848</xdr:rowOff>
    </xdr:to>
    <xdr:cxnSp macro="">
      <xdr:nvCxnSpPr>
        <xdr:cNvPr id="916" name="直線コネクタ 915"/>
        <xdr:cNvCxnSpPr/>
      </xdr:nvCxnSpPr>
      <xdr:spPr>
        <a:xfrm flipV="1">
          <a:off x="18656300" y="18238470"/>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917" name="n_1ave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918" name="n_2aveValue【庁舎】&#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919" name="n_3aveValue【庁舎】&#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920"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115769</xdr:rowOff>
    </xdr:from>
    <xdr:ext cx="469744" cy="259045"/>
    <xdr:sp macro="" textlink="">
      <xdr:nvSpPr>
        <xdr:cNvPr id="921" name="n_1mainValue【庁舎】&#10;一人当たり面積"/>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123933</xdr:rowOff>
    </xdr:from>
    <xdr:ext cx="469744" cy="259045"/>
    <xdr:sp macro="" textlink="">
      <xdr:nvSpPr>
        <xdr:cNvPr id="922" name="n_2mainValue【庁舎】&#10;一人当たり面積"/>
        <xdr:cNvSpPr txBox="1"/>
      </xdr:nvSpPr>
      <xdr:spPr>
        <a:xfrm>
          <a:off x="20199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23" name="n_3mainValue【庁舎】&#10;一人当たり面積"/>
        <xdr:cNvSpPr txBox="1"/>
      </xdr:nvSpPr>
      <xdr:spPr>
        <a:xfrm>
          <a:off x="19310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70775</xdr:rowOff>
    </xdr:from>
    <xdr:ext cx="469744" cy="259045"/>
    <xdr:sp macro="" textlink="">
      <xdr:nvSpPr>
        <xdr:cNvPr id="924" name="n_4mainValue【庁舎】&#10;一人当たり面積"/>
        <xdr:cNvSpPr txBox="1"/>
      </xdr:nvSpPr>
      <xdr:spPr>
        <a:xfrm>
          <a:off x="18421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特に、図書館、福祉施設の有形固定資産減価償却率が全国平均比、類似単体平均比で高くなっている。図書館は今後の文化複合施設整備に伴い再整備されるが、福祉施設については、昭和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建物が多く、老朽化が進んでいる。今後、施設全体について、公共施設等総合管理計画に基づく個別施設計画の策定により、施設の統廃合や維持コストの削減、長寿命化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固定資産税ともに増となったことなどから、地方税は増となる一方で、公債費等も増となったことから、財政力指数は前年度と同率となった。今後も人口減少の傾向は続く見通しであり、指数の急激な改善は難しく、差押等の徴収強化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0" name="直線コネクタ 69"/>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3" name="直線コネクタ 72"/>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79" name="直線コネクタ 78"/>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0"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2" name="テキスト ボックス 91"/>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歳入では、普通交付税が増、地方税が固定資産税償却資産で総務大臣配分（ちきゅう入港）や家屋の増等により増となる一方で、臨時財政対策債が減となったことなどから、歳入経常一般財源は減となった。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歳出では、物件費でごみ処理関連経費の増や、補助費等で、紀南環境衛生施設事務組合負担金の増などがあったものの、人件費で、退職手当一般財源分の減や新陳代謝による減、扶助費で生活保護扶助費の減などがあったなどから、経常収支比率は前年度比１．６ポイント減となった。 </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52917</xdr:rowOff>
    </xdr:to>
    <xdr:cxnSp macro="">
      <xdr:nvCxnSpPr>
        <xdr:cNvPr id="133" name="直線コネクタ 132"/>
        <xdr:cNvCxnSpPr/>
      </xdr:nvCxnSpPr>
      <xdr:spPr>
        <a:xfrm flipV="1">
          <a:off x="4114800" y="1106847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69004</xdr:rowOff>
    </xdr:to>
    <xdr:cxnSp macro="">
      <xdr:nvCxnSpPr>
        <xdr:cNvPr id="136" name="直線コネクタ 135"/>
        <xdr:cNvCxnSpPr/>
      </xdr:nvCxnSpPr>
      <xdr:spPr>
        <a:xfrm flipV="1">
          <a:off x="3225800" y="111971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65</xdr:row>
      <xdr:rowOff>69004</xdr:rowOff>
    </xdr:to>
    <xdr:cxnSp macro="">
      <xdr:nvCxnSpPr>
        <xdr:cNvPr id="139" name="直線コネクタ 138"/>
        <xdr:cNvCxnSpPr/>
      </xdr:nvCxnSpPr>
      <xdr:spPr>
        <a:xfrm>
          <a:off x="2336800" y="1121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69004</xdr:rowOff>
    </xdr:to>
    <xdr:cxnSp macro="">
      <xdr:nvCxnSpPr>
        <xdr:cNvPr id="142" name="直線コネクタ 141"/>
        <xdr:cNvCxnSpPr/>
      </xdr:nvCxnSpPr>
      <xdr:spPr>
        <a:xfrm>
          <a:off x="1447800" y="1091565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2" name="楕円 151"/>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3" name="財政構造の弾力性該当値テキスト"/>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4" name="楕円 153"/>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5" name="テキスト ボックス 154"/>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6" name="楕円 155"/>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104581</xdr:rowOff>
    </xdr:from>
    <xdr:ext cx="762000" cy="259045"/>
    <xdr:sp macro="" textlink="">
      <xdr:nvSpPr>
        <xdr:cNvPr id="157" name="テキスト ボックス 156"/>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8" name="楕円 157"/>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9" name="テキスト ボックス 158"/>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0" name="楕円 159"/>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61" name="テキスト ボックス 160"/>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類似団体平均に比べて、人口１人当たり人件費・物件費等決算額が高くなっているのは、主に物件費等が要因と考えられる。</a:t>
          </a:r>
        </a:p>
        <a:p>
          <a:r>
            <a:rPr kumimoji="1" lang="ja-JP" altLang="en-US" sz="1300">
              <a:latin typeface="ＭＳ Ｐゴシック" panose="020B0600070205080204" pitchFamily="50" charset="-128"/>
              <a:ea typeface="ＭＳ Ｐゴシック" panose="020B0600070205080204" pitchFamily="50" charset="-128"/>
            </a:rPr>
            <a:t>　人件費は定員適正化計画に基づき必要最小限の職員数を見極めながら継続した職員数の管理を行う一方、物件費等は民間委託への転換による委託料の増や道路や学校施設等の維持修繕費の増など、年々増加傾向にある。このため、今後も定員管理計画に基づき必要最小限の職員数を見極め適正化に努めるとともに、経常経費カットや委託経費の見直しなどを実施し、人件費・物件費等の縮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42261</xdr:rowOff>
    </xdr:from>
    <xdr:to>
      <xdr:col>23</xdr:col>
      <xdr:colOff>133350</xdr:colOff>
      <xdr:row>82</xdr:row>
      <xdr:rowOff>43202</xdr:rowOff>
    </xdr:to>
    <xdr:cxnSp macro="">
      <xdr:nvCxnSpPr>
        <xdr:cNvPr id="196" name="直線コネクタ 195"/>
        <xdr:cNvCxnSpPr/>
      </xdr:nvCxnSpPr>
      <xdr:spPr>
        <a:xfrm flipV="1">
          <a:off x="4114800" y="14101161"/>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31748</xdr:rowOff>
    </xdr:from>
    <xdr:to>
      <xdr:col>19</xdr:col>
      <xdr:colOff>133350</xdr:colOff>
      <xdr:row>82</xdr:row>
      <xdr:rowOff>43202</xdr:rowOff>
    </xdr:to>
    <xdr:cxnSp macro="">
      <xdr:nvCxnSpPr>
        <xdr:cNvPr id="199" name="直線コネクタ 198"/>
        <xdr:cNvCxnSpPr/>
      </xdr:nvCxnSpPr>
      <xdr:spPr>
        <a:xfrm>
          <a:off x="3225800" y="14090648"/>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30237</xdr:rowOff>
    </xdr:from>
    <xdr:to>
      <xdr:col>15</xdr:col>
      <xdr:colOff>82550</xdr:colOff>
      <xdr:row>82</xdr:row>
      <xdr:rowOff>31748</xdr:rowOff>
    </xdr:to>
    <xdr:cxnSp macro="">
      <xdr:nvCxnSpPr>
        <xdr:cNvPr id="202" name="直線コネクタ 201"/>
        <xdr:cNvCxnSpPr/>
      </xdr:nvCxnSpPr>
      <xdr:spPr>
        <a:xfrm>
          <a:off x="2336800" y="14089137"/>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15953</xdr:rowOff>
    </xdr:from>
    <xdr:to>
      <xdr:col>11</xdr:col>
      <xdr:colOff>31750</xdr:colOff>
      <xdr:row>82</xdr:row>
      <xdr:rowOff>30237</xdr:rowOff>
    </xdr:to>
    <xdr:cxnSp macro="">
      <xdr:nvCxnSpPr>
        <xdr:cNvPr id="205" name="直線コネクタ 204"/>
        <xdr:cNvCxnSpPr/>
      </xdr:nvCxnSpPr>
      <xdr:spPr>
        <a:xfrm>
          <a:off x="1447800" y="14074853"/>
          <a:ext cx="889000" cy="1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8255</xdr:rowOff>
    </xdr:from>
    <xdr:ext cx="762000" cy="259045"/>
    <xdr:sp macro="" textlink="">
      <xdr:nvSpPr>
        <xdr:cNvPr id="207" name="テキスト ボックス 206"/>
        <xdr:cNvSpPr txBox="1"/>
      </xdr:nvSpPr>
      <xdr:spPr>
        <a:xfrm>
          <a:off x="1955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139822</xdr:rowOff>
    </xdr:from>
    <xdr:ext cx="762000" cy="259045"/>
    <xdr:sp macro="" textlink="">
      <xdr:nvSpPr>
        <xdr:cNvPr id="209" name="テキスト ボックス 208"/>
        <xdr:cNvSpPr txBox="1"/>
      </xdr:nvSpPr>
      <xdr:spPr>
        <a:xfrm>
          <a:off x="1066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162911</xdr:rowOff>
    </xdr:from>
    <xdr:to>
      <xdr:col>23</xdr:col>
      <xdr:colOff>184150</xdr:colOff>
      <xdr:row>82</xdr:row>
      <xdr:rowOff>93061</xdr:rowOff>
    </xdr:to>
    <xdr:sp macro="" textlink="">
      <xdr:nvSpPr>
        <xdr:cNvPr id="215" name="楕円 214"/>
        <xdr:cNvSpPr/>
      </xdr:nvSpPr>
      <xdr:spPr>
        <a:xfrm>
          <a:off x="4902200" y="140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134988</xdr:rowOff>
    </xdr:from>
    <xdr:ext cx="762000" cy="259045"/>
    <xdr:sp macro="" textlink="">
      <xdr:nvSpPr>
        <xdr:cNvPr id="216" name="人件費・物件費等の状況該当値テキスト"/>
        <xdr:cNvSpPr txBox="1"/>
      </xdr:nvSpPr>
      <xdr:spPr>
        <a:xfrm>
          <a:off x="5041900" y="140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163852</xdr:rowOff>
    </xdr:from>
    <xdr:to>
      <xdr:col>19</xdr:col>
      <xdr:colOff>184150</xdr:colOff>
      <xdr:row>82</xdr:row>
      <xdr:rowOff>94002</xdr:rowOff>
    </xdr:to>
    <xdr:sp macro="" textlink="">
      <xdr:nvSpPr>
        <xdr:cNvPr id="217" name="楕円 216"/>
        <xdr:cNvSpPr/>
      </xdr:nvSpPr>
      <xdr:spPr>
        <a:xfrm>
          <a:off x="4064000" y="140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78779</xdr:rowOff>
    </xdr:from>
    <xdr:ext cx="736600" cy="259045"/>
    <xdr:sp macro="" textlink="">
      <xdr:nvSpPr>
        <xdr:cNvPr id="218" name="テキスト ボックス 217"/>
        <xdr:cNvSpPr txBox="1"/>
      </xdr:nvSpPr>
      <xdr:spPr>
        <a:xfrm>
          <a:off x="3733800" y="1413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152398</xdr:rowOff>
    </xdr:from>
    <xdr:to>
      <xdr:col>15</xdr:col>
      <xdr:colOff>133350</xdr:colOff>
      <xdr:row>82</xdr:row>
      <xdr:rowOff>82548</xdr:rowOff>
    </xdr:to>
    <xdr:sp macro="" textlink="">
      <xdr:nvSpPr>
        <xdr:cNvPr id="219" name="楕円 218"/>
        <xdr:cNvSpPr/>
      </xdr:nvSpPr>
      <xdr:spPr>
        <a:xfrm>
          <a:off x="3175000" y="1403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67325</xdr:rowOff>
    </xdr:from>
    <xdr:ext cx="762000" cy="259045"/>
    <xdr:sp macro="" textlink="">
      <xdr:nvSpPr>
        <xdr:cNvPr id="220" name="テキスト ボックス 219"/>
        <xdr:cNvSpPr txBox="1"/>
      </xdr:nvSpPr>
      <xdr:spPr>
        <a:xfrm>
          <a:off x="2844800" y="141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150887</xdr:rowOff>
    </xdr:from>
    <xdr:to>
      <xdr:col>11</xdr:col>
      <xdr:colOff>82550</xdr:colOff>
      <xdr:row>82</xdr:row>
      <xdr:rowOff>81037</xdr:rowOff>
    </xdr:to>
    <xdr:sp macro="" textlink="">
      <xdr:nvSpPr>
        <xdr:cNvPr id="221" name="楕円 220"/>
        <xdr:cNvSpPr/>
      </xdr:nvSpPr>
      <xdr:spPr>
        <a:xfrm>
          <a:off x="2286000" y="1403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65814</xdr:rowOff>
    </xdr:from>
    <xdr:ext cx="762000" cy="259045"/>
    <xdr:sp macro="" textlink="">
      <xdr:nvSpPr>
        <xdr:cNvPr id="222" name="テキスト ボックス 221"/>
        <xdr:cNvSpPr txBox="1"/>
      </xdr:nvSpPr>
      <xdr:spPr>
        <a:xfrm>
          <a:off x="1955800" y="1412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136603</xdr:rowOff>
    </xdr:from>
    <xdr:to>
      <xdr:col>7</xdr:col>
      <xdr:colOff>31750</xdr:colOff>
      <xdr:row>82</xdr:row>
      <xdr:rowOff>66753</xdr:rowOff>
    </xdr:to>
    <xdr:sp macro="" textlink="">
      <xdr:nvSpPr>
        <xdr:cNvPr id="223" name="楕円 222"/>
        <xdr:cNvSpPr/>
      </xdr:nvSpPr>
      <xdr:spPr>
        <a:xfrm>
          <a:off x="1397000" y="140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51530</xdr:rowOff>
    </xdr:from>
    <xdr:ext cx="762000" cy="259045"/>
    <xdr:sp macro="" textlink="">
      <xdr:nvSpPr>
        <xdr:cNvPr id="224" name="テキスト ボックス 223"/>
        <xdr:cNvSpPr txBox="1"/>
      </xdr:nvSpPr>
      <xdr:spPr>
        <a:xfrm>
          <a:off x="1066800" y="1411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類似団体平均と比較して、０．２ポイント上回っている。今後も類似団体及び県下の状況を勘案しつつ適正化に努める。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15522</xdr:rowOff>
    </xdr:to>
    <xdr:cxnSp macro="">
      <xdr:nvCxnSpPr>
        <xdr:cNvPr id="258" name="直線コネクタ 257"/>
        <xdr:cNvCxnSpPr/>
      </xdr:nvCxnSpPr>
      <xdr:spPr>
        <a:xfrm>
          <a:off x="16179800" y="143905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160161</xdr:rowOff>
    </xdr:to>
    <xdr:cxnSp macro="">
      <xdr:nvCxnSpPr>
        <xdr:cNvPr id="261" name="直線コネクタ 260"/>
        <xdr:cNvCxnSpPr/>
      </xdr:nvCxnSpPr>
      <xdr:spPr>
        <a:xfrm>
          <a:off x="15290800" y="143234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4" name="直線コネクタ 263"/>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119945</xdr:rowOff>
    </xdr:to>
    <xdr:cxnSp macro="">
      <xdr:nvCxnSpPr>
        <xdr:cNvPr id="267" name="直線コネクタ 266"/>
        <xdr:cNvCxnSpPr/>
      </xdr:nvCxnSpPr>
      <xdr:spPr>
        <a:xfrm flipV="1">
          <a:off x="13512800" y="143100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7" name="楕円 276"/>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108249</xdr:rowOff>
    </xdr:from>
    <xdr:ext cx="762000" cy="259045"/>
    <xdr:sp macro="" textlink="">
      <xdr:nvSpPr>
        <xdr:cNvPr id="278" name="給与水準   （国との比較）該当値テキスト"/>
        <xdr:cNvSpPr txBox="1"/>
      </xdr:nvSpPr>
      <xdr:spPr>
        <a:xfrm>
          <a:off x="17106900" y="1433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9" name="楕円 278"/>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80" name="テキスト ボックス 279"/>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3" name="楕円 282"/>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4" name="テキスト ボックス 283"/>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5" name="楕円 284"/>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6" name="テキスト ボックス 285"/>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類似団体平均と比較して、１．０２人、和歌山県平均と比較して、１．５４人上回っている。今後も定員管理計画に基づき、必要最小限の職員数を見極めながら適正化に努める。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114681</xdr:rowOff>
    </xdr:from>
    <xdr:to>
      <xdr:col>81</xdr:col>
      <xdr:colOff>44450</xdr:colOff>
      <xdr:row>60</xdr:row>
      <xdr:rowOff>121116</xdr:rowOff>
    </xdr:to>
    <xdr:cxnSp macro="">
      <xdr:nvCxnSpPr>
        <xdr:cNvPr id="320" name="直線コネクタ 319"/>
        <xdr:cNvCxnSpPr/>
      </xdr:nvCxnSpPr>
      <xdr:spPr>
        <a:xfrm>
          <a:off x="16179800" y="1040168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1" name="定員管理の状況平均値テキスト"/>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114681</xdr:rowOff>
    </xdr:from>
    <xdr:to>
      <xdr:col>77</xdr:col>
      <xdr:colOff>44450</xdr:colOff>
      <xdr:row>60</xdr:row>
      <xdr:rowOff>114681</xdr:rowOff>
    </xdr:to>
    <xdr:cxnSp macro="">
      <xdr:nvCxnSpPr>
        <xdr:cNvPr id="323" name="直線コネクタ 322"/>
        <xdr:cNvCxnSpPr/>
      </xdr:nvCxnSpPr>
      <xdr:spPr>
        <a:xfrm>
          <a:off x="15290800" y="10401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107844</xdr:rowOff>
    </xdr:from>
    <xdr:to>
      <xdr:col>72</xdr:col>
      <xdr:colOff>203200</xdr:colOff>
      <xdr:row>60</xdr:row>
      <xdr:rowOff>114681</xdr:rowOff>
    </xdr:to>
    <xdr:cxnSp macro="">
      <xdr:nvCxnSpPr>
        <xdr:cNvPr id="326" name="直線コネクタ 325"/>
        <xdr:cNvCxnSpPr/>
      </xdr:nvCxnSpPr>
      <xdr:spPr>
        <a:xfrm>
          <a:off x="14401800" y="10394844"/>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104225</xdr:rowOff>
    </xdr:from>
    <xdr:to>
      <xdr:col>68</xdr:col>
      <xdr:colOff>152400</xdr:colOff>
      <xdr:row>60</xdr:row>
      <xdr:rowOff>107844</xdr:rowOff>
    </xdr:to>
    <xdr:cxnSp macro="">
      <xdr:nvCxnSpPr>
        <xdr:cNvPr id="329" name="直線コネクタ 328"/>
        <xdr:cNvCxnSpPr/>
      </xdr:nvCxnSpPr>
      <xdr:spPr>
        <a:xfrm>
          <a:off x="13512800" y="1039122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1" name="テキスト ボックス 330"/>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3" name="テキスト ボックス 332"/>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70316</xdr:rowOff>
    </xdr:from>
    <xdr:to>
      <xdr:col>81</xdr:col>
      <xdr:colOff>95250</xdr:colOff>
      <xdr:row>61</xdr:row>
      <xdr:rowOff>466</xdr:rowOff>
    </xdr:to>
    <xdr:sp macro="" textlink="">
      <xdr:nvSpPr>
        <xdr:cNvPr id="339" name="楕円 338"/>
        <xdr:cNvSpPr/>
      </xdr:nvSpPr>
      <xdr:spPr>
        <a:xfrm>
          <a:off x="16967200" y="103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42393</xdr:rowOff>
    </xdr:from>
    <xdr:ext cx="762000" cy="259045"/>
    <xdr:sp macro="" textlink="">
      <xdr:nvSpPr>
        <xdr:cNvPr id="340" name="定員管理の状況該当値テキスト"/>
        <xdr:cNvSpPr txBox="1"/>
      </xdr:nvSpPr>
      <xdr:spPr>
        <a:xfrm>
          <a:off x="17106900" y="1032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63881</xdr:rowOff>
    </xdr:from>
    <xdr:to>
      <xdr:col>77</xdr:col>
      <xdr:colOff>95250</xdr:colOff>
      <xdr:row>60</xdr:row>
      <xdr:rowOff>165481</xdr:rowOff>
    </xdr:to>
    <xdr:sp macro="" textlink="">
      <xdr:nvSpPr>
        <xdr:cNvPr id="341" name="楕円 340"/>
        <xdr:cNvSpPr/>
      </xdr:nvSpPr>
      <xdr:spPr>
        <a:xfrm>
          <a:off x="161290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150258</xdr:rowOff>
    </xdr:from>
    <xdr:ext cx="736600" cy="259045"/>
    <xdr:sp macro="" textlink="">
      <xdr:nvSpPr>
        <xdr:cNvPr id="342" name="テキスト ボックス 341"/>
        <xdr:cNvSpPr txBox="1"/>
      </xdr:nvSpPr>
      <xdr:spPr>
        <a:xfrm>
          <a:off x="15798800" y="1043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63881</xdr:rowOff>
    </xdr:from>
    <xdr:to>
      <xdr:col>73</xdr:col>
      <xdr:colOff>44450</xdr:colOff>
      <xdr:row>60</xdr:row>
      <xdr:rowOff>165481</xdr:rowOff>
    </xdr:to>
    <xdr:sp macro="" textlink="">
      <xdr:nvSpPr>
        <xdr:cNvPr id="343" name="楕円 342"/>
        <xdr:cNvSpPr/>
      </xdr:nvSpPr>
      <xdr:spPr>
        <a:xfrm>
          <a:off x="152400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150258</xdr:rowOff>
    </xdr:from>
    <xdr:ext cx="762000" cy="259045"/>
    <xdr:sp macro="" textlink="">
      <xdr:nvSpPr>
        <xdr:cNvPr id="344" name="テキスト ボックス 343"/>
        <xdr:cNvSpPr txBox="1"/>
      </xdr:nvSpPr>
      <xdr:spPr>
        <a:xfrm>
          <a:off x="14909800" y="1043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57044</xdr:rowOff>
    </xdr:from>
    <xdr:to>
      <xdr:col>68</xdr:col>
      <xdr:colOff>203200</xdr:colOff>
      <xdr:row>60</xdr:row>
      <xdr:rowOff>158644</xdr:rowOff>
    </xdr:to>
    <xdr:sp macro="" textlink="">
      <xdr:nvSpPr>
        <xdr:cNvPr id="345" name="楕円 344"/>
        <xdr:cNvSpPr/>
      </xdr:nvSpPr>
      <xdr:spPr>
        <a:xfrm>
          <a:off x="143510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143421</xdr:rowOff>
    </xdr:from>
    <xdr:ext cx="762000" cy="259045"/>
    <xdr:sp macro="" textlink="">
      <xdr:nvSpPr>
        <xdr:cNvPr id="346" name="テキスト ボックス 345"/>
        <xdr:cNvSpPr txBox="1"/>
      </xdr:nvSpPr>
      <xdr:spPr>
        <a:xfrm>
          <a:off x="14020800" y="1043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53425</xdr:rowOff>
    </xdr:from>
    <xdr:to>
      <xdr:col>64</xdr:col>
      <xdr:colOff>152400</xdr:colOff>
      <xdr:row>60</xdr:row>
      <xdr:rowOff>155025</xdr:rowOff>
    </xdr:to>
    <xdr:sp macro="" textlink="">
      <xdr:nvSpPr>
        <xdr:cNvPr id="347" name="楕円 346"/>
        <xdr:cNvSpPr/>
      </xdr:nvSpPr>
      <xdr:spPr>
        <a:xfrm>
          <a:off x="13462000" y="103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139802</xdr:rowOff>
    </xdr:from>
    <xdr:ext cx="762000" cy="259045"/>
    <xdr:sp macro="" textlink="">
      <xdr:nvSpPr>
        <xdr:cNvPr id="348" name="テキスト ボックス 347"/>
        <xdr:cNvSpPr txBox="1"/>
      </xdr:nvSpPr>
      <xdr:spPr>
        <a:xfrm>
          <a:off x="13131800" y="104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単年度では、防災行政無線デジタル化等に係る過疎債の償還開始等により、償還元金は微増となったものの、高利率の起債の償還完了により償還利子が減となったことから、元利償還金が減となり、０．７ポイント減、３ヶ年平均では１．２ポイント減となった。</a:t>
          </a:r>
        </a:p>
        <a:p>
          <a:r>
            <a:rPr kumimoji="1" lang="ja-JP" altLang="en-US" sz="1300">
              <a:latin typeface="ＭＳ Ｐゴシック" panose="020B0600070205080204" pitchFamily="50" charset="-128"/>
              <a:ea typeface="ＭＳ Ｐゴシック" panose="020B0600070205080204" pitchFamily="50" charset="-128"/>
            </a:rPr>
            <a:t>　今後も大型事業実施に伴い公債費が高水準になる見込みであるため、実質公債費比率も同様に高水準になると見込まれることから、国費等の財源確保を第一に、地方債を活用する際は財政措置の有利な地方債の活用等により、実質公債費比率の増加を抑制す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116840</xdr:rowOff>
    </xdr:from>
    <xdr:to>
      <xdr:col>81</xdr:col>
      <xdr:colOff>44450</xdr:colOff>
      <xdr:row>45</xdr:row>
      <xdr:rowOff>61214</xdr:rowOff>
    </xdr:to>
    <xdr:cxnSp macro="">
      <xdr:nvCxnSpPr>
        <xdr:cNvPr id="380" name="直線コネクタ 379"/>
        <xdr:cNvCxnSpPr/>
      </xdr:nvCxnSpPr>
      <xdr:spPr>
        <a:xfrm flipV="1">
          <a:off x="16179800" y="766064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61214</xdr:rowOff>
    </xdr:from>
    <xdr:to>
      <xdr:col>77</xdr:col>
      <xdr:colOff>44450</xdr:colOff>
      <xdr:row>45</xdr:row>
      <xdr:rowOff>99822</xdr:rowOff>
    </xdr:to>
    <xdr:cxnSp macro="">
      <xdr:nvCxnSpPr>
        <xdr:cNvPr id="383" name="直線コネクタ 382"/>
        <xdr:cNvCxnSpPr/>
      </xdr:nvCxnSpPr>
      <xdr:spPr>
        <a:xfrm flipV="1">
          <a:off x="15290800" y="77764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80518</xdr:rowOff>
    </xdr:from>
    <xdr:to>
      <xdr:col>72</xdr:col>
      <xdr:colOff>203200</xdr:colOff>
      <xdr:row>45</xdr:row>
      <xdr:rowOff>99822</xdr:rowOff>
    </xdr:to>
    <xdr:cxnSp macro="">
      <xdr:nvCxnSpPr>
        <xdr:cNvPr id="386" name="直線コネクタ 385"/>
        <xdr:cNvCxnSpPr/>
      </xdr:nvCxnSpPr>
      <xdr:spPr>
        <a:xfrm>
          <a:off x="14401800" y="77957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12954</xdr:rowOff>
    </xdr:from>
    <xdr:to>
      <xdr:col>68</xdr:col>
      <xdr:colOff>152400</xdr:colOff>
      <xdr:row>45</xdr:row>
      <xdr:rowOff>80518</xdr:rowOff>
    </xdr:to>
    <xdr:cxnSp macro="">
      <xdr:nvCxnSpPr>
        <xdr:cNvPr id="389" name="直線コネクタ 388"/>
        <xdr:cNvCxnSpPr/>
      </xdr:nvCxnSpPr>
      <xdr:spPr>
        <a:xfrm>
          <a:off x="13512800" y="77282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66040</xdr:rowOff>
    </xdr:from>
    <xdr:to>
      <xdr:col>81</xdr:col>
      <xdr:colOff>95250</xdr:colOff>
      <xdr:row>44</xdr:row>
      <xdr:rowOff>167640</xdr:rowOff>
    </xdr:to>
    <xdr:sp macro="" textlink="">
      <xdr:nvSpPr>
        <xdr:cNvPr id="399" name="楕円 398"/>
        <xdr:cNvSpPr/>
      </xdr:nvSpPr>
      <xdr:spPr>
        <a:xfrm>
          <a:off x="16967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133367</xdr:rowOff>
    </xdr:from>
    <xdr:ext cx="762000" cy="259045"/>
    <xdr:sp macro="" textlink="">
      <xdr:nvSpPr>
        <xdr:cNvPr id="400" name="公債費負担の状況該当値テキスト"/>
        <xdr:cNvSpPr txBox="1"/>
      </xdr:nvSpPr>
      <xdr:spPr>
        <a:xfrm>
          <a:off x="17106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10414</xdr:rowOff>
    </xdr:from>
    <xdr:to>
      <xdr:col>77</xdr:col>
      <xdr:colOff>95250</xdr:colOff>
      <xdr:row>45</xdr:row>
      <xdr:rowOff>112014</xdr:rowOff>
    </xdr:to>
    <xdr:sp macro="" textlink="">
      <xdr:nvSpPr>
        <xdr:cNvPr id="401" name="楕円 400"/>
        <xdr:cNvSpPr/>
      </xdr:nvSpPr>
      <xdr:spPr>
        <a:xfrm>
          <a:off x="16129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96791</xdr:rowOff>
    </xdr:from>
    <xdr:ext cx="736600" cy="259045"/>
    <xdr:sp macro="" textlink="">
      <xdr:nvSpPr>
        <xdr:cNvPr id="402" name="テキスト ボックス 401"/>
        <xdr:cNvSpPr txBox="1"/>
      </xdr:nvSpPr>
      <xdr:spPr>
        <a:xfrm>
          <a:off x="15798800" y="781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49022</xdr:rowOff>
    </xdr:from>
    <xdr:to>
      <xdr:col>73</xdr:col>
      <xdr:colOff>44450</xdr:colOff>
      <xdr:row>45</xdr:row>
      <xdr:rowOff>150622</xdr:rowOff>
    </xdr:to>
    <xdr:sp macro="" textlink="">
      <xdr:nvSpPr>
        <xdr:cNvPr id="403" name="楕円 402"/>
        <xdr:cNvSpPr/>
      </xdr:nvSpPr>
      <xdr:spPr>
        <a:xfrm>
          <a:off x="15240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135399</xdr:rowOff>
    </xdr:from>
    <xdr:ext cx="762000" cy="259045"/>
    <xdr:sp macro="" textlink="">
      <xdr:nvSpPr>
        <xdr:cNvPr id="404" name="テキスト ボックス 403"/>
        <xdr:cNvSpPr txBox="1"/>
      </xdr:nvSpPr>
      <xdr:spPr>
        <a:xfrm>
          <a:off x="14909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29718</xdr:rowOff>
    </xdr:from>
    <xdr:to>
      <xdr:col>68</xdr:col>
      <xdr:colOff>203200</xdr:colOff>
      <xdr:row>45</xdr:row>
      <xdr:rowOff>131318</xdr:rowOff>
    </xdr:to>
    <xdr:sp macro="" textlink="">
      <xdr:nvSpPr>
        <xdr:cNvPr id="405" name="楕円 404"/>
        <xdr:cNvSpPr/>
      </xdr:nvSpPr>
      <xdr:spPr>
        <a:xfrm>
          <a:off x="14351000" y="7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116095</xdr:rowOff>
    </xdr:from>
    <xdr:ext cx="762000" cy="259045"/>
    <xdr:sp macro="" textlink="">
      <xdr:nvSpPr>
        <xdr:cNvPr id="406" name="テキスト ボックス 405"/>
        <xdr:cNvSpPr txBox="1"/>
      </xdr:nvSpPr>
      <xdr:spPr>
        <a:xfrm>
          <a:off x="14020800" y="7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133604</xdr:rowOff>
    </xdr:from>
    <xdr:to>
      <xdr:col>64</xdr:col>
      <xdr:colOff>152400</xdr:colOff>
      <xdr:row>45</xdr:row>
      <xdr:rowOff>63754</xdr:rowOff>
    </xdr:to>
    <xdr:sp macro="" textlink="">
      <xdr:nvSpPr>
        <xdr:cNvPr id="407" name="楕円 406"/>
        <xdr:cNvSpPr/>
      </xdr:nvSpPr>
      <xdr:spPr>
        <a:xfrm>
          <a:off x="13462000" y="76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48531</xdr:rowOff>
    </xdr:from>
    <xdr:ext cx="762000" cy="259045"/>
    <xdr:sp macro="" textlink="">
      <xdr:nvSpPr>
        <xdr:cNvPr id="408" name="テキスト ボックス 407"/>
        <xdr:cNvSpPr txBox="1"/>
      </xdr:nvSpPr>
      <xdr:spPr>
        <a:xfrm>
          <a:off x="13131800" y="77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地方債残高の減少や、職員数の減等により退職手当負担見込額が減となったこと等から、将来負担比率は１０．３ポイント減少した。</a:t>
          </a:r>
        </a:p>
        <a:p>
          <a:r>
            <a:rPr kumimoji="1" lang="ja-JP" altLang="en-US" sz="1300">
              <a:latin typeface="ＭＳ Ｐゴシック" panose="020B0600070205080204" pitchFamily="50" charset="-128"/>
              <a:ea typeface="ＭＳ Ｐゴシック" panose="020B0600070205080204" pitchFamily="50" charset="-128"/>
            </a:rPr>
            <a:t>　今後、大型事業の実施により地方債残高は増加が見込まれるため、国費等の財源確保を第一に、地方債を活用する際は財政措置の有利な地方債の活用等により、将来負担比率の増加を抑制する必要がある。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92781</xdr:rowOff>
    </xdr:from>
    <xdr:to>
      <xdr:col>81</xdr:col>
      <xdr:colOff>44450</xdr:colOff>
      <xdr:row>18</xdr:row>
      <xdr:rowOff>59408</xdr:rowOff>
    </xdr:to>
    <xdr:cxnSp macro="">
      <xdr:nvCxnSpPr>
        <xdr:cNvPr id="442" name="直線コネクタ 441"/>
        <xdr:cNvCxnSpPr/>
      </xdr:nvCxnSpPr>
      <xdr:spPr>
        <a:xfrm flipV="1">
          <a:off x="16179800" y="3007431"/>
          <a:ext cx="838200" cy="1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59408</xdr:rowOff>
    </xdr:from>
    <xdr:to>
      <xdr:col>77</xdr:col>
      <xdr:colOff>44450</xdr:colOff>
      <xdr:row>19</xdr:row>
      <xdr:rowOff>166793</xdr:rowOff>
    </xdr:to>
    <xdr:cxnSp macro="">
      <xdr:nvCxnSpPr>
        <xdr:cNvPr id="445" name="直線コネクタ 444"/>
        <xdr:cNvCxnSpPr/>
      </xdr:nvCxnSpPr>
      <xdr:spPr>
        <a:xfrm flipV="1">
          <a:off x="15290800" y="3145508"/>
          <a:ext cx="889000" cy="2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166793</xdr:rowOff>
    </xdr:from>
    <xdr:to>
      <xdr:col>72</xdr:col>
      <xdr:colOff>203200</xdr:colOff>
      <xdr:row>20</xdr:row>
      <xdr:rowOff>110631</xdr:rowOff>
    </xdr:to>
    <xdr:cxnSp macro="">
      <xdr:nvCxnSpPr>
        <xdr:cNvPr id="448" name="直線コネクタ 447"/>
        <xdr:cNvCxnSpPr/>
      </xdr:nvCxnSpPr>
      <xdr:spPr>
        <a:xfrm flipV="1">
          <a:off x="14401800" y="3424343"/>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110631</xdr:rowOff>
    </xdr:from>
    <xdr:to>
      <xdr:col>68</xdr:col>
      <xdr:colOff>152400</xdr:colOff>
      <xdr:row>20</xdr:row>
      <xdr:rowOff>168275</xdr:rowOff>
    </xdr:to>
    <xdr:cxnSp macro="">
      <xdr:nvCxnSpPr>
        <xdr:cNvPr id="451" name="直線コネクタ 450"/>
        <xdr:cNvCxnSpPr/>
      </xdr:nvCxnSpPr>
      <xdr:spPr>
        <a:xfrm flipV="1">
          <a:off x="13512800" y="3539631"/>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41981</xdr:rowOff>
    </xdr:from>
    <xdr:to>
      <xdr:col>81</xdr:col>
      <xdr:colOff>95250</xdr:colOff>
      <xdr:row>17</xdr:row>
      <xdr:rowOff>143581</xdr:rowOff>
    </xdr:to>
    <xdr:sp macro="" textlink="">
      <xdr:nvSpPr>
        <xdr:cNvPr id="461" name="楕円 460"/>
        <xdr:cNvSpPr/>
      </xdr:nvSpPr>
      <xdr:spPr>
        <a:xfrm>
          <a:off x="169672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14058</xdr:rowOff>
    </xdr:from>
    <xdr:ext cx="762000" cy="259045"/>
    <xdr:sp macro="" textlink="">
      <xdr:nvSpPr>
        <xdr:cNvPr id="462" name="将来負担の状況該当値テキスト"/>
        <xdr:cNvSpPr txBox="1"/>
      </xdr:nvSpPr>
      <xdr:spPr>
        <a:xfrm>
          <a:off x="17106900" y="292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8608</xdr:rowOff>
    </xdr:from>
    <xdr:to>
      <xdr:col>77</xdr:col>
      <xdr:colOff>95250</xdr:colOff>
      <xdr:row>18</xdr:row>
      <xdr:rowOff>110208</xdr:rowOff>
    </xdr:to>
    <xdr:sp macro="" textlink="">
      <xdr:nvSpPr>
        <xdr:cNvPr id="463" name="楕円 462"/>
        <xdr:cNvSpPr/>
      </xdr:nvSpPr>
      <xdr:spPr>
        <a:xfrm>
          <a:off x="16129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94985</xdr:rowOff>
    </xdr:from>
    <xdr:ext cx="736600" cy="259045"/>
    <xdr:sp macro="" textlink="">
      <xdr:nvSpPr>
        <xdr:cNvPr id="464" name="テキスト ボックス 463"/>
        <xdr:cNvSpPr txBox="1"/>
      </xdr:nvSpPr>
      <xdr:spPr>
        <a:xfrm>
          <a:off x="15798800" y="318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115993</xdr:rowOff>
    </xdr:from>
    <xdr:to>
      <xdr:col>73</xdr:col>
      <xdr:colOff>44450</xdr:colOff>
      <xdr:row>20</xdr:row>
      <xdr:rowOff>46143</xdr:rowOff>
    </xdr:to>
    <xdr:sp macro="" textlink="">
      <xdr:nvSpPr>
        <xdr:cNvPr id="465" name="楕円 464"/>
        <xdr:cNvSpPr/>
      </xdr:nvSpPr>
      <xdr:spPr>
        <a:xfrm>
          <a:off x="15240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30920</xdr:rowOff>
    </xdr:from>
    <xdr:ext cx="762000" cy="259045"/>
    <xdr:sp macro="" textlink="">
      <xdr:nvSpPr>
        <xdr:cNvPr id="466" name="テキスト ボックス 465"/>
        <xdr:cNvSpPr txBox="1"/>
      </xdr:nvSpPr>
      <xdr:spPr>
        <a:xfrm>
          <a:off x="14909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59831</xdr:rowOff>
    </xdr:from>
    <xdr:to>
      <xdr:col>68</xdr:col>
      <xdr:colOff>203200</xdr:colOff>
      <xdr:row>20</xdr:row>
      <xdr:rowOff>161431</xdr:rowOff>
    </xdr:to>
    <xdr:sp macro="" textlink="">
      <xdr:nvSpPr>
        <xdr:cNvPr id="467" name="楕円 466"/>
        <xdr:cNvSpPr/>
      </xdr:nvSpPr>
      <xdr:spPr>
        <a:xfrm>
          <a:off x="14351000" y="34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146208</xdr:rowOff>
    </xdr:from>
    <xdr:ext cx="762000" cy="259045"/>
    <xdr:sp macro="" textlink="">
      <xdr:nvSpPr>
        <xdr:cNvPr id="468" name="テキスト ボックス 467"/>
        <xdr:cNvSpPr txBox="1"/>
      </xdr:nvSpPr>
      <xdr:spPr>
        <a:xfrm>
          <a:off x="14020800" y="357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117475</xdr:rowOff>
    </xdr:from>
    <xdr:to>
      <xdr:col>64</xdr:col>
      <xdr:colOff>152400</xdr:colOff>
      <xdr:row>21</xdr:row>
      <xdr:rowOff>47625</xdr:rowOff>
    </xdr:to>
    <xdr:sp macro="" textlink="">
      <xdr:nvSpPr>
        <xdr:cNvPr id="469" name="楕円 468"/>
        <xdr:cNvSpPr/>
      </xdr:nvSpPr>
      <xdr:spPr>
        <a:xfrm>
          <a:off x="13462000" y="35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32402</xdr:rowOff>
    </xdr:from>
    <xdr:ext cx="762000" cy="259045"/>
    <xdr:sp macro="" textlink="">
      <xdr:nvSpPr>
        <xdr:cNvPr id="470" name="テキスト ボックス 469"/>
        <xdr:cNvSpPr txBox="1"/>
      </xdr:nvSpPr>
      <xdr:spPr>
        <a:xfrm>
          <a:off x="13131800" y="363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定員管理計画に基づき、必要最小限の職員数を見極めながら継続した職員数の管理を行っている。本年度は、退職手当基金の取崩や新陳代謝による減により、一般財源充当額が減少したことなどから、全体で１．９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今後は特殊勤務手当の見直しなど給与制度の是正を行い、人件費の削減と適正化に努める。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34</xdr:row>
      <xdr:rowOff>58420</xdr:rowOff>
    </xdr:to>
    <xdr:cxnSp macro="">
      <xdr:nvCxnSpPr>
        <xdr:cNvPr id="66" name="直線コネクタ 65"/>
        <xdr:cNvCxnSpPr/>
      </xdr:nvCxnSpPr>
      <xdr:spPr>
        <a:xfrm flipV="1">
          <a:off x="3987800" y="57429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73660</xdr:rowOff>
    </xdr:to>
    <xdr:cxnSp macro="">
      <xdr:nvCxnSpPr>
        <xdr:cNvPr id="69" name="直線コネクタ 68"/>
        <xdr:cNvCxnSpPr/>
      </xdr:nvCxnSpPr>
      <xdr:spPr>
        <a:xfrm flipV="1">
          <a:off x="3098800" y="588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34</xdr:row>
      <xdr:rowOff>73660</xdr:rowOff>
    </xdr:to>
    <xdr:cxnSp macro="">
      <xdr:nvCxnSpPr>
        <xdr:cNvPr id="72" name="直線コネクタ 71"/>
        <xdr:cNvCxnSpPr/>
      </xdr:nvCxnSpPr>
      <xdr:spPr>
        <a:xfrm>
          <a:off x="2209800" y="584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81280</xdr:rowOff>
    </xdr:to>
    <xdr:cxnSp macro="">
      <xdr:nvCxnSpPr>
        <xdr:cNvPr id="75" name="直線コネクタ 74"/>
        <xdr:cNvCxnSpPr/>
      </xdr:nvCxnSpPr>
      <xdr:spPr>
        <a:xfrm flipV="1">
          <a:off x="1320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140970</xdr:rowOff>
    </xdr:from>
    <xdr:to>
      <xdr:col>11</xdr:col>
      <xdr:colOff>60325</xdr:colOff>
      <xdr:row>34</xdr:row>
      <xdr:rowOff>71120</xdr:rowOff>
    </xdr:to>
    <xdr:sp macro="" textlink="">
      <xdr:nvSpPr>
        <xdr:cNvPr id="91" name="楕円 90"/>
        <xdr:cNvSpPr/>
      </xdr:nvSpPr>
      <xdr:spPr>
        <a:xfrm>
          <a:off x="2159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81297</xdr:rowOff>
    </xdr:from>
    <xdr:ext cx="762000" cy="259045"/>
    <xdr:sp macro="" textlink="">
      <xdr:nvSpPr>
        <xdr:cNvPr id="92" name="テキスト ボックス 91"/>
        <xdr:cNvSpPr txBox="1"/>
      </xdr:nvSpPr>
      <xdr:spPr>
        <a:xfrm>
          <a:off x="1828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94" name="テキスト ボックス 93"/>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物件費については、経常経費の圧縮のため、予算編成時に一部経常経費の５％カットに取り組むものの、ごみ処理関連経費等の増により、比率は類似団体、県平均を上回っている。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今後についても予算編成時における経常経費カットや委託経費の見直しなど、物件費の抑制に取り組む。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88900</xdr:rowOff>
    </xdr:to>
    <xdr:cxnSp macro="">
      <xdr:nvCxnSpPr>
        <xdr:cNvPr id="127" name="直線コネクタ 126"/>
        <xdr:cNvCxnSpPr/>
      </xdr:nvCxnSpPr>
      <xdr:spPr>
        <a:xfrm>
          <a:off x="15671800" y="3144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58420</xdr:rowOff>
    </xdr:to>
    <xdr:cxnSp macro="">
      <xdr:nvCxnSpPr>
        <xdr:cNvPr id="130" name="直線コネクタ 129"/>
        <xdr:cNvCxnSpPr/>
      </xdr:nvCxnSpPr>
      <xdr:spPr>
        <a:xfrm>
          <a:off x="14782800" y="309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12700</xdr:rowOff>
    </xdr:to>
    <xdr:cxnSp macro="">
      <xdr:nvCxnSpPr>
        <xdr:cNvPr id="133" name="直線コネクタ 132"/>
        <xdr:cNvCxnSpPr/>
      </xdr:nvCxnSpPr>
      <xdr:spPr>
        <a:xfrm>
          <a:off x="13893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12700</xdr:rowOff>
    </xdr:to>
    <xdr:cxnSp macro="">
      <xdr:nvCxnSpPr>
        <xdr:cNvPr id="136" name="直線コネクタ 135"/>
        <xdr:cNvCxnSpPr/>
      </xdr:nvCxnSpPr>
      <xdr:spPr>
        <a:xfrm flipV="1">
          <a:off x="13004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扶助費に係る経常収支比率は、生活保護扶助費の減などから、前年度から０．３ポイント減となった。　扶助費は社会保障制度の一環、住民福祉の増進を図るものであるため、容易に削減することができず、今後も障害者総合支援法に基づく訓練等給付事業や介護給付事業、また生活保護扶助費等の横ばいが予想されることから、資格審査の適正化を図り、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58420</xdr:rowOff>
    </xdr:to>
    <xdr:cxnSp macro="">
      <xdr:nvCxnSpPr>
        <xdr:cNvPr id="186" name="直線コネクタ 185"/>
        <xdr:cNvCxnSpPr/>
      </xdr:nvCxnSpPr>
      <xdr:spPr>
        <a:xfrm flipV="1">
          <a:off x="3987800" y="9632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58420</xdr:rowOff>
    </xdr:to>
    <xdr:cxnSp macro="">
      <xdr:nvCxnSpPr>
        <xdr:cNvPr id="189" name="直線コネクタ 188"/>
        <xdr:cNvCxnSpPr/>
      </xdr:nvCxnSpPr>
      <xdr:spPr>
        <a:xfrm>
          <a:off x="3098800" y="9604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xdr:rowOff>
    </xdr:from>
    <xdr:to>
      <xdr:col>15</xdr:col>
      <xdr:colOff>98425</xdr:colOff>
      <xdr:row>56</xdr:row>
      <xdr:rowOff>30988</xdr:rowOff>
    </xdr:to>
    <xdr:cxnSp macro="">
      <xdr:nvCxnSpPr>
        <xdr:cNvPr id="192" name="直線コネクタ 191"/>
        <xdr:cNvCxnSpPr/>
      </xdr:nvCxnSpPr>
      <xdr:spPr>
        <a:xfrm flipV="1">
          <a:off x="2209800" y="9604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194" name="テキスト ボックス 193"/>
        <xdr:cNvSpPr txBox="1"/>
      </xdr:nvSpPr>
      <xdr:spPr>
        <a:xfrm>
          <a:off x="2717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147574</xdr:rowOff>
    </xdr:from>
    <xdr:to>
      <xdr:col>11</xdr:col>
      <xdr:colOff>9525</xdr:colOff>
      <xdr:row>56</xdr:row>
      <xdr:rowOff>30988</xdr:rowOff>
    </xdr:to>
    <xdr:cxnSp macro="">
      <xdr:nvCxnSpPr>
        <xdr:cNvPr id="195" name="直線コネクタ 194"/>
        <xdr:cNvCxnSpPr/>
      </xdr:nvCxnSpPr>
      <xdr:spPr>
        <a:xfrm>
          <a:off x="1320800" y="9577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205" name="楕円 204"/>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168165</xdr:rowOff>
    </xdr:from>
    <xdr:ext cx="762000" cy="259045"/>
    <xdr:sp macro="" textlink="">
      <xdr:nvSpPr>
        <xdr:cNvPr id="206" name="扶助費該当値テキスト"/>
        <xdr:cNvSpPr txBox="1"/>
      </xdr:nvSpPr>
      <xdr:spPr>
        <a:xfrm>
          <a:off x="4914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7" name="楕円 206"/>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208" name="テキスト ボックス 207"/>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9" name="楕円 208"/>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210" name="テキスト ボックス 209"/>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11" name="楕円 210"/>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12" name="テキスト ボックス 211"/>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96774</xdr:rowOff>
    </xdr:from>
    <xdr:to>
      <xdr:col>6</xdr:col>
      <xdr:colOff>171450</xdr:colOff>
      <xdr:row>56</xdr:row>
      <xdr:rowOff>26924</xdr:rowOff>
    </xdr:to>
    <xdr:sp macro="" textlink="">
      <xdr:nvSpPr>
        <xdr:cNvPr id="213" name="楕円 212"/>
        <xdr:cNvSpPr/>
      </xdr:nvSpPr>
      <xdr:spPr>
        <a:xfrm>
          <a:off x="1270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37101</xdr:rowOff>
    </xdr:from>
    <xdr:ext cx="762000" cy="259045"/>
    <xdr:sp macro="" textlink="">
      <xdr:nvSpPr>
        <xdr:cNvPr id="214" name="テキスト ボックス 213"/>
        <xdr:cNvSpPr txBox="1"/>
      </xdr:nvSpPr>
      <xdr:spPr>
        <a:xfrm>
          <a:off x="939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経費は繰出金であるが、後期高齢者医療特別会計繰出金が給付費の減などから減となるも、介護保険特別会計繰出金が消費増税に伴う低所得者保険料軽減分の増等により増となったことなどから、前年度と比較して０．２ポイント増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73660</xdr:rowOff>
    </xdr:to>
    <xdr:cxnSp macro="">
      <xdr:nvCxnSpPr>
        <xdr:cNvPr id="247" name="直線コネクタ 246"/>
        <xdr:cNvCxnSpPr/>
      </xdr:nvCxnSpPr>
      <xdr:spPr>
        <a:xfrm>
          <a:off x="15671800" y="9659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66040</xdr:rowOff>
    </xdr:to>
    <xdr:cxnSp macro="">
      <xdr:nvCxnSpPr>
        <xdr:cNvPr id="250" name="直線コネクタ 249"/>
        <xdr:cNvCxnSpPr/>
      </xdr:nvCxnSpPr>
      <xdr:spPr>
        <a:xfrm flipV="1">
          <a:off x="14782800" y="9659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66040</xdr:rowOff>
    </xdr:to>
    <xdr:cxnSp macro="">
      <xdr:nvCxnSpPr>
        <xdr:cNvPr id="253" name="直線コネクタ 252"/>
        <xdr:cNvCxnSpPr/>
      </xdr:nvCxnSpPr>
      <xdr:spPr>
        <a:xfrm>
          <a:off x="13893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56" name="直線コネクタ 255"/>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6" name="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8" name="楕円 267"/>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9" name="テキスト ボックス 268"/>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0" name="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3" name="テキスト ボックス 272"/>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法人等への補助金・負担金については、交付開始後、大きな見直しが行われていないものもあるため、近年横ばい傾向にある。本年度は紀南環境衛生施設事務組合負担金が増となったことなどから、比率は前年度から０．２ポイント増加した。</a:t>
          </a:r>
        </a:p>
        <a:p>
          <a:r>
            <a:rPr kumimoji="1" lang="ja-JP" altLang="en-US" sz="1300">
              <a:latin typeface="ＭＳ Ｐゴシック" panose="020B0600070205080204" pitchFamily="50" charset="-128"/>
              <a:ea typeface="ＭＳ Ｐゴシック" panose="020B0600070205080204" pitchFamily="50" charset="-128"/>
            </a:rPr>
            <a:t>　今後は補助金・負担金の内容を調査し、効果の低い補助金、負担金の見直しや廃止を検討する。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131572</xdr:rowOff>
    </xdr:to>
    <xdr:cxnSp macro="">
      <xdr:nvCxnSpPr>
        <xdr:cNvPr id="305" name="直線コネクタ 304"/>
        <xdr:cNvCxnSpPr/>
      </xdr:nvCxnSpPr>
      <xdr:spPr>
        <a:xfrm>
          <a:off x="15671800" y="6294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122428</xdr:rowOff>
    </xdr:to>
    <xdr:cxnSp macro="">
      <xdr:nvCxnSpPr>
        <xdr:cNvPr id="308" name="直線コネクタ 307"/>
        <xdr:cNvCxnSpPr/>
      </xdr:nvCxnSpPr>
      <xdr:spPr>
        <a:xfrm>
          <a:off x="14782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0" name="テキスト ボックス 309"/>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90424</xdr:rowOff>
    </xdr:to>
    <xdr:cxnSp macro="">
      <xdr:nvCxnSpPr>
        <xdr:cNvPr id="311" name="直線コネクタ 310"/>
        <xdr:cNvCxnSpPr/>
      </xdr:nvCxnSpPr>
      <xdr:spPr>
        <a:xfrm>
          <a:off x="13893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3" name="テキスト ボックス 31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58420</xdr:rowOff>
    </xdr:to>
    <xdr:cxnSp macro="">
      <xdr:nvCxnSpPr>
        <xdr:cNvPr id="314" name="直線コネクタ 313"/>
        <xdr:cNvCxnSpPr/>
      </xdr:nvCxnSpPr>
      <xdr:spPr>
        <a:xfrm>
          <a:off x="13004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4" name="楕円 323"/>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5"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27" name="テキスト ボックス 326"/>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8" name="楕円 327"/>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29" name="テキスト ボックス 32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2" name="楕円 331"/>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3" name="テキスト ボックス 332"/>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２７年に防災行政無線デジタル化等のために借り入れた過疎対策事業債などが償還開始となる一方で、平成１５年に借り入れた臨時財政対策債などの償還完了により、０．２ポイント減となった。今後は文化複合施設建設を控え、公債費の増加が予想されるため、事業の絞り込みを徹底し、国費等の財源確保を第一に、財政措置の有利な地方債の活用など、公債費負担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54611</xdr:rowOff>
    </xdr:to>
    <xdr:cxnSp macro="">
      <xdr:nvCxnSpPr>
        <xdr:cNvPr id="366" name="直線コネクタ 365"/>
        <xdr:cNvCxnSpPr/>
      </xdr:nvCxnSpPr>
      <xdr:spPr>
        <a:xfrm flipV="1">
          <a:off x="3987800" y="13583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80</xdr:row>
      <xdr:rowOff>20320</xdr:rowOff>
    </xdr:to>
    <xdr:cxnSp macro="">
      <xdr:nvCxnSpPr>
        <xdr:cNvPr id="369" name="直線コネクタ 368"/>
        <xdr:cNvCxnSpPr/>
      </xdr:nvCxnSpPr>
      <xdr:spPr>
        <a:xfrm flipV="1">
          <a:off x="3098800" y="13599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20320</xdr:rowOff>
    </xdr:from>
    <xdr:to>
      <xdr:col>15</xdr:col>
      <xdr:colOff>98425</xdr:colOff>
      <xdr:row>80</xdr:row>
      <xdr:rowOff>157480</xdr:rowOff>
    </xdr:to>
    <xdr:cxnSp macro="">
      <xdr:nvCxnSpPr>
        <xdr:cNvPr id="372" name="直線コネクタ 371"/>
        <xdr:cNvCxnSpPr/>
      </xdr:nvCxnSpPr>
      <xdr:spPr>
        <a:xfrm flipV="1">
          <a:off x="2209800" y="1373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80</xdr:row>
      <xdr:rowOff>157480</xdr:rowOff>
    </xdr:to>
    <xdr:cxnSp macro="">
      <xdr:nvCxnSpPr>
        <xdr:cNvPr id="375" name="直線コネクタ 374"/>
        <xdr:cNvCxnSpPr/>
      </xdr:nvCxnSpPr>
      <xdr:spPr>
        <a:xfrm>
          <a:off x="1320800" y="135991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5" name="楕円 384"/>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6" name="公債費該当値テキスト"/>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87" name="楕円 386"/>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88" name="テキスト ボックス 387"/>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140970</xdr:rowOff>
    </xdr:from>
    <xdr:to>
      <xdr:col>15</xdr:col>
      <xdr:colOff>149225</xdr:colOff>
      <xdr:row>80</xdr:row>
      <xdr:rowOff>71120</xdr:rowOff>
    </xdr:to>
    <xdr:sp macro="" textlink="">
      <xdr:nvSpPr>
        <xdr:cNvPr id="389" name="楕円 388"/>
        <xdr:cNvSpPr/>
      </xdr:nvSpPr>
      <xdr:spPr>
        <a:xfrm>
          <a:off x="3048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55897</xdr:rowOff>
    </xdr:from>
    <xdr:ext cx="762000" cy="259045"/>
    <xdr:sp macro="" textlink="">
      <xdr:nvSpPr>
        <xdr:cNvPr id="390" name="テキスト ボックス 389"/>
        <xdr:cNvSpPr txBox="1"/>
      </xdr:nvSpPr>
      <xdr:spPr>
        <a:xfrm>
          <a:off x="2717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106680</xdr:rowOff>
    </xdr:from>
    <xdr:to>
      <xdr:col>11</xdr:col>
      <xdr:colOff>60325</xdr:colOff>
      <xdr:row>81</xdr:row>
      <xdr:rowOff>36830</xdr:rowOff>
    </xdr:to>
    <xdr:sp macro="" textlink="">
      <xdr:nvSpPr>
        <xdr:cNvPr id="391" name="楕円 390"/>
        <xdr:cNvSpPr/>
      </xdr:nvSpPr>
      <xdr:spPr>
        <a:xfrm>
          <a:off x="2159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21607</xdr:rowOff>
    </xdr:from>
    <xdr:ext cx="762000" cy="259045"/>
    <xdr:sp macro="" textlink="">
      <xdr:nvSpPr>
        <xdr:cNvPr id="392" name="テキスト ボックス 391"/>
        <xdr:cNvSpPr txBox="1"/>
      </xdr:nvSpPr>
      <xdr:spPr>
        <a:xfrm>
          <a:off x="1828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3" name="楕円 392"/>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4" name="テキスト ボックス 393"/>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公債費以外の比率については類似団体平均を下回ったが、物件費の比率は高い状態が続いているため、今後も収入の確保や経常経費の削減などに取り組む必要がある。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101854</xdr:rowOff>
    </xdr:to>
    <xdr:cxnSp macro="">
      <xdr:nvCxnSpPr>
        <xdr:cNvPr id="425" name="直線コネクタ 424"/>
        <xdr:cNvCxnSpPr/>
      </xdr:nvCxnSpPr>
      <xdr:spPr>
        <a:xfrm flipV="1">
          <a:off x="15671800" y="132394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6"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101854</xdr:rowOff>
    </xdr:to>
    <xdr:cxnSp macro="">
      <xdr:nvCxnSpPr>
        <xdr:cNvPr id="428" name="直線コネクタ 427"/>
        <xdr:cNvCxnSpPr/>
      </xdr:nvCxnSpPr>
      <xdr:spPr>
        <a:xfrm>
          <a:off x="14782800" y="13230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28702</xdr:rowOff>
    </xdr:to>
    <xdr:cxnSp macro="">
      <xdr:nvCxnSpPr>
        <xdr:cNvPr id="431" name="直線コネクタ 430"/>
        <xdr:cNvCxnSpPr/>
      </xdr:nvCxnSpPr>
      <xdr:spPr>
        <a:xfrm>
          <a:off x="13893800" y="13148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117856</xdr:rowOff>
    </xdr:to>
    <xdr:cxnSp macro="">
      <xdr:nvCxnSpPr>
        <xdr:cNvPr id="434" name="直線コネクタ 433"/>
        <xdr:cNvCxnSpPr/>
      </xdr:nvCxnSpPr>
      <xdr:spPr>
        <a:xfrm>
          <a:off x="13004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4" name="楕円 443"/>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5"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6" name="楕円 445"/>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162831</xdr:rowOff>
    </xdr:from>
    <xdr:ext cx="736600" cy="259045"/>
    <xdr:sp macro="" textlink="">
      <xdr:nvSpPr>
        <xdr:cNvPr id="447" name="テキスト ボックス 446"/>
        <xdr:cNvSpPr txBox="1"/>
      </xdr:nvSpPr>
      <xdr:spPr>
        <a:xfrm>
          <a:off x="15290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8" name="楕円 447"/>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49" name="テキスト ボックス 448"/>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0" name="楕円 449"/>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1" name="テキスト ボックス 450"/>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2" name="楕円 451"/>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3" name="テキスト ボックス 452"/>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67407</xdr:rowOff>
    </xdr:from>
    <xdr:to>
      <xdr:col>29</xdr:col>
      <xdr:colOff>127000</xdr:colOff>
      <xdr:row>17</xdr:row>
      <xdr:rowOff>67494</xdr:rowOff>
    </xdr:to>
    <xdr:cxnSp macro="">
      <xdr:nvCxnSpPr>
        <xdr:cNvPr id="47" name="直線コネクタ 46"/>
        <xdr:cNvCxnSpPr/>
      </xdr:nvCxnSpPr>
      <xdr:spPr bwMode="auto">
        <a:xfrm flipV="1">
          <a:off x="5003800" y="3029682"/>
          <a:ext cx="647700" cy="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67494</xdr:rowOff>
    </xdr:from>
    <xdr:to>
      <xdr:col>26</xdr:col>
      <xdr:colOff>50800</xdr:colOff>
      <xdr:row>17</xdr:row>
      <xdr:rowOff>68980</xdr:rowOff>
    </xdr:to>
    <xdr:cxnSp macro="">
      <xdr:nvCxnSpPr>
        <xdr:cNvPr id="50" name="直線コネクタ 49"/>
        <xdr:cNvCxnSpPr/>
      </xdr:nvCxnSpPr>
      <xdr:spPr bwMode="auto">
        <a:xfrm flipV="1">
          <a:off x="4305300" y="3029769"/>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68980</xdr:rowOff>
    </xdr:from>
    <xdr:to>
      <xdr:col>22</xdr:col>
      <xdr:colOff>114300</xdr:colOff>
      <xdr:row>17</xdr:row>
      <xdr:rowOff>73053</xdr:rowOff>
    </xdr:to>
    <xdr:cxnSp macro="">
      <xdr:nvCxnSpPr>
        <xdr:cNvPr id="53" name="直線コネクタ 52"/>
        <xdr:cNvCxnSpPr/>
      </xdr:nvCxnSpPr>
      <xdr:spPr bwMode="auto">
        <a:xfrm flipV="1">
          <a:off x="3606800" y="3031255"/>
          <a:ext cx="698500" cy="4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72230</xdr:rowOff>
    </xdr:from>
    <xdr:to>
      <xdr:col>18</xdr:col>
      <xdr:colOff>177800</xdr:colOff>
      <xdr:row>17</xdr:row>
      <xdr:rowOff>73053</xdr:rowOff>
    </xdr:to>
    <xdr:cxnSp macro="">
      <xdr:nvCxnSpPr>
        <xdr:cNvPr id="56" name="直線コネクタ 55"/>
        <xdr:cNvCxnSpPr/>
      </xdr:nvCxnSpPr>
      <xdr:spPr bwMode="auto">
        <a:xfrm>
          <a:off x="2908300" y="3034505"/>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16607</xdr:rowOff>
    </xdr:from>
    <xdr:to>
      <xdr:col>29</xdr:col>
      <xdr:colOff>177800</xdr:colOff>
      <xdr:row>17</xdr:row>
      <xdr:rowOff>118207</xdr:rowOff>
    </xdr:to>
    <xdr:sp macro="" textlink="">
      <xdr:nvSpPr>
        <xdr:cNvPr id="66" name="楕円 65"/>
        <xdr:cNvSpPr/>
      </xdr:nvSpPr>
      <xdr:spPr bwMode="auto">
        <a:xfrm>
          <a:off x="5600700" y="297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160134</xdr:rowOff>
    </xdr:from>
    <xdr:ext cx="762000" cy="259045"/>
    <xdr:sp macro="" textlink="">
      <xdr:nvSpPr>
        <xdr:cNvPr id="67" name="人口1人当たり決算額の推移該当値テキスト130"/>
        <xdr:cNvSpPr txBox="1"/>
      </xdr:nvSpPr>
      <xdr:spPr>
        <a:xfrm>
          <a:off x="5740400" y="295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16694</xdr:rowOff>
    </xdr:from>
    <xdr:to>
      <xdr:col>26</xdr:col>
      <xdr:colOff>101600</xdr:colOff>
      <xdr:row>17</xdr:row>
      <xdr:rowOff>118294</xdr:rowOff>
    </xdr:to>
    <xdr:sp macro="" textlink="">
      <xdr:nvSpPr>
        <xdr:cNvPr id="68" name="楕円 67"/>
        <xdr:cNvSpPr/>
      </xdr:nvSpPr>
      <xdr:spPr bwMode="auto">
        <a:xfrm>
          <a:off x="4953000" y="297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103071</xdr:rowOff>
    </xdr:from>
    <xdr:ext cx="736600" cy="259045"/>
    <xdr:sp macro="" textlink="">
      <xdr:nvSpPr>
        <xdr:cNvPr id="69" name="テキスト ボックス 68"/>
        <xdr:cNvSpPr txBox="1"/>
      </xdr:nvSpPr>
      <xdr:spPr>
        <a:xfrm>
          <a:off x="4622800" y="306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18180</xdr:rowOff>
    </xdr:from>
    <xdr:to>
      <xdr:col>22</xdr:col>
      <xdr:colOff>165100</xdr:colOff>
      <xdr:row>17</xdr:row>
      <xdr:rowOff>119780</xdr:rowOff>
    </xdr:to>
    <xdr:sp macro="" textlink="">
      <xdr:nvSpPr>
        <xdr:cNvPr id="70" name="楕円 69"/>
        <xdr:cNvSpPr/>
      </xdr:nvSpPr>
      <xdr:spPr bwMode="auto">
        <a:xfrm>
          <a:off x="4254500" y="298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104557</xdr:rowOff>
    </xdr:from>
    <xdr:ext cx="762000" cy="259045"/>
    <xdr:sp macro="" textlink="">
      <xdr:nvSpPr>
        <xdr:cNvPr id="71" name="テキスト ボックス 70"/>
        <xdr:cNvSpPr txBox="1"/>
      </xdr:nvSpPr>
      <xdr:spPr>
        <a:xfrm>
          <a:off x="3924300" y="30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22253</xdr:rowOff>
    </xdr:from>
    <xdr:to>
      <xdr:col>19</xdr:col>
      <xdr:colOff>38100</xdr:colOff>
      <xdr:row>17</xdr:row>
      <xdr:rowOff>123853</xdr:rowOff>
    </xdr:to>
    <xdr:sp macro="" textlink="">
      <xdr:nvSpPr>
        <xdr:cNvPr id="72" name="楕円 71"/>
        <xdr:cNvSpPr/>
      </xdr:nvSpPr>
      <xdr:spPr bwMode="auto">
        <a:xfrm>
          <a:off x="3556000" y="2984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108630</xdr:rowOff>
    </xdr:from>
    <xdr:ext cx="762000" cy="259045"/>
    <xdr:sp macro="" textlink="">
      <xdr:nvSpPr>
        <xdr:cNvPr id="73" name="テキスト ボックス 72"/>
        <xdr:cNvSpPr txBox="1"/>
      </xdr:nvSpPr>
      <xdr:spPr>
        <a:xfrm>
          <a:off x="3225800" y="307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21430</xdr:rowOff>
    </xdr:from>
    <xdr:to>
      <xdr:col>15</xdr:col>
      <xdr:colOff>101600</xdr:colOff>
      <xdr:row>17</xdr:row>
      <xdr:rowOff>123030</xdr:rowOff>
    </xdr:to>
    <xdr:sp macro="" textlink="">
      <xdr:nvSpPr>
        <xdr:cNvPr id="74" name="楕円 73"/>
        <xdr:cNvSpPr/>
      </xdr:nvSpPr>
      <xdr:spPr bwMode="auto">
        <a:xfrm>
          <a:off x="2857500" y="298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133207</xdr:rowOff>
    </xdr:from>
    <xdr:ext cx="762000" cy="259045"/>
    <xdr:sp macro="" textlink="">
      <xdr:nvSpPr>
        <xdr:cNvPr id="75" name="テキスト ボックス 74"/>
        <xdr:cNvSpPr txBox="1"/>
      </xdr:nvSpPr>
      <xdr:spPr>
        <a:xfrm>
          <a:off x="2527300" y="275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81949</xdr:rowOff>
    </xdr:from>
    <xdr:to>
      <xdr:col>29</xdr:col>
      <xdr:colOff>127000</xdr:colOff>
      <xdr:row>35</xdr:row>
      <xdr:rowOff>103258</xdr:rowOff>
    </xdr:to>
    <xdr:cxnSp macro="">
      <xdr:nvCxnSpPr>
        <xdr:cNvPr id="110" name="直線コネクタ 109"/>
        <xdr:cNvCxnSpPr/>
      </xdr:nvCxnSpPr>
      <xdr:spPr bwMode="auto">
        <a:xfrm>
          <a:off x="5003800" y="6692299"/>
          <a:ext cx="647700" cy="21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233084</xdr:rowOff>
    </xdr:from>
    <xdr:ext cx="762000" cy="259045"/>
    <xdr:sp macro="" textlink="">
      <xdr:nvSpPr>
        <xdr:cNvPr id="111" name="人口1人当たり決算額の推移平均値テキスト445"/>
        <xdr:cNvSpPr txBox="1"/>
      </xdr:nvSpPr>
      <xdr:spPr>
        <a:xfrm>
          <a:off x="5740400" y="6843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9957</xdr:rowOff>
    </xdr:from>
    <xdr:to>
      <xdr:col>26</xdr:col>
      <xdr:colOff>50800</xdr:colOff>
      <xdr:row>35</xdr:row>
      <xdr:rowOff>81949</xdr:rowOff>
    </xdr:to>
    <xdr:cxnSp macro="">
      <xdr:nvCxnSpPr>
        <xdr:cNvPr id="113" name="直線コネクタ 112"/>
        <xdr:cNvCxnSpPr/>
      </xdr:nvCxnSpPr>
      <xdr:spPr bwMode="auto">
        <a:xfrm>
          <a:off x="4305300" y="6620307"/>
          <a:ext cx="698500" cy="7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316248</xdr:rowOff>
    </xdr:from>
    <xdr:to>
      <xdr:col>22</xdr:col>
      <xdr:colOff>114300</xdr:colOff>
      <xdr:row>35</xdr:row>
      <xdr:rowOff>9957</xdr:rowOff>
    </xdr:to>
    <xdr:cxnSp macro="">
      <xdr:nvCxnSpPr>
        <xdr:cNvPr id="116" name="直線コネクタ 115"/>
        <xdr:cNvCxnSpPr/>
      </xdr:nvCxnSpPr>
      <xdr:spPr bwMode="auto">
        <a:xfrm>
          <a:off x="3606800" y="6583698"/>
          <a:ext cx="698500" cy="3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316248</xdr:rowOff>
    </xdr:from>
    <xdr:to>
      <xdr:col>18</xdr:col>
      <xdr:colOff>177800</xdr:colOff>
      <xdr:row>35</xdr:row>
      <xdr:rowOff>28882</xdr:rowOff>
    </xdr:to>
    <xdr:cxnSp macro="">
      <xdr:nvCxnSpPr>
        <xdr:cNvPr id="119" name="直線コネクタ 118"/>
        <xdr:cNvCxnSpPr/>
      </xdr:nvCxnSpPr>
      <xdr:spPr bwMode="auto">
        <a:xfrm flipV="1">
          <a:off x="2908300" y="6583698"/>
          <a:ext cx="698500" cy="55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52458</xdr:rowOff>
    </xdr:from>
    <xdr:to>
      <xdr:col>29</xdr:col>
      <xdr:colOff>177800</xdr:colOff>
      <xdr:row>35</xdr:row>
      <xdr:rowOff>154058</xdr:rowOff>
    </xdr:to>
    <xdr:sp macro="" textlink="">
      <xdr:nvSpPr>
        <xdr:cNvPr id="129" name="楕円 128"/>
        <xdr:cNvSpPr/>
      </xdr:nvSpPr>
      <xdr:spPr bwMode="auto">
        <a:xfrm>
          <a:off x="5600700" y="666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240435</xdr:rowOff>
    </xdr:from>
    <xdr:ext cx="762000" cy="259045"/>
    <xdr:sp macro="" textlink="">
      <xdr:nvSpPr>
        <xdr:cNvPr id="130" name="人口1人当たり決算額の推移該当値テキスト445"/>
        <xdr:cNvSpPr txBox="1"/>
      </xdr:nvSpPr>
      <xdr:spPr>
        <a:xfrm>
          <a:off x="5740400" y="650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31149</xdr:rowOff>
    </xdr:from>
    <xdr:to>
      <xdr:col>26</xdr:col>
      <xdr:colOff>101600</xdr:colOff>
      <xdr:row>35</xdr:row>
      <xdr:rowOff>132749</xdr:rowOff>
    </xdr:to>
    <xdr:sp macro="" textlink="">
      <xdr:nvSpPr>
        <xdr:cNvPr id="131" name="楕円 130"/>
        <xdr:cNvSpPr/>
      </xdr:nvSpPr>
      <xdr:spPr bwMode="auto">
        <a:xfrm>
          <a:off x="4953000" y="66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142927</xdr:rowOff>
    </xdr:from>
    <xdr:ext cx="736600" cy="259045"/>
    <xdr:sp macro="" textlink="">
      <xdr:nvSpPr>
        <xdr:cNvPr id="132" name="テキスト ボックス 131"/>
        <xdr:cNvSpPr txBox="1"/>
      </xdr:nvSpPr>
      <xdr:spPr>
        <a:xfrm>
          <a:off x="4622800" y="641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302057</xdr:rowOff>
    </xdr:from>
    <xdr:to>
      <xdr:col>22</xdr:col>
      <xdr:colOff>165100</xdr:colOff>
      <xdr:row>35</xdr:row>
      <xdr:rowOff>60757</xdr:rowOff>
    </xdr:to>
    <xdr:sp macro="" textlink="">
      <xdr:nvSpPr>
        <xdr:cNvPr id="133" name="楕円 132"/>
        <xdr:cNvSpPr/>
      </xdr:nvSpPr>
      <xdr:spPr bwMode="auto">
        <a:xfrm>
          <a:off x="4254500" y="6569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70934</xdr:rowOff>
    </xdr:from>
    <xdr:ext cx="762000" cy="259045"/>
    <xdr:sp macro="" textlink="">
      <xdr:nvSpPr>
        <xdr:cNvPr id="134" name="テキスト ボックス 133"/>
        <xdr:cNvSpPr txBox="1"/>
      </xdr:nvSpPr>
      <xdr:spPr>
        <a:xfrm>
          <a:off x="3924300" y="63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265448</xdr:rowOff>
    </xdr:from>
    <xdr:to>
      <xdr:col>19</xdr:col>
      <xdr:colOff>38100</xdr:colOff>
      <xdr:row>35</xdr:row>
      <xdr:rowOff>24148</xdr:rowOff>
    </xdr:to>
    <xdr:sp macro="" textlink="">
      <xdr:nvSpPr>
        <xdr:cNvPr id="135" name="楕円 134"/>
        <xdr:cNvSpPr/>
      </xdr:nvSpPr>
      <xdr:spPr bwMode="auto">
        <a:xfrm>
          <a:off x="3556000" y="653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34325</xdr:rowOff>
    </xdr:from>
    <xdr:ext cx="762000" cy="259045"/>
    <xdr:sp macro="" textlink="">
      <xdr:nvSpPr>
        <xdr:cNvPr id="136" name="テキスト ボックス 135"/>
        <xdr:cNvSpPr txBox="1"/>
      </xdr:nvSpPr>
      <xdr:spPr>
        <a:xfrm>
          <a:off x="3225800" y="630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320982</xdr:rowOff>
    </xdr:from>
    <xdr:to>
      <xdr:col>15</xdr:col>
      <xdr:colOff>101600</xdr:colOff>
      <xdr:row>35</xdr:row>
      <xdr:rowOff>79682</xdr:rowOff>
    </xdr:to>
    <xdr:sp macro="" textlink="">
      <xdr:nvSpPr>
        <xdr:cNvPr id="137" name="楕円 136"/>
        <xdr:cNvSpPr/>
      </xdr:nvSpPr>
      <xdr:spPr bwMode="auto">
        <a:xfrm>
          <a:off x="2857500" y="658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89859</xdr:rowOff>
    </xdr:from>
    <xdr:ext cx="762000" cy="259045"/>
    <xdr:sp macro="" textlink="">
      <xdr:nvSpPr>
        <xdr:cNvPr id="138" name="テキスト ボックス 137"/>
        <xdr:cNvSpPr txBox="1"/>
      </xdr:nvSpPr>
      <xdr:spPr>
        <a:xfrm>
          <a:off x="2527300" y="635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71266</xdr:rowOff>
    </xdr:from>
    <xdr:to>
      <xdr:col>24</xdr:col>
      <xdr:colOff>63500</xdr:colOff>
      <xdr:row>36</xdr:row>
      <xdr:rowOff>81681</xdr:rowOff>
    </xdr:to>
    <xdr:cxnSp macro="">
      <xdr:nvCxnSpPr>
        <xdr:cNvPr id="58" name="直線コネクタ 57"/>
        <xdr:cNvCxnSpPr/>
      </xdr:nvCxnSpPr>
      <xdr:spPr>
        <a:xfrm>
          <a:off x="3797300" y="6243466"/>
          <a:ext cx="8382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71266</xdr:rowOff>
    </xdr:from>
    <xdr:to>
      <xdr:col>19</xdr:col>
      <xdr:colOff>177800</xdr:colOff>
      <xdr:row>36</xdr:row>
      <xdr:rowOff>94007</xdr:rowOff>
    </xdr:to>
    <xdr:cxnSp macro="">
      <xdr:nvCxnSpPr>
        <xdr:cNvPr id="61" name="直線コネクタ 60"/>
        <xdr:cNvCxnSpPr/>
      </xdr:nvCxnSpPr>
      <xdr:spPr>
        <a:xfrm flipV="1">
          <a:off x="2908300" y="6243466"/>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94007</xdr:rowOff>
    </xdr:from>
    <xdr:to>
      <xdr:col>15</xdr:col>
      <xdr:colOff>50800</xdr:colOff>
      <xdr:row>36</xdr:row>
      <xdr:rowOff>100536</xdr:rowOff>
    </xdr:to>
    <xdr:cxnSp macro="">
      <xdr:nvCxnSpPr>
        <xdr:cNvPr id="64" name="直線コネクタ 63"/>
        <xdr:cNvCxnSpPr/>
      </xdr:nvCxnSpPr>
      <xdr:spPr>
        <a:xfrm flipV="1">
          <a:off x="2019300" y="6266207"/>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81572</xdr:rowOff>
    </xdr:from>
    <xdr:to>
      <xdr:col>10</xdr:col>
      <xdr:colOff>114300</xdr:colOff>
      <xdr:row>36</xdr:row>
      <xdr:rowOff>100536</xdr:rowOff>
    </xdr:to>
    <xdr:cxnSp macro="">
      <xdr:nvCxnSpPr>
        <xdr:cNvPr id="67" name="直線コネクタ 66"/>
        <xdr:cNvCxnSpPr/>
      </xdr:nvCxnSpPr>
      <xdr:spPr>
        <a:xfrm>
          <a:off x="1130300" y="6253772"/>
          <a:ext cx="889000" cy="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167129</xdr:rowOff>
    </xdr:from>
    <xdr:ext cx="534377" cy="259045"/>
    <xdr:sp macro="" textlink="">
      <xdr:nvSpPr>
        <xdr:cNvPr id="71" name="テキスト ボックス 70"/>
        <xdr:cNvSpPr txBox="1"/>
      </xdr:nvSpPr>
      <xdr:spPr>
        <a:xfrm>
          <a:off x="863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30881</xdr:rowOff>
    </xdr:from>
    <xdr:to>
      <xdr:col>24</xdr:col>
      <xdr:colOff>114300</xdr:colOff>
      <xdr:row>36</xdr:row>
      <xdr:rowOff>132481</xdr:rowOff>
    </xdr:to>
    <xdr:sp macro="" textlink="">
      <xdr:nvSpPr>
        <xdr:cNvPr id="77" name="楕円 76"/>
        <xdr:cNvSpPr/>
      </xdr:nvSpPr>
      <xdr:spPr>
        <a:xfrm>
          <a:off x="4584700" y="620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53758</xdr:rowOff>
    </xdr:from>
    <xdr:ext cx="534377" cy="259045"/>
    <xdr:sp macro="" textlink="">
      <xdr:nvSpPr>
        <xdr:cNvPr id="78" name="人件費該当値テキスト"/>
        <xdr:cNvSpPr txBox="1"/>
      </xdr:nvSpPr>
      <xdr:spPr>
        <a:xfrm>
          <a:off x="4686300" y="60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20466</xdr:rowOff>
    </xdr:from>
    <xdr:to>
      <xdr:col>20</xdr:col>
      <xdr:colOff>38100</xdr:colOff>
      <xdr:row>36</xdr:row>
      <xdr:rowOff>122066</xdr:rowOff>
    </xdr:to>
    <xdr:sp macro="" textlink="">
      <xdr:nvSpPr>
        <xdr:cNvPr id="79" name="楕円 78"/>
        <xdr:cNvSpPr/>
      </xdr:nvSpPr>
      <xdr:spPr>
        <a:xfrm>
          <a:off x="3746500" y="61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138593</xdr:rowOff>
    </xdr:from>
    <xdr:ext cx="534377" cy="259045"/>
    <xdr:sp macro="" textlink="">
      <xdr:nvSpPr>
        <xdr:cNvPr id="80" name="テキスト ボックス 79"/>
        <xdr:cNvSpPr txBox="1"/>
      </xdr:nvSpPr>
      <xdr:spPr>
        <a:xfrm>
          <a:off x="3530111" y="596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43207</xdr:rowOff>
    </xdr:from>
    <xdr:to>
      <xdr:col>15</xdr:col>
      <xdr:colOff>101600</xdr:colOff>
      <xdr:row>36</xdr:row>
      <xdr:rowOff>144807</xdr:rowOff>
    </xdr:to>
    <xdr:sp macro="" textlink="">
      <xdr:nvSpPr>
        <xdr:cNvPr id="81" name="楕円 80"/>
        <xdr:cNvSpPr/>
      </xdr:nvSpPr>
      <xdr:spPr>
        <a:xfrm>
          <a:off x="2857500" y="621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161334</xdr:rowOff>
    </xdr:from>
    <xdr:ext cx="534377" cy="259045"/>
    <xdr:sp macro="" textlink="">
      <xdr:nvSpPr>
        <xdr:cNvPr id="82" name="テキスト ボックス 81"/>
        <xdr:cNvSpPr txBox="1"/>
      </xdr:nvSpPr>
      <xdr:spPr>
        <a:xfrm>
          <a:off x="2641111" y="599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49736</xdr:rowOff>
    </xdr:from>
    <xdr:to>
      <xdr:col>10</xdr:col>
      <xdr:colOff>165100</xdr:colOff>
      <xdr:row>36</xdr:row>
      <xdr:rowOff>151336</xdr:rowOff>
    </xdr:to>
    <xdr:sp macro="" textlink="">
      <xdr:nvSpPr>
        <xdr:cNvPr id="83" name="楕円 82"/>
        <xdr:cNvSpPr/>
      </xdr:nvSpPr>
      <xdr:spPr>
        <a:xfrm>
          <a:off x="1968500" y="62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167863</xdr:rowOff>
    </xdr:from>
    <xdr:ext cx="534377" cy="259045"/>
    <xdr:sp macro="" textlink="">
      <xdr:nvSpPr>
        <xdr:cNvPr id="84" name="テキスト ボックス 83"/>
        <xdr:cNvSpPr txBox="1"/>
      </xdr:nvSpPr>
      <xdr:spPr>
        <a:xfrm>
          <a:off x="1752111" y="59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30772</xdr:rowOff>
    </xdr:from>
    <xdr:to>
      <xdr:col>6</xdr:col>
      <xdr:colOff>38100</xdr:colOff>
      <xdr:row>36</xdr:row>
      <xdr:rowOff>132372</xdr:rowOff>
    </xdr:to>
    <xdr:sp macro="" textlink="">
      <xdr:nvSpPr>
        <xdr:cNvPr id="85" name="楕円 84"/>
        <xdr:cNvSpPr/>
      </xdr:nvSpPr>
      <xdr:spPr>
        <a:xfrm>
          <a:off x="1079500" y="62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148899</xdr:rowOff>
    </xdr:from>
    <xdr:ext cx="534377" cy="259045"/>
    <xdr:sp macro="" textlink="">
      <xdr:nvSpPr>
        <xdr:cNvPr id="86" name="テキスト ボックス 85"/>
        <xdr:cNvSpPr txBox="1"/>
      </xdr:nvSpPr>
      <xdr:spPr>
        <a:xfrm>
          <a:off x="863111" y="597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118451</xdr:rowOff>
    </xdr:from>
    <xdr:to>
      <xdr:col>24</xdr:col>
      <xdr:colOff>63500</xdr:colOff>
      <xdr:row>55</xdr:row>
      <xdr:rowOff>125843</xdr:rowOff>
    </xdr:to>
    <xdr:cxnSp macro="">
      <xdr:nvCxnSpPr>
        <xdr:cNvPr id="118" name="直線コネクタ 117"/>
        <xdr:cNvCxnSpPr/>
      </xdr:nvCxnSpPr>
      <xdr:spPr>
        <a:xfrm>
          <a:off x="3797300" y="9548201"/>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118451</xdr:rowOff>
    </xdr:from>
    <xdr:to>
      <xdr:col>19</xdr:col>
      <xdr:colOff>177800</xdr:colOff>
      <xdr:row>55</xdr:row>
      <xdr:rowOff>140125</xdr:rowOff>
    </xdr:to>
    <xdr:cxnSp macro="">
      <xdr:nvCxnSpPr>
        <xdr:cNvPr id="121" name="直線コネクタ 120"/>
        <xdr:cNvCxnSpPr/>
      </xdr:nvCxnSpPr>
      <xdr:spPr>
        <a:xfrm flipV="1">
          <a:off x="2908300" y="9548201"/>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136728</xdr:rowOff>
    </xdr:from>
    <xdr:to>
      <xdr:col>15</xdr:col>
      <xdr:colOff>50800</xdr:colOff>
      <xdr:row>55</xdr:row>
      <xdr:rowOff>140125</xdr:rowOff>
    </xdr:to>
    <xdr:cxnSp macro="">
      <xdr:nvCxnSpPr>
        <xdr:cNvPr id="124" name="直線コネクタ 123"/>
        <xdr:cNvCxnSpPr/>
      </xdr:nvCxnSpPr>
      <xdr:spPr>
        <a:xfrm>
          <a:off x="2019300" y="956647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136728</xdr:rowOff>
    </xdr:from>
    <xdr:to>
      <xdr:col>10</xdr:col>
      <xdr:colOff>114300</xdr:colOff>
      <xdr:row>56</xdr:row>
      <xdr:rowOff>11488</xdr:rowOff>
    </xdr:to>
    <xdr:cxnSp macro="">
      <xdr:nvCxnSpPr>
        <xdr:cNvPr id="127" name="直線コネクタ 126"/>
        <xdr:cNvCxnSpPr/>
      </xdr:nvCxnSpPr>
      <xdr:spPr>
        <a:xfrm flipV="1">
          <a:off x="1130300" y="9566478"/>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123258</xdr:rowOff>
    </xdr:from>
    <xdr:ext cx="534377" cy="259045"/>
    <xdr:sp macro="" textlink="">
      <xdr:nvSpPr>
        <xdr:cNvPr id="131" name="テキスト ボックス 130"/>
        <xdr:cNvSpPr txBox="1"/>
      </xdr:nvSpPr>
      <xdr:spPr>
        <a:xfrm>
          <a:off x="863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75043</xdr:rowOff>
    </xdr:from>
    <xdr:to>
      <xdr:col>24</xdr:col>
      <xdr:colOff>114300</xdr:colOff>
      <xdr:row>56</xdr:row>
      <xdr:rowOff>5193</xdr:rowOff>
    </xdr:to>
    <xdr:sp macro="" textlink="">
      <xdr:nvSpPr>
        <xdr:cNvPr id="137" name="楕円 136"/>
        <xdr:cNvSpPr/>
      </xdr:nvSpPr>
      <xdr:spPr>
        <a:xfrm>
          <a:off x="4584700" y="95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97920</xdr:rowOff>
    </xdr:from>
    <xdr:ext cx="534377" cy="259045"/>
    <xdr:sp macro="" textlink="">
      <xdr:nvSpPr>
        <xdr:cNvPr id="138" name="物件費該当値テキスト"/>
        <xdr:cNvSpPr txBox="1"/>
      </xdr:nvSpPr>
      <xdr:spPr>
        <a:xfrm>
          <a:off x="4686300" y="93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67651</xdr:rowOff>
    </xdr:from>
    <xdr:to>
      <xdr:col>20</xdr:col>
      <xdr:colOff>38100</xdr:colOff>
      <xdr:row>55</xdr:row>
      <xdr:rowOff>169251</xdr:rowOff>
    </xdr:to>
    <xdr:sp macro="" textlink="">
      <xdr:nvSpPr>
        <xdr:cNvPr id="139" name="楕円 138"/>
        <xdr:cNvSpPr/>
      </xdr:nvSpPr>
      <xdr:spPr>
        <a:xfrm>
          <a:off x="3746500" y="9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14328</xdr:rowOff>
    </xdr:from>
    <xdr:ext cx="534377" cy="259045"/>
    <xdr:sp macro="" textlink="">
      <xdr:nvSpPr>
        <xdr:cNvPr id="140" name="テキスト ボックス 139"/>
        <xdr:cNvSpPr txBox="1"/>
      </xdr:nvSpPr>
      <xdr:spPr>
        <a:xfrm>
          <a:off x="3530111" y="92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89325</xdr:rowOff>
    </xdr:from>
    <xdr:to>
      <xdr:col>15</xdr:col>
      <xdr:colOff>101600</xdr:colOff>
      <xdr:row>56</xdr:row>
      <xdr:rowOff>19475</xdr:rowOff>
    </xdr:to>
    <xdr:sp macro="" textlink="">
      <xdr:nvSpPr>
        <xdr:cNvPr id="141" name="楕円 140"/>
        <xdr:cNvSpPr/>
      </xdr:nvSpPr>
      <xdr:spPr>
        <a:xfrm>
          <a:off x="2857500" y="95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36002</xdr:rowOff>
    </xdr:from>
    <xdr:ext cx="534377" cy="259045"/>
    <xdr:sp macro="" textlink="">
      <xdr:nvSpPr>
        <xdr:cNvPr id="142" name="テキスト ボックス 141"/>
        <xdr:cNvSpPr txBox="1"/>
      </xdr:nvSpPr>
      <xdr:spPr>
        <a:xfrm>
          <a:off x="2641111" y="92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85928</xdr:rowOff>
    </xdr:from>
    <xdr:to>
      <xdr:col>10</xdr:col>
      <xdr:colOff>165100</xdr:colOff>
      <xdr:row>56</xdr:row>
      <xdr:rowOff>16078</xdr:rowOff>
    </xdr:to>
    <xdr:sp macro="" textlink="">
      <xdr:nvSpPr>
        <xdr:cNvPr id="143" name="楕円 142"/>
        <xdr:cNvSpPr/>
      </xdr:nvSpPr>
      <xdr:spPr>
        <a:xfrm>
          <a:off x="1968500" y="95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32605</xdr:rowOff>
    </xdr:from>
    <xdr:ext cx="534377" cy="259045"/>
    <xdr:sp macro="" textlink="">
      <xdr:nvSpPr>
        <xdr:cNvPr id="144" name="テキスト ボックス 143"/>
        <xdr:cNvSpPr txBox="1"/>
      </xdr:nvSpPr>
      <xdr:spPr>
        <a:xfrm>
          <a:off x="1752111" y="9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132138</xdr:rowOff>
    </xdr:from>
    <xdr:to>
      <xdr:col>6</xdr:col>
      <xdr:colOff>38100</xdr:colOff>
      <xdr:row>56</xdr:row>
      <xdr:rowOff>62288</xdr:rowOff>
    </xdr:to>
    <xdr:sp macro="" textlink="">
      <xdr:nvSpPr>
        <xdr:cNvPr id="145" name="楕円 144"/>
        <xdr:cNvSpPr/>
      </xdr:nvSpPr>
      <xdr:spPr>
        <a:xfrm>
          <a:off x="1079500" y="95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78815</xdr:rowOff>
    </xdr:from>
    <xdr:ext cx="534377" cy="259045"/>
    <xdr:sp macro="" textlink="">
      <xdr:nvSpPr>
        <xdr:cNvPr id="146" name="テキスト ボックス 145"/>
        <xdr:cNvSpPr txBox="1"/>
      </xdr:nvSpPr>
      <xdr:spPr>
        <a:xfrm>
          <a:off x="863111" y="93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47879</xdr:rowOff>
    </xdr:from>
    <xdr:to>
      <xdr:col>24</xdr:col>
      <xdr:colOff>63500</xdr:colOff>
      <xdr:row>78</xdr:row>
      <xdr:rowOff>64072</xdr:rowOff>
    </xdr:to>
    <xdr:cxnSp macro="">
      <xdr:nvCxnSpPr>
        <xdr:cNvPr id="175" name="直線コネクタ 174"/>
        <xdr:cNvCxnSpPr/>
      </xdr:nvCxnSpPr>
      <xdr:spPr>
        <a:xfrm flipV="1">
          <a:off x="3797300" y="13420979"/>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64072</xdr:rowOff>
    </xdr:from>
    <xdr:to>
      <xdr:col>19</xdr:col>
      <xdr:colOff>177800</xdr:colOff>
      <xdr:row>78</xdr:row>
      <xdr:rowOff>85827</xdr:rowOff>
    </xdr:to>
    <xdr:cxnSp macro="">
      <xdr:nvCxnSpPr>
        <xdr:cNvPr id="178" name="直線コネクタ 177"/>
        <xdr:cNvCxnSpPr/>
      </xdr:nvCxnSpPr>
      <xdr:spPr>
        <a:xfrm flipV="1">
          <a:off x="2908300" y="13437172"/>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85827</xdr:rowOff>
    </xdr:from>
    <xdr:to>
      <xdr:col>15</xdr:col>
      <xdr:colOff>50800</xdr:colOff>
      <xdr:row>78</xdr:row>
      <xdr:rowOff>88036</xdr:rowOff>
    </xdr:to>
    <xdr:cxnSp macro="">
      <xdr:nvCxnSpPr>
        <xdr:cNvPr id="181" name="直線コネクタ 180"/>
        <xdr:cNvCxnSpPr/>
      </xdr:nvCxnSpPr>
      <xdr:spPr>
        <a:xfrm flipV="1">
          <a:off x="2019300" y="13458927"/>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88036</xdr:rowOff>
    </xdr:from>
    <xdr:to>
      <xdr:col>10</xdr:col>
      <xdr:colOff>114300</xdr:colOff>
      <xdr:row>78</xdr:row>
      <xdr:rowOff>95275</xdr:rowOff>
    </xdr:to>
    <xdr:cxnSp macro="">
      <xdr:nvCxnSpPr>
        <xdr:cNvPr id="184" name="直線コネクタ 183"/>
        <xdr:cNvCxnSpPr/>
      </xdr:nvCxnSpPr>
      <xdr:spPr>
        <a:xfrm flipV="1">
          <a:off x="1130300" y="1346113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168529</xdr:rowOff>
    </xdr:from>
    <xdr:to>
      <xdr:col>24</xdr:col>
      <xdr:colOff>114300</xdr:colOff>
      <xdr:row>78</xdr:row>
      <xdr:rowOff>98679</xdr:rowOff>
    </xdr:to>
    <xdr:sp macro="" textlink="">
      <xdr:nvSpPr>
        <xdr:cNvPr id="194" name="楕円 193"/>
        <xdr:cNvSpPr/>
      </xdr:nvSpPr>
      <xdr:spPr>
        <a:xfrm>
          <a:off x="45847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83456</xdr:rowOff>
    </xdr:from>
    <xdr:ext cx="469744" cy="259045"/>
    <xdr:sp macro="" textlink="">
      <xdr:nvSpPr>
        <xdr:cNvPr id="195" name="維持補修費該当値テキスト"/>
        <xdr:cNvSpPr txBox="1"/>
      </xdr:nvSpPr>
      <xdr:spPr>
        <a:xfrm>
          <a:off x="4686300" y="1328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13272</xdr:rowOff>
    </xdr:from>
    <xdr:to>
      <xdr:col>20</xdr:col>
      <xdr:colOff>38100</xdr:colOff>
      <xdr:row>78</xdr:row>
      <xdr:rowOff>114872</xdr:rowOff>
    </xdr:to>
    <xdr:sp macro="" textlink="">
      <xdr:nvSpPr>
        <xdr:cNvPr id="196" name="楕円 195"/>
        <xdr:cNvSpPr/>
      </xdr:nvSpPr>
      <xdr:spPr>
        <a:xfrm>
          <a:off x="37465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105999</xdr:rowOff>
    </xdr:from>
    <xdr:ext cx="469744" cy="259045"/>
    <xdr:sp macro="" textlink="">
      <xdr:nvSpPr>
        <xdr:cNvPr id="197" name="テキスト ボックス 196"/>
        <xdr:cNvSpPr txBox="1"/>
      </xdr:nvSpPr>
      <xdr:spPr>
        <a:xfrm>
          <a:off x="3562428" y="134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35027</xdr:rowOff>
    </xdr:from>
    <xdr:to>
      <xdr:col>15</xdr:col>
      <xdr:colOff>101600</xdr:colOff>
      <xdr:row>78</xdr:row>
      <xdr:rowOff>136627</xdr:rowOff>
    </xdr:to>
    <xdr:sp macro="" textlink="">
      <xdr:nvSpPr>
        <xdr:cNvPr id="198" name="楕円 197"/>
        <xdr:cNvSpPr/>
      </xdr:nvSpPr>
      <xdr:spPr>
        <a:xfrm>
          <a:off x="2857500" y="134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127754</xdr:rowOff>
    </xdr:from>
    <xdr:ext cx="469744" cy="259045"/>
    <xdr:sp macro="" textlink="">
      <xdr:nvSpPr>
        <xdr:cNvPr id="199" name="テキスト ボックス 198"/>
        <xdr:cNvSpPr txBox="1"/>
      </xdr:nvSpPr>
      <xdr:spPr>
        <a:xfrm>
          <a:off x="2673428" y="1350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37236</xdr:rowOff>
    </xdr:from>
    <xdr:to>
      <xdr:col>10</xdr:col>
      <xdr:colOff>165100</xdr:colOff>
      <xdr:row>78</xdr:row>
      <xdr:rowOff>138836</xdr:rowOff>
    </xdr:to>
    <xdr:sp macro="" textlink="">
      <xdr:nvSpPr>
        <xdr:cNvPr id="200" name="楕円 199"/>
        <xdr:cNvSpPr/>
      </xdr:nvSpPr>
      <xdr:spPr>
        <a:xfrm>
          <a:off x="1968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129963</xdr:rowOff>
    </xdr:from>
    <xdr:ext cx="469744" cy="259045"/>
    <xdr:sp macro="" textlink="">
      <xdr:nvSpPr>
        <xdr:cNvPr id="201" name="テキスト ボックス 200"/>
        <xdr:cNvSpPr txBox="1"/>
      </xdr:nvSpPr>
      <xdr:spPr>
        <a:xfrm>
          <a:off x="1784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44475</xdr:rowOff>
    </xdr:from>
    <xdr:to>
      <xdr:col>6</xdr:col>
      <xdr:colOff>38100</xdr:colOff>
      <xdr:row>78</xdr:row>
      <xdr:rowOff>146075</xdr:rowOff>
    </xdr:to>
    <xdr:sp macro="" textlink="">
      <xdr:nvSpPr>
        <xdr:cNvPr id="202" name="楕円 201"/>
        <xdr:cNvSpPr/>
      </xdr:nvSpPr>
      <xdr:spPr>
        <a:xfrm>
          <a:off x="1079500" y="134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137202</xdr:rowOff>
    </xdr:from>
    <xdr:ext cx="469744" cy="259045"/>
    <xdr:sp macro="" textlink="">
      <xdr:nvSpPr>
        <xdr:cNvPr id="203" name="テキスト ボックス 202"/>
        <xdr:cNvSpPr txBox="1"/>
      </xdr:nvSpPr>
      <xdr:spPr>
        <a:xfrm>
          <a:off x="895428" y="1351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28775</xdr:rowOff>
    </xdr:from>
    <xdr:to>
      <xdr:col>24</xdr:col>
      <xdr:colOff>63500</xdr:colOff>
      <xdr:row>96</xdr:row>
      <xdr:rowOff>63539</xdr:rowOff>
    </xdr:to>
    <xdr:cxnSp macro="">
      <xdr:nvCxnSpPr>
        <xdr:cNvPr id="233" name="直線コネクタ 232"/>
        <xdr:cNvCxnSpPr/>
      </xdr:nvCxnSpPr>
      <xdr:spPr>
        <a:xfrm flipV="1">
          <a:off x="3797300" y="16487975"/>
          <a:ext cx="8382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55697</xdr:rowOff>
    </xdr:from>
    <xdr:to>
      <xdr:col>19</xdr:col>
      <xdr:colOff>177800</xdr:colOff>
      <xdr:row>96</xdr:row>
      <xdr:rowOff>63539</xdr:rowOff>
    </xdr:to>
    <xdr:cxnSp macro="">
      <xdr:nvCxnSpPr>
        <xdr:cNvPr id="236" name="直線コネクタ 235"/>
        <xdr:cNvCxnSpPr/>
      </xdr:nvCxnSpPr>
      <xdr:spPr>
        <a:xfrm>
          <a:off x="2908300" y="1651489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26809</xdr:rowOff>
    </xdr:from>
    <xdr:to>
      <xdr:col>15</xdr:col>
      <xdr:colOff>50800</xdr:colOff>
      <xdr:row>96</xdr:row>
      <xdr:rowOff>55697</xdr:rowOff>
    </xdr:to>
    <xdr:cxnSp macro="">
      <xdr:nvCxnSpPr>
        <xdr:cNvPr id="239" name="直線コネクタ 238"/>
        <xdr:cNvCxnSpPr/>
      </xdr:nvCxnSpPr>
      <xdr:spPr>
        <a:xfrm>
          <a:off x="2019300" y="16486009"/>
          <a:ext cx="889000" cy="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26809</xdr:rowOff>
    </xdr:from>
    <xdr:to>
      <xdr:col>10</xdr:col>
      <xdr:colOff>114300</xdr:colOff>
      <xdr:row>96</xdr:row>
      <xdr:rowOff>93714</xdr:rowOff>
    </xdr:to>
    <xdr:cxnSp macro="">
      <xdr:nvCxnSpPr>
        <xdr:cNvPr id="242" name="直線コネクタ 241"/>
        <xdr:cNvCxnSpPr/>
      </xdr:nvCxnSpPr>
      <xdr:spPr>
        <a:xfrm flipV="1">
          <a:off x="1130300" y="16486009"/>
          <a:ext cx="889000" cy="6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9210</xdr:rowOff>
    </xdr:from>
    <xdr:ext cx="599010" cy="259045"/>
    <xdr:sp macro="" textlink="">
      <xdr:nvSpPr>
        <xdr:cNvPr id="246" name="テキスト ボックス 245"/>
        <xdr:cNvSpPr txBox="1"/>
      </xdr:nvSpPr>
      <xdr:spPr>
        <a:xfrm>
          <a:off x="830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149425</xdr:rowOff>
    </xdr:from>
    <xdr:to>
      <xdr:col>24</xdr:col>
      <xdr:colOff>114300</xdr:colOff>
      <xdr:row>96</xdr:row>
      <xdr:rowOff>79575</xdr:rowOff>
    </xdr:to>
    <xdr:sp macro="" textlink="">
      <xdr:nvSpPr>
        <xdr:cNvPr id="252" name="楕円 251"/>
        <xdr:cNvSpPr/>
      </xdr:nvSpPr>
      <xdr:spPr>
        <a:xfrm>
          <a:off x="4584700" y="164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852</xdr:rowOff>
    </xdr:from>
    <xdr:ext cx="599010" cy="259045"/>
    <xdr:sp macro="" textlink="">
      <xdr:nvSpPr>
        <xdr:cNvPr id="253" name="扶助費該当値テキスト"/>
        <xdr:cNvSpPr txBox="1"/>
      </xdr:nvSpPr>
      <xdr:spPr>
        <a:xfrm>
          <a:off x="4686300" y="1628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12739</xdr:rowOff>
    </xdr:from>
    <xdr:to>
      <xdr:col>20</xdr:col>
      <xdr:colOff>38100</xdr:colOff>
      <xdr:row>96</xdr:row>
      <xdr:rowOff>114339</xdr:rowOff>
    </xdr:to>
    <xdr:sp macro="" textlink="">
      <xdr:nvSpPr>
        <xdr:cNvPr id="254" name="楕円 253"/>
        <xdr:cNvSpPr/>
      </xdr:nvSpPr>
      <xdr:spPr>
        <a:xfrm>
          <a:off x="3746500" y="164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130866</xdr:rowOff>
    </xdr:from>
    <xdr:ext cx="599010" cy="259045"/>
    <xdr:sp macro="" textlink="">
      <xdr:nvSpPr>
        <xdr:cNvPr id="255" name="テキスト ボックス 254"/>
        <xdr:cNvSpPr txBox="1"/>
      </xdr:nvSpPr>
      <xdr:spPr>
        <a:xfrm>
          <a:off x="3497795" y="1624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4897</xdr:rowOff>
    </xdr:from>
    <xdr:to>
      <xdr:col>15</xdr:col>
      <xdr:colOff>101600</xdr:colOff>
      <xdr:row>96</xdr:row>
      <xdr:rowOff>106497</xdr:rowOff>
    </xdr:to>
    <xdr:sp macro="" textlink="">
      <xdr:nvSpPr>
        <xdr:cNvPr id="256" name="楕円 255"/>
        <xdr:cNvSpPr/>
      </xdr:nvSpPr>
      <xdr:spPr>
        <a:xfrm>
          <a:off x="2857500" y="1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123024</xdr:rowOff>
    </xdr:from>
    <xdr:ext cx="599010" cy="259045"/>
    <xdr:sp macro="" textlink="">
      <xdr:nvSpPr>
        <xdr:cNvPr id="257" name="テキスト ボックス 256"/>
        <xdr:cNvSpPr txBox="1"/>
      </xdr:nvSpPr>
      <xdr:spPr>
        <a:xfrm>
          <a:off x="2608795" y="1623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147459</xdr:rowOff>
    </xdr:from>
    <xdr:to>
      <xdr:col>10</xdr:col>
      <xdr:colOff>165100</xdr:colOff>
      <xdr:row>96</xdr:row>
      <xdr:rowOff>77609</xdr:rowOff>
    </xdr:to>
    <xdr:sp macro="" textlink="">
      <xdr:nvSpPr>
        <xdr:cNvPr id="258" name="楕円 257"/>
        <xdr:cNvSpPr/>
      </xdr:nvSpPr>
      <xdr:spPr>
        <a:xfrm>
          <a:off x="1968500" y="164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94136</xdr:rowOff>
    </xdr:from>
    <xdr:ext cx="599010" cy="259045"/>
    <xdr:sp macro="" textlink="">
      <xdr:nvSpPr>
        <xdr:cNvPr id="259" name="テキスト ボックス 258"/>
        <xdr:cNvSpPr txBox="1"/>
      </xdr:nvSpPr>
      <xdr:spPr>
        <a:xfrm>
          <a:off x="1719795" y="1621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42914</xdr:rowOff>
    </xdr:from>
    <xdr:to>
      <xdr:col>6</xdr:col>
      <xdr:colOff>38100</xdr:colOff>
      <xdr:row>96</xdr:row>
      <xdr:rowOff>144514</xdr:rowOff>
    </xdr:to>
    <xdr:sp macro="" textlink="">
      <xdr:nvSpPr>
        <xdr:cNvPr id="260" name="楕円 259"/>
        <xdr:cNvSpPr/>
      </xdr:nvSpPr>
      <xdr:spPr>
        <a:xfrm>
          <a:off x="1079500" y="165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161041</xdr:rowOff>
    </xdr:from>
    <xdr:ext cx="599010" cy="259045"/>
    <xdr:sp macro="" textlink="">
      <xdr:nvSpPr>
        <xdr:cNvPr id="261" name="テキスト ボックス 260"/>
        <xdr:cNvSpPr txBox="1"/>
      </xdr:nvSpPr>
      <xdr:spPr>
        <a:xfrm>
          <a:off x="830795" y="1627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90155</xdr:rowOff>
    </xdr:from>
    <xdr:to>
      <xdr:col>55</xdr:col>
      <xdr:colOff>0</xdr:colOff>
      <xdr:row>36</xdr:row>
      <xdr:rowOff>102027</xdr:rowOff>
    </xdr:to>
    <xdr:cxnSp macro="">
      <xdr:nvCxnSpPr>
        <xdr:cNvPr id="290" name="直線コネクタ 289"/>
        <xdr:cNvCxnSpPr/>
      </xdr:nvCxnSpPr>
      <xdr:spPr>
        <a:xfrm flipV="1">
          <a:off x="9639300" y="6262355"/>
          <a:ext cx="838200" cy="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102027</xdr:rowOff>
    </xdr:from>
    <xdr:to>
      <xdr:col>50</xdr:col>
      <xdr:colOff>114300</xdr:colOff>
      <xdr:row>37</xdr:row>
      <xdr:rowOff>25400</xdr:rowOff>
    </xdr:to>
    <xdr:cxnSp macro="">
      <xdr:nvCxnSpPr>
        <xdr:cNvPr id="293" name="直線コネクタ 292"/>
        <xdr:cNvCxnSpPr/>
      </xdr:nvCxnSpPr>
      <xdr:spPr>
        <a:xfrm flipV="1">
          <a:off x="8750300" y="6274227"/>
          <a:ext cx="889000" cy="9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67904</xdr:rowOff>
    </xdr:from>
    <xdr:to>
      <xdr:col>45</xdr:col>
      <xdr:colOff>177800</xdr:colOff>
      <xdr:row>37</xdr:row>
      <xdr:rowOff>25400</xdr:rowOff>
    </xdr:to>
    <xdr:cxnSp macro="">
      <xdr:nvCxnSpPr>
        <xdr:cNvPr id="296" name="直線コネクタ 295"/>
        <xdr:cNvCxnSpPr/>
      </xdr:nvCxnSpPr>
      <xdr:spPr>
        <a:xfrm>
          <a:off x="7861300" y="6240104"/>
          <a:ext cx="889000" cy="12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67904</xdr:rowOff>
    </xdr:from>
    <xdr:to>
      <xdr:col>41</xdr:col>
      <xdr:colOff>50800</xdr:colOff>
      <xdr:row>36</xdr:row>
      <xdr:rowOff>84150</xdr:rowOff>
    </xdr:to>
    <xdr:cxnSp macro="">
      <xdr:nvCxnSpPr>
        <xdr:cNvPr id="299" name="直線コネクタ 298"/>
        <xdr:cNvCxnSpPr/>
      </xdr:nvCxnSpPr>
      <xdr:spPr>
        <a:xfrm flipV="1">
          <a:off x="6972300" y="6240104"/>
          <a:ext cx="889000"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155849</xdr:rowOff>
    </xdr:from>
    <xdr:ext cx="534377" cy="259045"/>
    <xdr:sp macro="" textlink="">
      <xdr:nvSpPr>
        <xdr:cNvPr id="303" name="テキスト ボックス 302"/>
        <xdr:cNvSpPr txBox="1"/>
      </xdr:nvSpPr>
      <xdr:spPr>
        <a:xfrm>
          <a:off x="6705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39355</xdr:rowOff>
    </xdr:from>
    <xdr:to>
      <xdr:col>55</xdr:col>
      <xdr:colOff>50800</xdr:colOff>
      <xdr:row>36</xdr:row>
      <xdr:rowOff>140955</xdr:rowOff>
    </xdr:to>
    <xdr:sp macro="" textlink="">
      <xdr:nvSpPr>
        <xdr:cNvPr id="309" name="楕円 308"/>
        <xdr:cNvSpPr/>
      </xdr:nvSpPr>
      <xdr:spPr>
        <a:xfrm>
          <a:off x="10426700" y="62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17782</xdr:rowOff>
    </xdr:from>
    <xdr:ext cx="534377" cy="259045"/>
    <xdr:sp macro="" textlink="">
      <xdr:nvSpPr>
        <xdr:cNvPr id="310" name="補助費等該当値テキスト"/>
        <xdr:cNvSpPr txBox="1"/>
      </xdr:nvSpPr>
      <xdr:spPr>
        <a:xfrm>
          <a:off x="10528300" y="61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51227</xdr:rowOff>
    </xdr:from>
    <xdr:to>
      <xdr:col>50</xdr:col>
      <xdr:colOff>165100</xdr:colOff>
      <xdr:row>36</xdr:row>
      <xdr:rowOff>152827</xdr:rowOff>
    </xdr:to>
    <xdr:sp macro="" textlink="">
      <xdr:nvSpPr>
        <xdr:cNvPr id="311" name="楕円 310"/>
        <xdr:cNvSpPr/>
      </xdr:nvSpPr>
      <xdr:spPr>
        <a:xfrm>
          <a:off x="9588500" y="62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143954</xdr:rowOff>
    </xdr:from>
    <xdr:ext cx="534377" cy="259045"/>
    <xdr:sp macro="" textlink="">
      <xdr:nvSpPr>
        <xdr:cNvPr id="312" name="テキスト ボックス 311"/>
        <xdr:cNvSpPr txBox="1"/>
      </xdr:nvSpPr>
      <xdr:spPr>
        <a:xfrm>
          <a:off x="9372111" y="63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146050</xdr:rowOff>
    </xdr:from>
    <xdr:to>
      <xdr:col>46</xdr:col>
      <xdr:colOff>38100</xdr:colOff>
      <xdr:row>37</xdr:row>
      <xdr:rowOff>76200</xdr:rowOff>
    </xdr:to>
    <xdr:sp macro="" textlink="">
      <xdr:nvSpPr>
        <xdr:cNvPr id="313" name="楕円 312"/>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67327</xdr:rowOff>
    </xdr:from>
    <xdr:ext cx="534377" cy="259045"/>
    <xdr:sp macro="" textlink="">
      <xdr:nvSpPr>
        <xdr:cNvPr id="314" name="テキスト ボックス 313"/>
        <xdr:cNvSpPr txBox="1"/>
      </xdr:nvSpPr>
      <xdr:spPr>
        <a:xfrm>
          <a:off x="8483111" y="64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17104</xdr:rowOff>
    </xdr:from>
    <xdr:to>
      <xdr:col>41</xdr:col>
      <xdr:colOff>101600</xdr:colOff>
      <xdr:row>36</xdr:row>
      <xdr:rowOff>118704</xdr:rowOff>
    </xdr:to>
    <xdr:sp macro="" textlink="">
      <xdr:nvSpPr>
        <xdr:cNvPr id="315" name="楕円 314"/>
        <xdr:cNvSpPr/>
      </xdr:nvSpPr>
      <xdr:spPr>
        <a:xfrm>
          <a:off x="7810500" y="61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135231</xdr:rowOff>
    </xdr:from>
    <xdr:ext cx="534377" cy="259045"/>
    <xdr:sp macro="" textlink="">
      <xdr:nvSpPr>
        <xdr:cNvPr id="316" name="テキスト ボックス 315"/>
        <xdr:cNvSpPr txBox="1"/>
      </xdr:nvSpPr>
      <xdr:spPr>
        <a:xfrm>
          <a:off x="7594111" y="59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33350</xdr:rowOff>
    </xdr:from>
    <xdr:to>
      <xdr:col>36</xdr:col>
      <xdr:colOff>165100</xdr:colOff>
      <xdr:row>36</xdr:row>
      <xdr:rowOff>134950</xdr:rowOff>
    </xdr:to>
    <xdr:sp macro="" textlink="">
      <xdr:nvSpPr>
        <xdr:cNvPr id="317" name="楕円 316"/>
        <xdr:cNvSpPr/>
      </xdr:nvSpPr>
      <xdr:spPr>
        <a:xfrm>
          <a:off x="6921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151477</xdr:rowOff>
    </xdr:from>
    <xdr:ext cx="534377" cy="259045"/>
    <xdr:sp macro="" textlink="">
      <xdr:nvSpPr>
        <xdr:cNvPr id="318" name="テキスト ボックス 317"/>
        <xdr:cNvSpPr txBox="1"/>
      </xdr:nvSpPr>
      <xdr:spPr>
        <a:xfrm>
          <a:off x="6705111" y="59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12557</xdr:rowOff>
    </xdr:from>
    <xdr:to>
      <xdr:col>55</xdr:col>
      <xdr:colOff>0</xdr:colOff>
      <xdr:row>57</xdr:row>
      <xdr:rowOff>67801</xdr:rowOff>
    </xdr:to>
    <xdr:cxnSp macro="">
      <xdr:nvCxnSpPr>
        <xdr:cNvPr id="345" name="直線コネクタ 344"/>
        <xdr:cNvCxnSpPr/>
      </xdr:nvCxnSpPr>
      <xdr:spPr>
        <a:xfrm flipV="1">
          <a:off x="9639300" y="9785207"/>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33237</xdr:rowOff>
    </xdr:from>
    <xdr:to>
      <xdr:col>50</xdr:col>
      <xdr:colOff>114300</xdr:colOff>
      <xdr:row>57</xdr:row>
      <xdr:rowOff>67801</xdr:rowOff>
    </xdr:to>
    <xdr:cxnSp macro="">
      <xdr:nvCxnSpPr>
        <xdr:cNvPr id="348" name="直線コネクタ 347"/>
        <xdr:cNvCxnSpPr/>
      </xdr:nvCxnSpPr>
      <xdr:spPr>
        <a:xfrm>
          <a:off x="8750300" y="9805887"/>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148282</xdr:rowOff>
    </xdr:from>
    <xdr:to>
      <xdr:col>45</xdr:col>
      <xdr:colOff>177800</xdr:colOff>
      <xdr:row>57</xdr:row>
      <xdr:rowOff>33237</xdr:rowOff>
    </xdr:to>
    <xdr:cxnSp macro="">
      <xdr:nvCxnSpPr>
        <xdr:cNvPr id="351" name="直線コネクタ 350"/>
        <xdr:cNvCxnSpPr/>
      </xdr:nvCxnSpPr>
      <xdr:spPr>
        <a:xfrm>
          <a:off x="7861300" y="9578032"/>
          <a:ext cx="889000" cy="22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148282</xdr:rowOff>
    </xdr:from>
    <xdr:to>
      <xdr:col>41</xdr:col>
      <xdr:colOff>50800</xdr:colOff>
      <xdr:row>56</xdr:row>
      <xdr:rowOff>73301</xdr:rowOff>
    </xdr:to>
    <xdr:cxnSp macro="">
      <xdr:nvCxnSpPr>
        <xdr:cNvPr id="354" name="直線コネクタ 353"/>
        <xdr:cNvCxnSpPr/>
      </xdr:nvCxnSpPr>
      <xdr:spPr>
        <a:xfrm flipV="1">
          <a:off x="6972300" y="9578032"/>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61717</xdr:rowOff>
    </xdr:from>
    <xdr:ext cx="534377" cy="259045"/>
    <xdr:sp macro="" textlink="">
      <xdr:nvSpPr>
        <xdr:cNvPr id="358" name="テキスト ボックス 357"/>
        <xdr:cNvSpPr txBox="1"/>
      </xdr:nvSpPr>
      <xdr:spPr>
        <a:xfrm>
          <a:off x="6705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133207</xdr:rowOff>
    </xdr:from>
    <xdr:to>
      <xdr:col>55</xdr:col>
      <xdr:colOff>50800</xdr:colOff>
      <xdr:row>57</xdr:row>
      <xdr:rowOff>63357</xdr:rowOff>
    </xdr:to>
    <xdr:sp macro="" textlink="">
      <xdr:nvSpPr>
        <xdr:cNvPr id="364" name="楕円 363"/>
        <xdr:cNvSpPr/>
      </xdr:nvSpPr>
      <xdr:spPr>
        <a:xfrm>
          <a:off x="10426700" y="973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111634</xdr:rowOff>
    </xdr:from>
    <xdr:ext cx="534377" cy="259045"/>
    <xdr:sp macro="" textlink="">
      <xdr:nvSpPr>
        <xdr:cNvPr id="365" name="普通建設事業費該当値テキスト"/>
        <xdr:cNvSpPr txBox="1"/>
      </xdr:nvSpPr>
      <xdr:spPr>
        <a:xfrm>
          <a:off x="10528300" y="971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17001</xdr:rowOff>
    </xdr:from>
    <xdr:to>
      <xdr:col>50</xdr:col>
      <xdr:colOff>165100</xdr:colOff>
      <xdr:row>57</xdr:row>
      <xdr:rowOff>118601</xdr:rowOff>
    </xdr:to>
    <xdr:sp macro="" textlink="">
      <xdr:nvSpPr>
        <xdr:cNvPr id="366" name="楕円 365"/>
        <xdr:cNvSpPr/>
      </xdr:nvSpPr>
      <xdr:spPr>
        <a:xfrm>
          <a:off x="9588500" y="97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109728</xdr:rowOff>
    </xdr:from>
    <xdr:ext cx="534377" cy="259045"/>
    <xdr:sp macro="" textlink="">
      <xdr:nvSpPr>
        <xdr:cNvPr id="367" name="テキスト ボックス 366"/>
        <xdr:cNvSpPr txBox="1"/>
      </xdr:nvSpPr>
      <xdr:spPr>
        <a:xfrm>
          <a:off x="9372111" y="988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153887</xdr:rowOff>
    </xdr:from>
    <xdr:to>
      <xdr:col>46</xdr:col>
      <xdr:colOff>38100</xdr:colOff>
      <xdr:row>57</xdr:row>
      <xdr:rowOff>84037</xdr:rowOff>
    </xdr:to>
    <xdr:sp macro="" textlink="">
      <xdr:nvSpPr>
        <xdr:cNvPr id="368" name="楕円 367"/>
        <xdr:cNvSpPr/>
      </xdr:nvSpPr>
      <xdr:spPr>
        <a:xfrm>
          <a:off x="8699500" y="97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75164</xdr:rowOff>
    </xdr:from>
    <xdr:ext cx="534377" cy="259045"/>
    <xdr:sp macro="" textlink="">
      <xdr:nvSpPr>
        <xdr:cNvPr id="369" name="テキスト ボックス 368"/>
        <xdr:cNvSpPr txBox="1"/>
      </xdr:nvSpPr>
      <xdr:spPr>
        <a:xfrm>
          <a:off x="8483111" y="98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97482</xdr:rowOff>
    </xdr:from>
    <xdr:to>
      <xdr:col>41</xdr:col>
      <xdr:colOff>101600</xdr:colOff>
      <xdr:row>56</xdr:row>
      <xdr:rowOff>27632</xdr:rowOff>
    </xdr:to>
    <xdr:sp macro="" textlink="">
      <xdr:nvSpPr>
        <xdr:cNvPr id="370" name="楕円 369"/>
        <xdr:cNvSpPr/>
      </xdr:nvSpPr>
      <xdr:spPr>
        <a:xfrm>
          <a:off x="7810500" y="95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44159</xdr:rowOff>
    </xdr:from>
    <xdr:ext cx="599010" cy="259045"/>
    <xdr:sp macro="" textlink="">
      <xdr:nvSpPr>
        <xdr:cNvPr id="371" name="テキスト ボックス 370"/>
        <xdr:cNvSpPr txBox="1"/>
      </xdr:nvSpPr>
      <xdr:spPr>
        <a:xfrm>
          <a:off x="7561795" y="930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22501</xdr:rowOff>
    </xdr:from>
    <xdr:to>
      <xdr:col>36</xdr:col>
      <xdr:colOff>165100</xdr:colOff>
      <xdr:row>56</xdr:row>
      <xdr:rowOff>124101</xdr:rowOff>
    </xdr:to>
    <xdr:sp macro="" textlink="">
      <xdr:nvSpPr>
        <xdr:cNvPr id="372" name="楕円 371"/>
        <xdr:cNvSpPr/>
      </xdr:nvSpPr>
      <xdr:spPr>
        <a:xfrm>
          <a:off x="6921500" y="9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140628</xdr:rowOff>
    </xdr:from>
    <xdr:ext cx="534377" cy="259045"/>
    <xdr:sp macro="" textlink="">
      <xdr:nvSpPr>
        <xdr:cNvPr id="373" name="テキスト ボックス 372"/>
        <xdr:cNvSpPr txBox="1"/>
      </xdr:nvSpPr>
      <xdr:spPr>
        <a:xfrm>
          <a:off x="6705111" y="939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49822</xdr:rowOff>
    </xdr:from>
    <xdr:to>
      <xdr:col>55</xdr:col>
      <xdr:colOff>0</xdr:colOff>
      <xdr:row>78</xdr:row>
      <xdr:rowOff>159868</xdr:rowOff>
    </xdr:to>
    <xdr:cxnSp macro="">
      <xdr:nvCxnSpPr>
        <xdr:cNvPr id="402" name="直線コネクタ 401"/>
        <xdr:cNvCxnSpPr/>
      </xdr:nvCxnSpPr>
      <xdr:spPr>
        <a:xfrm flipV="1">
          <a:off x="9639300" y="13422922"/>
          <a:ext cx="838200" cy="1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149174</xdr:rowOff>
    </xdr:from>
    <xdr:to>
      <xdr:col>50</xdr:col>
      <xdr:colOff>114300</xdr:colOff>
      <xdr:row>78</xdr:row>
      <xdr:rowOff>159868</xdr:rowOff>
    </xdr:to>
    <xdr:cxnSp macro="">
      <xdr:nvCxnSpPr>
        <xdr:cNvPr id="405" name="直線コネクタ 404"/>
        <xdr:cNvCxnSpPr/>
      </xdr:nvCxnSpPr>
      <xdr:spPr>
        <a:xfrm>
          <a:off x="8750300" y="13350824"/>
          <a:ext cx="889000" cy="1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149174</xdr:rowOff>
    </xdr:from>
    <xdr:to>
      <xdr:col>45</xdr:col>
      <xdr:colOff>177800</xdr:colOff>
      <xdr:row>77</xdr:row>
      <xdr:rowOff>150406</xdr:rowOff>
    </xdr:to>
    <xdr:cxnSp macro="">
      <xdr:nvCxnSpPr>
        <xdr:cNvPr id="408" name="直線コネクタ 407"/>
        <xdr:cNvCxnSpPr/>
      </xdr:nvCxnSpPr>
      <xdr:spPr>
        <a:xfrm flipV="1">
          <a:off x="7861300" y="13350824"/>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106795</xdr:rowOff>
    </xdr:from>
    <xdr:to>
      <xdr:col>41</xdr:col>
      <xdr:colOff>50800</xdr:colOff>
      <xdr:row>77</xdr:row>
      <xdr:rowOff>150406</xdr:rowOff>
    </xdr:to>
    <xdr:cxnSp macro="">
      <xdr:nvCxnSpPr>
        <xdr:cNvPr id="411" name="直線コネクタ 410"/>
        <xdr:cNvCxnSpPr/>
      </xdr:nvCxnSpPr>
      <xdr:spPr>
        <a:xfrm>
          <a:off x="6972300" y="13308445"/>
          <a:ext cx="8890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82148</xdr:rowOff>
    </xdr:from>
    <xdr:ext cx="534377" cy="259045"/>
    <xdr:sp macro="" textlink="">
      <xdr:nvSpPr>
        <xdr:cNvPr id="413" name="テキスト ボックス 412"/>
        <xdr:cNvSpPr txBox="1"/>
      </xdr:nvSpPr>
      <xdr:spPr>
        <a:xfrm>
          <a:off x="7594111" y="13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21" name="楕円 420"/>
        <xdr:cNvSpPr/>
      </xdr:nvSpPr>
      <xdr:spPr>
        <a:xfrm>
          <a:off x="10426700" y="133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148899</xdr:rowOff>
    </xdr:from>
    <xdr:ext cx="534377" cy="259045"/>
    <xdr:sp macro="" textlink="">
      <xdr:nvSpPr>
        <xdr:cNvPr id="422" name="普通建設事業費 （ うち新規整備　）該当値テキスト"/>
        <xdr:cNvSpPr txBox="1"/>
      </xdr:nvSpPr>
      <xdr:spPr>
        <a:xfrm>
          <a:off x="10528300" y="1335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109068</xdr:rowOff>
    </xdr:from>
    <xdr:to>
      <xdr:col>50</xdr:col>
      <xdr:colOff>165100</xdr:colOff>
      <xdr:row>79</xdr:row>
      <xdr:rowOff>39218</xdr:rowOff>
    </xdr:to>
    <xdr:sp macro="" textlink="">
      <xdr:nvSpPr>
        <xdr:cNvPr id="423" name="楕円 422"/>
        <xdr:cNvSpPr/>
      </xdr:nvSpPr>
      <xdr:spPr>
        <a:xfrm>
          <a:off x="9588500" y="134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30345</xdr:rowOff>
    </xdr:from>
    <xdr:ext cx="469744" cy="259045"/>
    <xdr:sp macro="" textlink="">
      <xdr:nvSpPr>
        <xdr:cNvPr id="424" name="テキスト ボックス 423"/>
        <xdr:cNvSpPr txBox="1"/>
      </xdr:nvSpPr>
      <xdr:spPr>
        <a:xfrm>
          <a:off x="9404428" y="135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98374</xdr:rowOff>
    </xdr:from>
    <xdr:to>
      <xdr:col>46</xdr:col>
      <xdr:colOff>38100</xdr:colOff>
      <xdr:row>78</xdr:row>
      <xdr:rowOff>28524</xdr:rowOff>
    </xdr:to>
    <xdr:sp macro="" textlink="">
      <xdr:nvSpPr>
        <xdr:cNvPr id="425" name="楕円 424"/>
        <xdr:cNvSpPr/>
      </xdr:nvSpPr>
      <xdr:spPr>
        <a:xfrm>
          <a:off x="8699500" y="133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45051</xdr:rowOff>
    </xdr:from>
    <xdr:ext cx="534377" cy="259045"/>
    <xdr:sp macro="" textlink="">
      <xdr:nvSpPr>
        <xdr:cNvPr id="426" name="テキスト ボックス 425"/>
        <xdr:cNvSpPr txBox="1"/>
      </xdr:nvSpPr>
      <xdr:spPr>
        <a:xfrm>
          <a:off x="8483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99606</xdr:rowOff>
    </xdr:from>
    <xdr:to>
      <xdr:col>41</xdr:col>
      <xdr:colOff>101600</xdr:colOff>
      <xdr:row>78</xdr:row>
      <xdr:rowOff>29756</xdr:rowOff>
    </xdr:to>
    <xdr:sp macro="" textlink="">
      <xdr:nvSpPr>
        <xdr:cNvPr id="427" name="楕円 426"/>
        <xdr:cNvSpPr/>
      </xdr:nvSpPr>
      <xdr:spPr>
        <a:xfrm>
          <a:off x="7810500" y="1330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46283</xdr:rowOff>
    </xdr:from>
    <xdr:ext cx="534377" cy="259045"/>
    <xdr:sp macro="" textlink="">
      <xdr:nvSpPr>
        <xdr:cNvPr id="428" name="テキスト ボックス 427"/>
        <xdr:cNvSpPr txBox="1"/>
      </xdr:nvSpPr>
      <xdr:spPr>
        <a:xfrm>
          <a:off x="7594111" y="130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55995</xdr:rowOff>
    </xdr:from>
    <xdr:to>
      <xdr:col>36</xdr:col>
      <xdr:colOff>165100</xdr:colOff>
      <xdr:row>77</xdr:row>
      <xdr:rowOff>157595</xdr:rowOff>
    </xdr:to>
    <xdr:sp macro="" textlink="">
      <xdr:nvSpPr>
        <xdr:cNvPr id="429" name="楕円 428"/>
        <xdr:cNvSpPr/>
      </xdr:nvSpPr>
      <xdr:spPr>
        <a:xfrm>
          <a:off x="6921500" y="132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148722</xdr:rowOff>
    </xdr:from>
    <xdr:ext cx="534377" cy="259045"/>
    <xdr:sp macro="" textlink="">
      <xdr:nvSpPr>
        <xdr:cNvPr id="430" name="テキスト ボックス 429"/>
        <xdr:cNvSpPr txBox="1"/>
      </xdr:nvSpPr>
      <xdr:spPr>
        <a:xfrm>
          <a:off x="6705111" y="133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87033</xdr:rowOff>
    </xdr:from>
    <xdr:to>
      <xdr:col>55</xdr:col>
      <xdr:colOff>0</xdr:colOff>
      <xdr:row>95</xdr:row>
      <xdr:rowOff>154039</xdr:rowOff>
    </xdr:to>
    <xdr:cxnSp macro="">
      <xdr:nvCxnSpPr>
        <xdr:cNvPr id="459" name="直線コネクタ 458"/>
        <xdr:cNvCxnSpPr/>
      </xdr:nvCxnSpPr>
      <xdr:spPr>
        <a:xfrm flipV="1">
          <a:off x="9639300" y="16374783"/>
          <a:ext cx="838200" cy="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154039</xdr:rowOff>
    </xdr:from>
    <xdr:to>
      <xdr:col>50</xdr:col>
      <xdr:colOff>114300</xdr:colOff>
      <xdr:row>96</xdr:row>
      <xdr:rowOff>71056</xdr:rowOff>
    </xdr:to>
    <xdr:cxnSp macro="">
      <xdr:nvCxnSpPr>
        <xdr:cNvPr id="462" name="直線コネクタ 461"/>
        <xdr:cNvCxnSpPr/>
      </xdr:nvCxnSpPr>
      <xdr:spPr>
        <a:xfrm flipV="1">
          <a:off x="8750300" y="16441789"/>
          <a:ext cx="889000" cy="8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102273</xdr:rowOff>
    </xdr:from>
    <xdr:to>
      <xdr:col>45</xdr:col>
      <xdr:colOff>177800</xdr:colOff>
      <xdr:row>96</xdr:row>
      <xdr:rowOff>71056</xdr:rowOff>
    </xdr:to>
    <xdr:cxnSp macro="">
      <xdr:nvCxnSpPr>
        <xdr:cNvPr id="465" name="直線コネクタ 464"/>
        <xdr:cNvCxnSpPr/>
      </xdr:nvCxnSpPr>
      <xdr:spPr>
        <a:xfrm>
          <a:off x="7861300" y="15875673"/>
          <a:ext cx="889000" cy="65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102273</xdr:rowOff>
    </xdr:from>
    <xdr:to>
      <xdr:col>41</xdr:col>
      <xdr:colOff>50800</xdr:colOff>
      <xdr:row>94</xdr:row>
      <xdr:rowOff>100495</xdr:rowOff>
    </xdr:to>
    <xdr:cxnSp macro="">
      <xdr:nvCxnSpPr>
        <xdr:cNvPr id="468" name="直線コネクタ 467"/>
        <xdr:cNvCxnSpPr/>
      </xdr:nvCxnSpPr>
      <xdr:spPr>
        <a:xfrm flipV="1">
          <a:off x="6972300" y="15875673"/>
          <a:ext cx="889000" cy="3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73677</xdr:rowOff>
    </xdr:from>
    <xdr:ext cx="534377" cy="259045"/>
    <xdr:sp macro="" textlink="">
      <xdr:nvSpPr>
        <xdr:cNvPr id="472" name="テキスト ボックス 471"/>
        <xdr:cNvSpPr txBox="1"/>
      </xdr:nvSpPr>
      <xdr:spPr>
        <a:xfrm>
          <a:off x="6705111" y="167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36233</xdr:rowOff>
    </xdr:from>
    <xdr:to>
      <xdr:col>55</xdr:col>
      <xdr:colOff>50800</xdr:colOff>
      <xdr:row>95</xdr:row>
      <xdr:rowOff>137833</xdr:rowOff>
    </xdr:to>
    <xdr:sp macro="" textlink="">
      <xdr:nvSpPr>
        <xdr:cNvPr id="478" name="楕円 477"/>
        <xdr:cNvSpPr/>
      </xdr:nvSpPr>
      <xdr:spPr>
        <a:xfrm>
          <a:off x="10426700" y="163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59110</xdr:rowOff>
    </xdr:from>
    <xdr:ext cx="534377" cy="259045"/>
    <xdr:sp macro="" textlink="">
      <xdr:nvSpPr>
        <xdr:cNvPr id="479" name="普通建設事業費 （ うち更新整備　）該当値テキスト"/>
        <xdr:cNvSpPr txBox="1"/>
      </xdr:nvSpPr>
      <xdr:spPr>
        <a:xfrm>
          <a:off x="10528300" y="161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103239</xdr:rowOff>
    </xdr:from>
    <xdr:to>
      <xdr:col>50</xdr:col>
      <xdr:colOff>165100</xdr:colOff>
      <xdr:row>96</xdr:row>
      <xdr:rowOff>33389</xdr:rowOff>
    </xdr:to>
    <xdr:sp macro="" textlink="">
      <xdr:nvSpPr>
        <xdr:cNvPr id="480" name="楕円 479"/>
        <xdr:cNvSpPr/>
      </xdr:nvSpPr>
      <xdr:spPr>
        <a:xfrm>
          <a:off x="9588500" y="163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49916</xdr:rowOff>
    </xdr:from>
    <xdr:ext cx="534377" cy="259045"/>
    <xdr:sp macro="" textlink="">
      <xdr:nvSpPr>
        <xdr:cNvPr id="481" name="テキスト ボックス 480"/>
        <xdr:cNvSpPr txBox="1"/>
      </xdr:nvSpPr>
      <xdr:spPr>
        <a:xfrm>
          <a:off x="9372111" y="161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20256</xdr:rowOff>
    </xdr:from>
    <xdr:to>
      <xdr:col>46</xdr:col>
      <xdr:colOff>38100</xdr:colOff>
      <xdr:row>96</xdr:row>
      <xdr:rowOff>121856</xdr:rowOff>
    </xdr:to>
    <xdr:sp macro="" textlink="">
      <xdr:nvSpPr>
        <xdr:cNvPr id="482" name="楕円 481"/>
        <xdr:cNvSpPr/>
      </xdr:nvSpPr>
      <xdr:spPr>
        <a:xfrm>
          <a:off x="8699500" y="164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112983</xdr:rowOff>
    </xdr:from>
    <xdr:ext cx="534377" cy="259045"/>
    <xdr:sp macro="" textlink="">
      <xdr:nvSpPr>
        <xdr:cNvPr id="483" name="テキスト ボックス 482"/>
        <xdr:cNvSpPr txBox="1"/>
      </xdr:nvSpPr>
      <xdr:spPr>
        <a:xfrm>
          <a:off x="8483111" y="165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51473</xdr:rowOff>
    </xdr:from>
    <xdr:to>
      <xdr:col>41</xdr:col>
      <xdr:colOff>101600</xdr:colOff>
      <xdr:row>92</xdr:row>
      <xdr:rowOff>153073</xdr:rowOff>
    </xdr:to>
    <xdr:sp macro="" textlink="">
      <xdr:nvSpPr>
        <xdr:cNvPr id="484" name="楕円 483"/>
        <xdr:cNvSpPr/>
      </xdr:nvSpPr>
      <xdr:spPr>
        <a:xfrm>
          <a:off x="7810500" y="158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169600</xdr:rowOff>
    </xdr:from>
    <xdr:ext cx="534377" cy="259045"/>
    <xdr:sp macro="" textlink="">
      <xdr:nvSpPr>
        <xdr:cNvPr id="485" name="テキスト ボックス 484"/>
        <xdr:cNvSpPr txBox="1"/>
      </xdr:nvSpPr>
      <xdr:spPr>
        <a:xfrm>
          <a:off x="7594111" y="1560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49695</xdr:rowOff>
    </xdr:from>
    <xdr:to>
      <xdr:col>36</xdr:col>
      <xdr:colOff>165100</xdr:colOff>
      <xdr:row>94</xdr:row>
      <xdr:rowOff>151295</xdr:rowOff>
    </xdr:to>
    <xdr:sp macro="" textlink="">
      <xdr:nvSpPr>
        <xdr:cNvPr id="486" name="楕円 485"/>
        <xdr:cNvSpPr/>
      </xdr:nvSpPr>
      <xdr:spPr>
        <a:xfrm>
          <a:off x="6921500" y="1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167822</xdr:rowOff>
    </xdr:from>
    <xdr:ext cx="534377" cy="259045"/>
    <xdr:sp macro="" textlink="">
      <xdr:nvSpPr>
        <xdr:cNvPr id="487" name="テキスト ボックス 486"/>
        <xdr:cNvSpPr txBox="1"/>
      </xdr:nvSpPr>
      <xdr:spPr>
        <a:xfrm>
          <a:off x="6705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14930</xdr:rowOff>
    </xdr:from>
    <xdr:to>
      <xdr:col>85</xdr:col>
      <xdr:colOff>127000</xdr:colOff>
      <xdr:row>38</xdr:row>
      <xdr:rowOff>16508</xdr:rowOff>
    </xdr:to>
    <xdr:cxnSp macro="">
      <xdr:nvCxnSpPr>
        <xdr:cNvPr id="514" name="直線コネクタ 513"/>
        <xdr:cNvCxnSpPr/>
      </xdr:nvCxnSpPr>
      <xdr:spPr>
        <a:xfrm>
          <a:off x="15481300" y="6530030"/>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10404</xdr:rowOff>
    </xdr:from>
    <xdr:to>
      <xdr:col>81</xdr:col>
      <xdr:colOff>50800</xdr:colOff>
      <xdr:row>38</xdr:row>
      <xdr:rowOff>14930</xdr:rowOff>
    </xdr:to>
    <xdr:cxnSp macro="">
      <xdr:nvCxnSpPr>
        <xdr:cNvPr id="517" name="直線コネクタ 516"/>
        <xdr:cNvCxnSpPr/>
      </xdr:nvCxnSpPr>
      <xdr:spPr>
        <a:xfrm>
          <a:off x="14592300" y="652550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10404</xdr:rowOff>
    </xdr:from>
    <xdr:to>
      <xdr:col>76</xdr:col>
      <xdr:colOff>114300</xdr:colOff>
      <xdr:row>38</xdr:row>
      <xdr:rowOff>129436</xdr:rowOff>
    </xdr:to>
    <xdr:cxnSp macro="">
      <xdr:nvCxnSpPr>
        <xdr:cNvPr id="520" name="直線コネクタ 519"/>
        <xdr:cNvCxnSpPr/>
      </xdr:nvCxnSpPr>
      <xdr:spPr>
        <a:xfrm flipV="1">
          <a:off x="13703300" y="6525504"/>
          <a:ext cx="889000" cy="1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129436</xdr:rowOff>
    </xdr:from>
    <xdr:to>
      <xdr:col>71</xdr:col>
      <xdr:colOff>177800</xdr:colOff>
      <xdr:row>38</xdr:row>
      <xdr:rowOff>129459</xdr:rowOff>
    </xdr:to>
    <xdr:cxnSp macro="">
      <xdr:nvCxnSpPr>
        <xdr:cNvPr id="523" name="直線コネクタ 522"/>
        <xdr:cNvCxnSpPr/>
      </xdr:nvCxnSpPr>
      <xdr:spPr>
        <a:xfrm flipV="1">
          <a:off x="12814300" y="664453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137158</xdr:rowOff>
    </xdr:from>
    <xdr:to>
      <xdr:col>85</xdr:col>
      <xdr:colOff>177800</xdr:colOff>
      <xdr:row>38</xdr:row>
      <xdr:rowOff>67308</xdr:rowOff>
    </xdr:to>
    <xdr:sp macro="" textlink="">
      <xdr:nvSpPr>
        <xdr:cNvPr id="533" name="楕円 532"/>
        <xdr:cNvSpPr/>
      </xdr:nvSpPr>
      <xdr:spPr>
        <a:xfrm>
          <a:off x="16268700" y="64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56675</xdr:rowOff>
    </xdr:from>
    <xdr:ext cx="469744" cy="259045"/>
    <xdr:sp macro="" textlink="">
      <xdr:nvSpPr>
        <xdr:cNvPr id="534" name="災害復旧事業費該当値テキスト"/>
        <xdr:cNvSpPr txBox="1"/>
      </xdr:nvSpPr>
      <xdr:spPr>
        <a:xfrm>
          <a:off x="16370300" y="640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135580</xdr:rowOff>
    </xdr:from>
    <xdr:to>
      <xdr:col>81</xdr:col>
      <xdr:colOff>101600</xdr:colOff>
      <xdr:row>38</xdr:row>
      <xdr:rowOff>65730</xdr:rowOff>
    </xdr:to>
    <xdr:sp macro="" textlink="">
      <xdr:nvSpPr>
        <xdr:cNvPr id="535" name="楕円 534"/>
        <xdr:cNvSpPr/>
      </xdr:nvSpPr>
      <xdr:spPr>
        <a:xfrm>
          <a:off x="15430500" y="64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56857</xdr:rowOff>
    </xdr:from>
    <xdr:ext cx="469744" cy="259045"/>
    <xdr:sp macro="" textlink="">
      <xdr:nvSpPr>
        <xdr:cNvPr id="536" name="テキスト ボックス 535"/>
        <xdr:cNvSpPr txBox="1"/>
      </xdr:nvSpPr>
      <xdr:spPr>
        <a:xfrm>
          <a:off x="15246428" y="657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131054</xdr:rowOff>
    </xdr:from>
    <xdr:to>
      <xdr:col>76</xdr:col>
      <xdr:colOff>165100</xdr:colOff>
      <xdr:row>38</xdr:row>
      <xdr:rowOff>61204</xdr:rowOff>
    </xdr:to>
    <xdr:sp macro="" textlink="">
      <xdr:nvSpPr>
        <xdr:cNvPr id="537" name="楕円 536"/>
        <xdr:cNvSpPr/>
      </xdr:nvSpPr>
      <xdr:spPr>
        <a:xfrm>
          <a:off x="14541500" y="64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77731</xdr:rowOff>
    </xdr:from>
    <xdr:ext cx="469744" cy="259045"/>
    <xdr:sp macro="" textlink="">
      <xdr:nvSpPr>
        <xdr:cNvPr id="538" name="テキスト ボックス 537"/>
        <xdr:cNvSpPr txBox="1"/>
      </xdr:nvSpPr>
      <xdr:spPr>
        <a:xfrm>
          <a:off x="14357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78636</xdr:rowOff>
    </xdr:from>
    <xdr:to>
      <xdr:col>72</xdr:col>
      <xdr:colOff>38100</xdr:colOff>
      <xdr:row>39</xdr:row>
      <xdr:rowOff>8786</xdr:rowOff>
    </xdr:to>
    <xdr:sp macro="" textlink="">
      <xdr:nvSpPr>
        <xdr:cNvPr id="539" name="楕円 538"/>
        <xdr:cNvSpPr/>
      </xdr:nvSpPr>
      <xdr:spPr>
        <a:xfrm>
          <a:off x="13652500" y="659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171363</xdr:rowOff>
    </xdr:from>
    <xdr:ext cx="378565" cy="259045"/>
    <xdr:sp macro="" textlink="">
      <xdr:nvSpPr>
        <xdr:cNvPr id="540" name="テキスト ボックス 539"/>
        <xdr:cNvSpPr txBox="1"/>
      </xdr:nvSpPr>
      <xdr:spPr>
        <a:xfrm>
          <a:off x="13514017" y="668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78659</xdr:rowOff>
    </xdr:from>
    <xdr:to>
      <xdr:col>67</xdr:col>
      <xdr:colOff>101600</xdr:colOff>
      <xdr:row>39</xdr:row>
      <xdr:rowOff>8809</xdr:rowOff>
    </xdr:to>
    <xdr:sp macro="" textlink="">
      <xdr:nvSpPr>
        <xdr:cNvPr id="541" name="楕円 540"/>
        <xdr:cNvSpPr/>
      </xdr:nvSpPr>
      <xdr:spPr>
        <a:xfrm>
          <a:off x="12763500" y="6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171386</xdr:rowOff>
    </xdr:from>
    <xdr:ext cx="378565" cy="259045"/>
    <xdr:sp macro="" textlink="">
      <xdr:nvSpPr>
        <xdr:cNvPr id="542" name="テキスト ボックス 541"/>
        <xdr:cNvSpPr txBox="1"/>
      </xdr:nvSpPr>
      <xdr:spPr>
        <a:xfrm>
          <a:off x="12625017" y="6686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120031</xdr:rowOff>
    </xdr:from>
    <xdr:to>
      <xdr:col>85</xdr:col>
      <xdr:colOff>127000</xdr:colOff>
      <xdr:row>75</xdr:row>
      <xdr:rowOff>32696</xdr:rowOff>
    </xdr:to>
    <xdr:cxnSp macro="">
      <xdr:nvCxnSpPr>
        <xdr:cNvPr id="634" name="直線コネクタ 633"/>
        <xdr:cNvCxnSpPr/>
      </xdr:nvCxnSpPr>
      <xdr:spPr>
        <a:xfrm>
          <a:off x="15481300" y="12635881"/>
          <a:ext cx="838200" cy="2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35" name="公債費平均値テキスト"/>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120031</xdr:rowOff>
    </xdr:from>
    <xdr:to>
      <xdr:col>81</xdr:col>
      <xdr:colOff>50800</xdr:colOff>
      <xdr:row>74</xdr:row>
      <xdr:rowOff>152092</xdr:rowOff>
    </xdr:to>
    <xdr:cxnSp macro="">
      <xdr:nvCxnSpPr>
        <xdr:cNvPr id="637" name="直線コネクタ 636"/>
        <xdr:cNvCxnSpPr/>
      </xdr:nvCxnSpPr>
      <xdr:spPr>
        <a:xfrm flipV="1">
          <a:off x="14592300" y="12635881"/>
          <a:ext cx="889000" cy="2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39" name="テキスト ボックス 638"/>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127756</xdr:rowOff>
    </xdr:from>
    <xdr:to>
      <xdr:col>76</xdr:col>
      <xdr:colOff>114300</xdr:colOff>
      <xdr:row>74</xdr:row>
      <xdr:rowOff>152092</xdr:rowOff>
    </xdr:to>
    <xdr:cxnSp macro="">
      <xdr:nvCxnSpPr>
        <xdr:cNvPr id="640" name="直線コネクタ 639"/>
        <xdr:cNvCxnSpPr/>
      </xdr:nvCxnSpPr>
      <xdr:spPr>
        <a:xfrm>
          <a:off x="13703300" y="12815056"/>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117494</xdr:rowOff>
    </xdr:from>
    <xdr:ext cx="534377" cy="259045"/>
    <xdr:sp macro="" textlink="">
      <xdr:nvSpPr>
        <xdr:cNvPr id="642" name="テキスト ボックス 641"/>
        <xdr:cNvSpPr txBox="1"/>
      </xdr:nvSpPr>
      <xdr:spPr>
        <a:xfrm>
          <a:off x="14325111" y="131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127756</xdr:rowOff>
    </xdr:from>
    <xdr:to>
      <xdr:col>71</xdr:col>
      <xdr:colOff>177800</xdr:colOff>
      <xdr:row>74</xdr:row>
      <xdr:rowOff>156549</xdr:rowOff>
    </xdr:to>
    <xdr:cxnSp macro="">
      <xdr:nvCxnSpPr>
        <xdr:cNvPr id="643" name="直線コネクタ 642"/>
        <xdr:cNvCxnSpPr/>
      </xdr:nvCxnSpPr>
      <xdr:spPr>
        <a:xfrm flipV="1">
          <a:off x="12814300" y="12815056"/>
          <a:ext cx="889000" cy="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123058</xdr:rowOff>
    </xdr:from>
    <xdr:ext cx="534377" cy="259045"/>
    <xdr:sp macro="" textlink="">
      <xdr:nvSpPr>
        <xdr:cNvPr id="645" name="テキスト ボックス 644"/>
        <xdr:cNvSpPr txBox="1"/>
      </xdr:nvSpPr>
      <xdr:spPr>
        <a:xfrm>
          <a:off x="13436111" y="131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4872</xdr:rowOff>
    </xdr:from>
    <xdr:ext cx="534377" cy="259045"/>
    <xdr:sp macro="" textlink="">
      <xdr:nvSpPr>
        <xdr:cNvPr id="647" name="テキスト ボックス 646"/>
        <xdr:cNvSpPr txBox="1"/>
      </xdr:nvSpPr>
      <xdr:spPr>
        <a:xfrm>
          <a:off x="12547111" y="132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153346</xdr:rowOff>
    </xdr:from>
    <xdr:to>
      <xdr:col>85</xdr:col>
      <xdr:colOff>177800</xdr:colOff>
      <xdr:row>75</xdr:row>
      <xdr:rowOff>83496</xdr:rowOff>
    </xdr:to>
    <xdr:sp macro="" textlink="">
      <xdr:nvSpPr>
        <xdr:cNvPr id="653" name="楕円 652"/>
        <xdr:cNvSpPr/>
      </xdr:nvSpPr>
      <xdr:spPr>
        <a:xfrm>
          <a:off x="16268700" y="128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4773</xdr:rowOff>
    </xdr:from>
    <xdr:ext cx="534377" cy="259045"/>
    <xdr:sp macro="" textlink="">
      <xdr:nvSpPr>
        <xdr:cNvPr id="654" name="公債費該当値テキスト"/>
        <xdr:cNvSpPr txBox="1"/>
      </xdr:nvSpPr>
      <xdr:spPr>
        <a:xfrm>
          <a:off x="16370300" y="126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69231</xdr:rowOff>
    </xdr:from>
    <xdr:to>
      <xdr:col>81</xdr:col>
      <xdr:colOff>101600</xdr:colOff>
      <xdr:row>73</xdr:row>
      <xdr:rowOff>170831</xdr:rowOff>
    </xdr:to>
    <xdr:sp macro="" textlink="">
      <xdr:nvSpPr>
        <xdr:cNvPr id="655" name="楕円 654"/>
        <xdr:cNvSpPr/>
      </xdr:nvSpPr>
      <xdr:spPr>
        <a:xfrm>
          <a:off x="15430500" y="125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15908</xdr:rowOff>
    </xdr:from>
    <xdr:ext cx="599010" cy="259045"/>
    <xdr:sp macro="" textlink="">
      <xdr:nvSpPr>
        <xdr:cNvPr id="656" name="テキスト ボックス 655"/>
        <xdr:cNvSpPr txBox="1"/>
      </xdr:nvSpPr>
      <xdr:spPr>
        <a:xfrm>
          <a:off x="15181795" y="123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101292</xdr:rowOff>
    </xdr:from>
    <xdr:to>
      <xdr:col>76</xdr:col>
      <xdr:colOff>165100</xdr:colOff>
      <xdr:row>75</xdr:row>
      <xdr:rowOff>31442</xdr:rowOff>
    </xdr:to>
    <xdr:sp macro="" textlink="">
      <xdr:nvSpPr>
        <xdr:cNvPr id="657" name="楕円 656"/>
        <xdr:cNvSpPr/>
      </xdr:nvSpPr>
      <xdr:spPr>
        <a:xfrm>
          <a:off x="14541500" y="127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47969</xdr:rowOff>
    </xdr:from>
    <xdr:ext cx="534377" cy="259045"/>
    <xdr:sp macro="" textlink="">
      <xdr:nvSpPr>
        <xdr:cNvPr id="658" name="テキスト ボックス 657"/>
        <xdr:cNvSpPr txBox="1"/>
      </xdr:nvSpPr>
      <xdr:spPr>
        <a:xfrm>
          <a:off x="14325111" y="125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76956</xdr:rowOff>
    </xdr:from>
    <xdr:to>
      <xdr:col>72</xdr:col>
      <xdr:colOff>38100</xdr:colOff>
      <xdr:row>75</xdr:row>
      <xdr:rowOff>7106</xdr:rowOff>
    </xdr:to>
    <xdr:sp macro="" textlink="">
      <xdr:nvSpPr>
        <xdr:cNvPr id="659" name="楕円 658"/>
        <xdr:cNvSpPr/>
      </xdr:nvSpPr>
      <xdr:spPr>
        <a:xfrm>
          <a:off x="13652500" y="127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23633</xdr:rowOff>
    </xdr:from>
    <xdr:ext cx="534377" cy="259045"/>
    <xdr:sp macro="" textlink="">
      <xdr:nvSpPr>
        <xdr:cNvPr id="660" name="テキスト ボックス 659"/>
        <xdr:cNvSpPr txBox="1"/>
      </xdr:nvSpPr>
      <xdr:spPr>
        <a:xfrm>
          <a:off x="13436111" y="125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105749</xdr:rowOff>
    </xdr:from>
    <xdr:to>
      <xdr:col>67</xdr:col>
      <xdr:colOff>101600</xdr:colOff>
      <xdr:row>75</xdr:row>
      <xdr:rowOff>35899</xdr:rowOff>
    </xdr:to>
    <xdr:sp macro="" textlink="">
      <xdr:nvSpPr>
        <xdr:cNvPr id="661" name="楕円 660"/>
        <xdr:cNvSpPr/>
      </xdr:nvSpPr>
      <xdr:spPr>
        <a:xfrm>
          <a:off x="12763500" y="127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52426</xdr:rowOff>
    </xdr:from>
    <xdr:ext cx="534377" cy="259045"/>
    <xdr:sp macro="" textlink="">
      <xdr:nvSpPr>
        <xdr:cNvPr id="662" name="テキスト ボックス 661"/>
        <xdr:cNvSpPr txBox="1"/>
      </xdr:nvSpPr>
      <xdr:spPr>
        <a:xfrm>
          <a:off x="12547111" y="125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99786</xdr:rowOff>
    </xdr:from>
    <xdr:to>
      <xdr:col>85</xdr:col>
      <xdr:colOff>127000</xdr:colOff>
      <xdr:row>98</xdr:row>
      <xdr:rowOff>102073</xdr:rowOff>
    </xdr:to>
    <xdr:cxnSp macro="">
      <xdr:nvCxnSpPr>
        <xdr:cNvPr id="691" name="直線コネクタ 690"/>
        <xdr:cNvCxnSpPr/>
      </xdr:nvCxnSpPr>
      <xdr:spPr>
        <a:xfrm flipV="1">
          <a:off x="15481300" y="1690188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102073</xdr:rowOff>
    </xdr:from>
    <xdr:to>
      <xdr:col>81</xdr:col>
      <xdr:colOff>50800</xdr:colOff>
      <xdr:row>99</xdr:row>
      <xdr:rowOff>12767</xdr:rowOff>
    </xdr:to>
    <xdr:cxnSp macro="">
      <xdr:nvCxnSpPr>
        <xdr:cNvPr id="694" name="直線コネクタ 693"/>
        <xdr:cNvCxnSpPr/>
      </xdr:nvCxnSpPr>
      <xdr:spPr>
        <a:xfrm flipV="1">
          <a:off x="14592300" y="16904173"/>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99650</xdr:rowOff>
    </xdr:from>
    <xdr:to>
      <xdr:col>76</xdr:col>
      <xdr:colOff>114300</xdr:colOff>
      <xdr:row>99</xdr:row>
      <xdr:rowOff>12767</xdr:rowOff>
    </xdr:to>
    <xdr:cxnSp macro="">
      <xdr:nvCxnSpPr>
        <xdr:cNvPr id="697" name="直線コネクタ 696"/>
        <xdr:cNvCxnSpPr/>
      </xdr:nvCxnSpPr>
      <xdr:spPr>
        <a:xfrm>
          <a:off x="13703300" y="16901750"/>
          <a:ext cx="889000" cy="8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99" name="テキスト ボックス 698"/>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35869</xdr:rowOff>
    </xdr:from>
    <xdr:to>
      <xdr:col>71</xdr:col>
      <xdr:colOff>177800</xdr:colOff>
      <xdr:row>98</xdr:row>
      <xdr:rowOff>99650</xdr:rowOff>
    </xdr:to>
    <xdr:cxnSp macro="">
      <xdr:nvCxnSpPr>
        <xdr:cNvPr id="700" name="直線コネクタ 699"/>
        <xdr:cNvCxnSpPr/>
      </xdr:nvCxnSpPr>
      <xdr:spPr>
        <a:xfrm>
          <a:off x="12814300" y="16837969"/>
          <a:ext cx="8890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154233</xdr:rowOff>
    </xdr:from>
    <xdr:ext cx="534377" cy="259045"/>
    <xdr:sp macro="" textlink="">
      <xdr:nvSpPr>
        <xdr:cNvPr id="704" name="テキスト ボックス 703"/>
        <xdr:cNvSpPr txBox="1"/>
      </xdr:nvSpPr>
      <xdr:spPr>
        <a:xfrm>
          <a:off x="12547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48986</xdr:rowOff>
    </xdr:from>
    <xdr:to>
      <xdr:col>85</xdr:col>
      <xdr:colOff>177800</xdr:colOff>
      <xdr:row>98</xdr:row>
      <xdr:rowOff>150586</xdr:rowOff>
    </xdr:to>
    <xdr:sp macro="" textlink="">
      <xdr:nvSpPr>
        <xdr:cNvPr id="710" name="楕円 709"/>
        <xdr:cNvSpPr/>
      </xdr:nvSpPr>
      <xdr:spPr>
        <a:xfrm>
          <a:off x="16268700" y="168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152396</xdr:rowOff>
    </xdr:from>
    <xdr:ext cx="534377" cy="259045"/>
    <xdr:sp macro="" textlink="">
      <xdr:nvSpPr>
        <xdr:cNvPr id="711" name="積立金該当値テキスト"/>
        <xdr:cNvSpPr txBox="1"/>
      </xdr:nvSpPr>
      <xdr:spPr>
        <a:xfrm>
          <a:off x="16370300" y="167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51273</xdr:rowOff>
    </xdr:from>
    <xdr:to>
      <xdr:col>81</xdr:col>
      <xdr:colOff>101600</xdr:colOff>
      <xdr:row>98</xdr:row>
      <xdr:rowOff>152873</xdr:rowOff>
    </xdr:to>
    <xdr:sp macro="" textlink="">
      <xdr:nvSpPr>
        <xdr:cNvPr id="712" name="楕円 711"/>
        <xdr:cNvSpPr/>
      </xdr:nvSpPr>
      <xdr:spPr>
        <a:xfrm>
          <a:off x="15430500" y="168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144000</xdr:rowOff>
    </xdr:from>
    <xdr:ext cx="534377" cy="259045"/>
    <xdr:sp macro="" textlink="">
      <xdr:nvSpPr>
        <xdr:cNvPr id="713" name="テキスト ボックス 712"/>
        <xdr:cNvSpPr txBox="1"/>
      </xdr:nvSpPr>
      <xdr:spPr>
        <a:xfrm>
          <a:off x="15214111" y="1694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133417</xdr:rowOff>
    </xdr:from>
    <xdr:to>
      <xdr:col>76</xdr:col>
      <xdr:colOff>165100</xdr:colOff>
      <xdr:row>99</xdr:row>
      <xdr:rowOff>63567</xdr:rowOff>
    </xdr:to>
    <xdr:sp macro="" textlink="">
      <xdr:nvSpPr>
        <xdr:cNvPr id="714" name="楕円 713"/>
        <xdr:cNvSpPr/>
      </xdr:nvSpPr>
      <xdr:spPr>
        <a:xfrm>
          <a:off x="14541500" y="169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54694</xdr:rowOff>
    </xdr:from>
    <xdr:ext cx="469744" cy="259045"/>
    <xdr:sp macro="" textlink="">
      <xdr:nvSpPr>
        <xdr:cNvPr id="715" name="テキスト ボックス 714"/>
        <xdr:cNvSpPr txBox="1"/>
      </xdr:nvSpPr>
      <xdr:spPr>
        <a:xfrm>
          <a:off x="14357428" y="1702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48850</xdr:rowOff>
    </xdr:from>
    <xdr:to>
      <xdr:col>72</xdr:col>
      <xdr:colOff>38100</xdr:colOff>
      <xdr:row>98</xdr:row>
      <xdr:rowOff>150450</xdr:rowOff>
    </xdr:to>
    <xdr:sp macro="" textlink="">
      <xdr:nvSpPr>
        <xdr:cNvPr id="716" name="楕円 715"/>
        <xdr:cNvSpPr/>
      </xdr:nvSpPr>
      <xdr:spPr>
        <a:xfrm>
          <a:off x="13652500" y="168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141577</xdr:rowOff>
    </xdr:from>
    <xdr:ext cx="534377" cy="259045"/>
    <xdr:sp macro="" textlink="">
      <xdr:nvSpPr>
        <xdr:cNvPr id="717" name="テキスト ボックス 716"/>
        <xdr:cNvSpPr txBox="1"/>
      </xdr:nvSpPr>
      <xdr:spPr>
        <a:xfrm>
          <a:off x="13436111" y="1694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156519</xdr:rowOff>
    </xdr:from>
    <xdr:to>
      <xdr:col>67</xdr:col>
      <xdr:colOff>101600</xdr:colOff>
      <xdr:row>98</xdr:row>
      <xdr:rowOff>86669</xdr:rowOff>
    </xdr:to>
    <xdr:sp macro="" textlink="">
      <xdr:nvSpPr>
        <xdr:cNvPr id="718" name="楕円 717"/>
        <xdr:cNvSpPr/>
      </xdr:nvSpPr>
      <xdr:spPr>
        <a:xfrm>
          <a:off x="12763500" y="167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103196</xdr:rowOff>
    </xdr:from>
    <xdr:ext cx="534377" cy="259045"/>
    <xdr:sp macro="" textlink="">
      <xdr:nvSpPr>
        <xdr:cNvPr id="719" name="テキスト ボックス 718"/>
        <xdr:cNvSpPr txBox="1"/>
      </xdr:nvSpPr>
      <xdr:spPr>
        <a:xfrm>
          <a:off x="12547111" y="165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95417</xdr:rowOff>
    </xdr:from>
    <xdr:to>
      <xdr:col>116</xdr:col>
      <xdr:colOff>63500</xdr:colOff>
      <xdr:row>59</xdr:row>
      <xdr:rowOff>95483</xdr:rowOff>
    </xdr:to>
    <xdr:cxnSp macro="">
      <xdr:nvCxnSpPr>
        <xdr:cNvPr id="807" name="直線コネクタ 806"/>
        <xdr:cNvCxnSpPr/>
      </xdr:nvCxnSpPr>
      <xdr:spPr>
        <a:xfrm flipV="1">
          <a:off x="21323300" y="10210967"/>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95483</xdr:rowOff>
    </xdr:from>
    <xdr:to>
      <xdr:col>111</xdr:col>
      <xdr:colOff>177800</xdr:colOff>
      <xdr:row>59</xdr:row>
      <xdr:rowOff>95548</xdr:rowOff>
    </xdr:to>
    <xdr:cxnSp macro="">
      <xdr:nvCxnSpPr>
        <xdr:cNvPr id="810" name="直線コネクタ 809"/>
        <xdr:cNvCxnSpPr/>
      </xdr:nvCxnSpPr>
      <xdr:spPr>
        <a:xfrm flipV="1">
          <a:off x="20434300" y="1021103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95548</xdr:rowOff>
    </xdr:from>
    <xdr:to>
      <xdr:col>107</xdr:col>
      <xdr:colOff>50800</xdr:colOff>
      <xdr:row>59</xdr:row>
      <xdr:rowOff>95613</xdr:rowOff>
    </xdr:to>
    <xdr:cxnSp macro="">
      <xdr:nvCxnSpPr>
        <xdr:cNvPr id="813" name="直線コネクタ 812"/>
        <xdr:cNvCxnSpPr/>
      </xdr:nvCxnSpPr>
      <xdr:spPr>
        <a:xfrm flipV="1">
          <a:off x="19545300" y="102110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95613</xdr:rowOff>
    </xdr:from>
    <xdr:to>
      <xdr:col>102</xdr:col>
      <xdr:colOff>114300</xdr:colOff>
      <xdr:row>59</xdr:row>
      <xdr:rowOff>95645</xdr:rowOff>
    </xdr:to>
    <xdr:cxnSp macro="">
      <xdr:nvCxnSpPr>
        <xdr:cNvPr id="816" name="直線コネクタ 815"/>
        <xdr:cNvCxnSpPr/>
      </xdr:nvCxnSpPr>
      <xdr:spPr>
        <a:xfrm flipV="1">
          <a:off x="18656300" y="1021116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44617</xdr:rowOff>
    </xdr:from>
    <xdr:to>
      <xdr:col>116</xdr:col>
      <xdr:colOff>114300</xdr:colOff>
      <xdr:row>59</xdr:row>
      <xdr:rowOff>146217</xdr:rowOff>
    </xdr:to>
    <xdr:sp macro="" textlink="">
      <xdr:nvSpPr>
        <xdr:cNvPr id="826" name="楕円 825"/>
        <xdr:cNvSpPr/>
      </xdr:nvSpPr>
      <xdr:spPr>
        <a:xfrm>
          <a:off x="22110700" y="101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130994</xdr:rowOff>
    </xdr:from>
    <xdr:ext cx="378565" cy="259045"/>
    <xdr:sp macro="" textlink="">
      <xdr:nvSpPr>
        <xdr:cNvPr id="827" name="貸付金該当値テキスト"/>
        <xdr:cNvSpPr txBox="1"/>
      </xdr:nvSpPr>
      <xdr:spPr>
        <a:xfrm>
          <a:off x="22212300" y="1007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44683</xdr:rowOff>
    </xdr:from>
    <xdr:to>
      <xdr:col>112</xdr:col>
      <xdr:colOff>38100</xdr:colOff>
      <xdr:row>59</xdr:row>
      <xdr:rowOff>146283</xdr:rowOff>
    </xdr:to>
    <xdr:sp macro="" textlink="">
      <xdr:nvSpPr>
        <xdr:cNvPr id="828" name="楕円 827"/>
        <xdr:cNvSpPr/>
      </xdr:nvSpPr>
      <xdr:spPr>
        <a:xfrm>
          <a:off x="21272500" y="101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137410</xdr:rowOff>
    </xdr:from>
    <xdr:ext cx="378565" cy="259045"/>
    <xdr:sp macro="" textlink="">
      <xdr:nvSpPr>
        <xdr:cNvPr id="829" name="テキスト ボックス 828"/>
        <xdr:cNvSpPr txBox="1"/>
      </xdr:nvSpPr>
      <xdr:spPr>
        <a:xfrm>
          <a:off x="21134017" y="10252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44748</xdr:rowOff>
    </xdr:from>
    <xdr:to>
      <xdr:col>107</xdr:col>
      <xdr:colOff>101600</xdr:colOff>
      <xdr:row>59</xdr:row>
      <xdr:rowOff>146348</xdr:rowOff>
    </xdr:to>
    <xdr:sp macro="" textlink="">
      <xdr:nvSpPr>
        <xdr:cNvPr id="830" name="楕円 829"/>
        <xdr:cNvSpPr/>
      </xdr:nvSpPr>
      <xdr:spPr>
        <a:xfrm>
          <a:off x="20383500" y="101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137475</xdr:rowOff>
    </xdr:from>
    <xdr:ext cx="378565" cy="259045"/>
    <xdr:sp macro="" textlink="">
      <xdr:nvSpPr>
        <xdr:cNvPr id="831" name="テキスト ボックス 830"/>
        <xdr:cNvSpPr txBox="1"/>
      </xdr:nvSpPr>
      <xdr:spPr>
        <a:xfrm>
          <a:off x="20245017" y="10253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44813</xdr:rowOff>
    </xdr:from>
    <xdr:to>
      <xdr:col>102</xdr:col>
      <xdr:colOff>165100</xdr:colOff>
      <xdr:row>59</xdr:row>
      <xdr:rowOff>146413</xdr:rowOff>
    </xdr:to>
    <xdr:sp macro="" textlink="">
      <xdr:nvSpPr>
        <xdr:cNvPr id="832" name="楕円 831"/>
        <xdr:cNvSpPr/>
      </xdr:nvSpPr>
      <xdr:spPr>
        <a:xfrm>
          <a:off x="19494500" y="10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137540</xdr:rowOff>
    </xdr:from>
    <xdr:ext cx="378565" cy="259045"/>
    <xdr:sp macro="" textlink="">
      <xdr:nvSpPr>
        <xdr:cNvPr id="833" name="テキスト ボックス 832"/>
        <xdr:cNvSpPr txBox="1"/>
      </xdr:nvSpPr>
      <xdr:spPr>
        <a:xfrm>
          <a:off x="19356017" y="1025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44845</xdr:rowOff>
    </xdr:from>
    <xdr:to>
      <xdr:col>98</xdr:col>
      <xdr:colOff>38100</xdr:colOff>
      <xdr:row>59</xdr:row>
      <xdr:rowOff>146445</xdr:rowOff>
    </xdr:to>
    <xdr:sp macro="" textlink="">
      <xdr:nvSpPr>
        <xdr:cNvPr id="834" name="楕円 833"/>
        <xdr:cNvSpPr/>
      </xdr:nvSpPr>
      <xdr:spPr>
        <a:xfrm>
          <a:off x="18605500" y="10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137572</xdr:rowOff>
    </xdr:from>
    <xdr:ext cx="313932" cy="259045"/>
    <xdr:sp macro="" textlink="">
      <xdr:nvSpPr>
        <xdr:cNvPr id="835" name="テキスト ボックス 834"/>
        <xdr:cNvSpPr txBox="1"/>
      </xdr:nvSpPr>
      <xdr:spPr>
        <a:xfrm>
          <a:off x="18499333" y="10253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13577</xdr:rowOff>
    </xdr:from>
    <xdr:to>
      <xdr:col>116</xdr:col>
      <xdr:colOff>63500</xdr:colOff>
      <xdr:row>78</xdr:row>
      <xdr:rowOff>34010</xdr:rowOff>
    </xdr:to>
    <xdr:cxnSp macro="">
      <xdr:nvCxnSpPr>
        <xdr:cNvPr id="867" name="直線コネクタ 866"/>
        <xdr:cNvCxnSpPr/>
      </xdr:nvCxnSpPr>
      <xdr:spPr>
        <a:xfrm flipV="1">
          <a:off x="21323300" y="13386677"/>
          <a:ext cx="8382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6383</xdr:rowOff>
    </xdr:from>
    <xdr:to>
      <xdr:col>111</xdr:col>
      <xdr:colOff>177800</xdr:colOff>
      <xdr:row>78</xdr:row>
      <xdr:rowOff>34010</xdr:rowOff>
    </xdr:to>
    <xdr:cxnSp macro="">
      <xdr:nvCxnSpPr>
        <xdr:cNvPr id="870" name="直線コネクタ 869"/>
        <xdr:cNvCxnSpPr/>
      </xdr:nvCxnSpPr>
      <xdr:spPr>
        <a:xfrm>
          <a:off x="20434300" y="13379483"/>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6383</xdr:rowOff>
    </xdr:from>
    <xdr:to>
      <xdr:col>107</xdr:col>
      <xdr:colOff>50800</xdr:colOff>
      <xdr:row>78</xdr:row>
      <xdr:rowOff>32269</xdr:rowOff>
    </xdr:to>
    <xdr:cxnSp macro="">
      <xdr:nvCxnSpPr>
        <xdr:cNvPr id="873" name="直線コネクタ 872"/>
        <xdr:cNvCxnSpPr/>
      </xdr:nvCxnSpPr>
      <xdr:spPr>
        <a:xfrm flipV="1">
          <a:off x="19545300" y="13379483"/>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32269</xdr:rowOff>
    </xdr:from>
    <xdr:to>
      <xdr:col>102</xdr:col>
      <xdr:colOff>114300</xdr:colOff>
      <xdr:row>78</xdr:row>
      <xdr:rowOff>36438</xdr:rowOff>
    </xdr:to>
    <xdr:cxnSp macro="">
      <xdr:nvCxnSpPr>
        <xdr:cNvPr id="876" name="直線コネクタ 875"/>
        <xdr:cNvCxnSpPr/>
      </xdr:nvCxnSpPr>
      <xdr:spPr>
        <a:xfrm flipV="1">
          <a:off x="18656300" y="13405369"/>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134227</xdr:rowOff>
    </xdr:from>
    <xdr:to>
      <xdr:col>116</xdr:col>
      <xdr:colOff>114300</xdr:colOff>
      <xdr:row>78</xdr:row>
      <xdr:rowOff>64377</xdr:rowOff>
    </xdr:to>
    <xdr:sp macro="" textlink="">
      <xdr:nvSpPr>
        <xdr:cNvPr id="886" name="楕円 885"/>
        <xdr:cNvSpPr/>
      </xdr:nvSpPr>
      <xdr:spPr>
        <a:xfrm>
          <a:off x="22110700" y="133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112654</xdr:rowOff>
    </xdr:from>
    <xdr:ext cx="534377" cy="259045"/>
    <xdr:sp macro="" textlink="">
      <xdr:nvSpPr>
        <xdr:cNvPr id="887" name="繰出金該当値テキスト"/>
        <xdr:cNvSpPr txBox="1"/>
      </xdr:nvSpPr>
      <xdr:spPr>
        <a:xfrm>
          <a:off x="22212300" y="133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154660</xdr:rowOff>
    </xdr:from>
    <xdr:to>
      <xdr:col>112</xdr:col>
      <xdr:colOff>38100</xdr:colOff>
      <xdr:row>78</xdr:row>
      <xdr:rowOff>84810</xdr:rowOff>
    </xdr:to>
    <xdr:sp macro="" textlink="">
      <xdr:nvSpPr>
        <xdr:cNvPr id="888" name="楕円 887"/>
        <xdr:cNvSpPr/>
      </xdr:nvSpPr>
      <xdr:spPr>
        <a:xfrm>
          <a:off x="21272500" y="133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75937</xdr:rowOff>
    </xdr:from>
    <xdr:ext cx="534377" cy="259045"/>
    <xdr:sp macro="" textlink="">
      <xdr:nvSpPr>
        <xdr:cNvPr id="889" name="テキスト ボックス 888"/>
        <xdr:cNvSpPr txBox="1"/>
      </xdr:nvSpPr>
      <xdr:spPr>
        <a:xfrm>
          <a:off x="21056111" y="134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127033</xdr:rowOff>
    </xdr:from>
    <xdr:to>
      <xdr:col>107</xdr:col>
      <xdr:colOff>101600</xdr:colOff>
      <xdr:row>78</xdr:row>
      <xdr:rowOff>57183</xdr:rowOff>
    </xdr:to>
    <xdr:sp macro="" textlink="">
      <xdr:nvSpPr>
        <xdr:cNvPr id="890" name="楕円 889"/>
        <xdr:cNvSpPr/>
      </xdr:nvSpPr>
      <xdr:spPr>
        <a:xfrm>
          <a:off x="20383500" y="133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48310</xdr:rowOff>
    </xdr:from>
    <xdr:ext cx="534377" cy="259045"/>
    <xdr:sp macro="" textlink="">
      <xdr:nvSpPr>
        <xdr:cNvPr id="891" name="テキスト ボックス 890"/>
        <xdr:cNvSpPr txBox="1"/>
      </xdr:nvSpPr>
      <xdr:spPr>
        <a:xfrm>
          <a:off x="20167111" y="134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152919</xdr:rowOff>
    </xdr:from>
    <xdr:to>
      <xdr:col>102</xdr:col>
      <xdr:colOff>165100</xdr:colOff>
      <xdr:row>78</xdr:row>
      <xdr:rowOff>83069</xdr:rowOff>
    </xdr:to>
    <xdr:sp macro="" textlink="">
      <xdr:nvSpPr>
        <xdr:cNvPr id="892" name="楕円 891"/>
        <xdr:cNvSpPr/>
      </xdr:nvSpPr>
      <xdr:spPr>
        <a:xfrm>
          <a:off x="19494500" y="133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74196</xdr:rowOff>
    </xdr:from>
    <xdr:ext cx="534377" cy="259045"/>
    <xdr:sp macro="" textlink="">
      <xdr:nvSpPr>
        <xdr:cNvPr id="893" name="テキスト ボックス 892"/>
        <xdr:cNvSpPr txBox="1"/>
      </xdr:nvSpPr>
      <xdr:spPr>
        <a:xfrm>
          <a:off x="19278111" y="134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157088</xdr:rowOff>
    </xdr:from>
    <xdr:to>
      <xdr:col>98</xdr:col>
      <xdr:colOff>38100</xdr:colOff>
      <xdr:row>78</xdr:row>
      <xdr:rowOff>87238</xdr:rowOff>
    </xdr:to>
    <xdr:sp macro="" textlink="">
      <xdr:nvSpPr>
        <xdr:cNvPr id="894" name="楕円 893"/>
        <xdr:cNvSpPr/>
      </xdr:nvSpPr>
      <xdr:spPr>
        <a:xfrm>
          <a:off x="18605500" y="133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78365</xdr:rowOff>
    </xdr:from>
    <xdr:ext cx="534377" cy="259045"/>
    <xdr:sp macro="" textlink="">
      <xdr:nvSpPr>
        <xdr:cNvPr id="895" name="テキスト ボックス 894"/>
        <xdr:cNvSpPr txBox="1"/>
      </xdr:nvSpPr>
      <xdr:spPr>
        <a:xfrm>
          <a:off x="18389111" y="1345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人件費については、定員管理計画に基づき、必要最小限の職員数を見極めながら継続した職員数の管理を実施しており、令和元年度は、退職者数の減や新陳代謝による減等により減となった。物件費は、固定資産評価関連業務でり災証明書発行システム導入業務委託料などが増となる一方で、文化複合施設整備に関連した新宮城跡遺跡調査業務委託料などが減となり、減となった。補助費等は、電源開発株式会社の協力金を財源とした水道事業会計補助金が減となったものの、最終処分場建設に係る紀南環境広域施設組合負担金が増となったことなどから、増となった。扶助費は、近年やや減少傾向にあったものの、令和元年度は、児童扶養手当の増や私立保育所運営費の増により増となった。生活保護も含め扶助費の性質上、容易に削減することなどが難しいことから、今後も大幅な減少は見込みにくい。</a:t>
          </a:r>
        </a:p>
        <a:p>
          <a:r>
            <a:rPr kumimoji="1" lang="ja-JP" altLang="en-US" sz="1300">
              <a:latin typeface="ＭＳ Ｐゴシック" panose="020B0600070205080204" pitchFamily="50" charset="-128"/>
              <a:ea typeface="ＭＳ Ｐゴシック" panose="020B0600070205080204" pitchFamily="50" charset="-128"/>
            </a:rPr>
            <a:t>　公債費は、平成２７年に防災行政無線デジタル化等のために借り入れた過疎対策事業債などが償還開始となる一方で、新宮港用地売払収入を財源とした三セク債の繰上償還８００百万円が皆減となったことや、平成１５年に借り入れた臨時財政対策債などの償還完了により、住民一人当たり２７千円減となった。今後も文化複合施設整備に伴う公債費の増加が予想されることから、事業の優先順位付け等絞り込みを徹底し、国費等の財源確保を第一に、地方債を活用する際は財政措置の有利な地方債の活用を行うなど、公債費増負担加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和歌山県新宮市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28,326
28,109
255.23
17,515,337
16,614,452
833,653
9,221,761
23,462,308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49893</xdr:rowOff>
    </xdr:from>
    <xdr:to>
      <xdr:col>24</xdr:col>
      <xdr:colOff>63500</xdr:colOff>
      <xdr:row>37</xdr:row>
      <xdr:rowOff>66222</xdr:rowOff>
    </xdr:to>
    <xdr:cxnSp macro="">
      <xdr:nvCxnSpPr>
        <xdr:cNvPr id="62" name="直線コネクタ 61"/>
        <xdr:cNvCxnSpPr/>
      </xdr:nvCxnSpPr>
      <xdr:spPr>
        <a:xfrm>
          <a:off x="3797300" y="6393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43819</xdr:rowOff>
    </xdr:from>
    <xdr:to>
      <xdr:col>19</xdr:col>
      <xdr:colOff>177800</xdr:colOff>
      <xdr:row>37</xdr:row>
      <xdr:rowOff>49893</xdr:rowOff>
    </xdr:to>
    <xdr:cxnSp macro="">
      <xdr:nvCxnSpPr>
        <xdr:cNvPr id="65" name="直線コネクタ 64"/>
        <xdr:cNvCxnSpPr/>
      </xdr:nvCxnSpPr>
      <xdr:spPr>
        <a:xfrm>
          <a:off x="2908300" y="638746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43819</xdr:rowOff>
    </xdr:from>
    <xdr:to>
      <xdr:col>15</xdr:col>
      <xdr:colOff>50800</xdr:colOff>
      <xdr:row>37</xdr:row>
      <xdr:rowOff>48064</xdr:rowOff>
    </xdr:to>
    <xdr:cxnSp macro="">
      <xdr:nvCxnSpPr>
        <xdr:cNvPr id="68" name="直線コネクタ 67"/>
        <xdr:cNvCxnSpPr/>
      </xdr:nvCxnSpPr>
      <xdr:spPr>
        <a:xfrm flipV="1">
          <a:off x="2019300" y="638746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24878</xdr:rowOff>
    </xdr:from>
    <xdr:to>
      <xdr:col>10</xdr:col>
      <xdr:colOff>114300</xdr:colOff>
      <xdr:row>37</xdr:row>
      <xdr:rowOff>48064</xdr:rowOff>
    </xdr:to>
    <xdr:cxnSp macro="">
      <xdr:nvCxnSpPr>
        <xdr:cNvPr id="71" name="直線コネクタ 70"/>
        <xdr:cNvCxnSpPr/>
      </xdr:nvCxnSpPr>
      <xdr:spPr>
        <a:xfrm>
          <a:off x="1130300" y="6368528"/>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15422</xdr:rowOff>
    </xdr:from>
    <xdr:to>
      <xdr:col>24</xdr:col>
      <xdr:colOff>114300</xdr:colOff>
      <xdr:row>37</xdr:row>
      <xdr:rowOff>117022</xdr:rowOff>
    </xdr:to>
    <xdr:sp macro="" textlink="">
      <xdr:nvSpPr>
        <xdr:cNvPr id="81" name="楕円 80"/>
        <xdr:cNvSpPr/>
      </xdr:nvSpPr>
      <xdr:spPr>
        <a:xfrm>
          <a:off x="45847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38299</xdr:rowOff>
    </xdr:from>
    <xdr:ext cx="469744" cy="259045"/>
    <xdr:sp macro="" textlink="">
      <xdr:nvSpPr>
        <xdr:cNvPr id="82" name="議会費該当値テキスト"/>
        <xdr:cNvSpPr txBox="1"/>
      </xdr:nvSpPr>
      <xdr:spPr>
        <a:xfrm>
          <a:off x="4686300" y="62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170543</xdr:rowOff>
    </xdr:from>
    <xdr:to>
      <xdr:col>20</xdr:col>
      <xdr:colOff>38100</xdr:colOff>
      <xdr:row>37</xdr:row>
      <xdr:rowOff>100693</xdr:rowOff>
    </xdr:to>
    <xdr:sp macro="" textlink="">
      <xdr:nvSpPr>
        <xdr:cNvPr id="83" name="楕円 82"/>
        <xdr:cNvSpPr/>
      </xdr:nvSpPr>
      <xdr:spPr>
        <a:xfrm>
          <a:off x="3746500" y="63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117220</xdr:rowOff>
    </xdr:from>
    <xdr:ext cx="469744" cy="259045"/>
    <xdr:sp macro="" textlink="">
      <xdr:nvSpPr>
        <xdr:cNvPr id="84" name="テキスト ボックス 83"/>
        <xdr:cNvSpPr txBox="1"/>
      </xdr:nvSpPr>
      <xdr:spPr>
        <a:xfrm>
          <a:off x="3562428" y="61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164469</xdr:rowOff>
    </xdr:from>
    <xdr:to>
      <xdr:col>15</xdr:col>
      <xdr:colOff>101600</xdr:colOff>
      <xdr:row>37</xdr:row>
      <xdr:rowOff>94619</xdr:rowOff>
    </xdr:to>
    <xdr:sp macro="" textlink="">
      <xdr:nvSpPr>
        <xdr:cNvPr id="85" name="楕円 84"/>
        <xdr:cNvSpPr/>
      </xdr:nvSpPr>
      <xdr:spPr>
        <a:xfrm>
          <a:off x="2857500" y="63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111146</xdr:rowOff>
    </xdr:from>
    <xdr:ext cx="469744" cy="259045"/>
    <xdr:sp macro="" textlink="">
      <xdr:nvSpPr>
        <xdr:cNvPr id="86" name="テキスト ボックス 85"/>
        <xdr:cNvSpPr txBox="1"/>
      </xdr:nvSpPr>
      <xdr:spPr>
        <a:xfrm>
          <a:off x="2673428" y="61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168714</xdr:rowOff>
    </xdr:from>
    <xdr:to>
      <xdr:col>10</xdr:col>
      <xdr:colOff>165100</xdr:colOff>
      <xdr:row>37</xdr:row>
      <xdr:rowOff>98864</xdr:rowOff>
    </xdr:to>
    <xdr:sp macro="" textlink="">
      <xdr:nvSpPr>
        <xdr:cNvPr id="87" name="楕円 86"/>
        <xdr:cNvSpPr/>
      </xdr:nvSpPr>
      <xdr:spPr>
        <a:xfrm>
          <a:off x="1968500" y="63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115391</xdr:rowOff>
    </xdr:from>
    <xdr:ext cx="469744" cy="259045"/>
    <xdr:sp macro="" textlink="">
      <xdr:nvSpPr>
        <xdr:cNvPr id="88" name="テキスト ボックス 87"/>
        <xdr:cNvSpPr txBox="1"/>
      </xdr:nvSpPr>
      <xdr:spPr>
        <a:xfrm>
          <a:off x="1784428" y="61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145528</xdr:rowOff>
    </xdr:from>
    <xdr:to>
      <xdr:col>6</xdr:col>
      <xdr:colOff>38100</xdr:colOff>
      <xdr:row>37</xdr:row>
      <xdr:rowOff>75678</xdr:rowOff>
    </xdr:to>
    <xdr:sp macro="" textlink="">
      <xdr:nvSpPr>
        <xdr:cNvPr id="89" name="楕円 88"/>
        <xdr:cNvSpPr/>
      </xdr:nvSpPr>
      <xdr:spPr>
        <a:xfrm>
          <a:off x="1079500" y="63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92205</xdr:rowOff>
    </xdr:from>
    <xdr:ext cx="469744" cy="259045"/>
    <xdr:sp macro="" textlink="">
      <xdr:nvSpPr>
        <xdr:cNvPr id="90" name="テキスト ボックス 89"/>
        <xdr:cNvSpPr txBox="1"/>
      </xdr:nvSpPr>
      <xdr:spPr>
        <a:xfrm>
          <a:off x="895428" y="60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112040</xdr:rowOff>
    </xdr:from>
    <xdr:to>
      <xdr:col>24</xdr:col>
      <xdr:colOff>63500</xdr:colOff>
      <xdr:row>57</xdr:row>
      <xdr:rowOff>128464</xdr:rowOff>
    </xdr:to>
    <xdr:cxnSp macro="">
      <xdr:nvCxnSpPr>
        <xdr:cNvPr id="119" name="直線コネクタ 118"/>
        <xdr:cNvCxnSpPr/>
      </xdr:nvCxnSpPr>
      <xdr:spPr>
        <a:xfrm>
          <a:off x="3797300" y="9884690"/>
          <a:ext cx="83820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112040</xdr:rowOff>
    </xdr:from>
    <xdr:to>
      <xdr:col>19</xdr:col>
      <xdr:colOff>177800</xdr:colOff>
      <xdr:row>57</xdr:row>
      <xdr:rowOff>116562</xdr:rowOff>
    </xdr:to>
    <xdr:cxnSp macro="">
      <xdr:nvCxnSpPr>
        <xdr:cNvPr id="122" name="直線コネクタ 121"/>
        <xdr:cNvCxnSpPr/>
      </xdr:nvCxnSpPr>
      <xdr:spPr>
        <a:xfrm flipV="1">
          <a:off x="2908300" y="9884690"/>
          <a:ext cx="8890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49167</xdr:rowOff>
    </xdr:from>
    <xdr:to>
      <xdr:col>15</xdr:col>
      <xdr:colOff>50800</xdr:colOff>
      <xdr:row>57</xdr:row>
      <xdr:rowOff>116562</xdr:rowOff>
    </xdr:to>
    <xdr:cxnSp macro="">
      <xdr:nvCxnSpPr>
        <xdr:cNvPr id="125" name="直線コネクタ 124"/>
        <xdr:cNvCxnSpPr/>
      </xdr:nvCxnSpPr>
      <xdr:spPr>
        <a:xfrm>
          <a:off x="2019300" y="9650367"/>
          <a:ext cx="889000" cy="2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49167</xdr:rowOff>
    </xdr:from>
    <xdr:to>
      <xdr:col>10</xdr:col>
      <xdr:colOff>114300</xdr:colOff>
      <xdr:row>56</xdr:row>
      <xdr:rowOff>144383</xdr:rowOff>
    </xdr:to>
    <xdr:cxnSp macro="">
      <xdr:nvCxnSpPr>
        <xdr:cNvPr id="128" name="直線コネクタ 127"/>
        <xdr:cNvCxnSpPr/>
      </xdr:nvCxnSpPr>
      <xdr:spPr>
        <a:xfrm flipV="1">
          <a:off x="1130300" y="9650367"/>
          <a:ext cx="889000" cy="9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170098</xdr:rowOff>
    </xdr:from>
    <xdr:ext cx="534377" cy="259045"/>
    <xdr:sp macro="" textlink="">
      <xdr:nvSpPr>
        <xdr:cNvPr id="132" name="テキスト ボックス 131"/>
        <xdr:cNvSpPr txBox="1"/>
      </xdr:nvSpPr>
      <xdr:spPr>
        <a:xfrm>
          <a:off x="863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77664</xdr:rowOff>
    </xdr:from>
    <xdr:to>
      <xdr:col>24</xdr:col>
      <xdr:colOff>114300</xdr:colOff>
      <xdr:row>58</xdr:row>
      <xdr:rowOff>7814</xdr:rowOff>
    </xdr:to>
    <xdr:sp macro="" textlink="">
      <xdr:nvSpPr>
        <xdr:cNvPr id="138" name="楕円 137"/>
        <xdr:cNvSpPr/>
      </xdr:nvSpPr>
      <xdr:spPr>
        <a:xfrm>
          <a:off x="4584700" y="98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164041</xdr:rowOff>
    </xdr:from>
    <xdr:ext cx="534377" cy="259045"/>
    <xdr:sp macro="" textlink="">
      <xdr:nvSpPr>
        <xdr:cNvPr id="139" name="総務費該当値テキスト"/>
        <xdr:cNvSpPr txBox="1"/>
      </xdr:nvSpPr>
      <xdr:spPr>
        <a:xfrm>
          <a:off x="4686300" y="976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61240</xdr:rowOff>
    </xdr:from>
    <xdr:to>
      <xdr:col>20</xdr:col>
      <xdr:colOff>38100</xdr:colOff>
      <xdr:row>57</xdr:row>
      <xdr:rowOff>162840</xdr:rowOff>
    </xdr:to>
    <xdr:sp macro="" textlink="">
      <xdr:nvSpPr>
        <xdr:cNvPr id="140" name="楕円 139"/>
        <xdr:cNvSpPr/>
      </xdr:nvSpPr>
      <xdr:spPr>
        <a:xfrm>
          <a:off x="3746500" y="98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153967</xdr:rowOff>
    </xdr:from>
    <xdr:ext cx="534377" cy="259045"/>
    <xdr:sp macro="" textlink="">
      <xdr:nvSpPr>
        <xdr:cNvPr id="141" name="テキスト ボックス 140"/>
        <xdr:cNvSpPr txBox="1"/>
      </xdr:nvSpPr>
      <xdr:spPr>
        <a:xfrm>
          <a:off x="3530111" y="99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65762</xdr:rowOff>
    </xdr:from>
    <xdr:to>
      <xdr:col>15</xdr:col>
      <xdr:colOff>101600</xdr:colOff>
      <xdr:row>57</xdr:row>
      <xdr:rowOff>167362</xdr:rowOff>
    </xdr:to>
    <xdr:sp macro="" textlink="">
      <xdr:nvSpPr>
        <xdr:cNvPr id="142" name="楕円 141"/>
        <xdr:cNvSpPr/>
      </xdr:nvSpPr>
      <xdr:spPr>
        <a:xfrm>
          <a:off x="2857500" y="98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158489</xdr:rowOff>
    </xdr:from>
    <xdr:ext cx="534377" cy="259045"/>
    <xdr:sp macro="" textlink="">
      <xdr:nvSpPr>
        <xdr:cNvPr id="143" name="テキスト ボックス 142"/>
        <xdr:cNvSpPr txBox="1"/>
      </xdr:nvSpPr>
      <xdr:spPr>
        <a:xfrm>
          <a:off x="2641111" y="99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169817</xdr:rowOff>
    </xdr:from>
    <xdr:to>
      <xdr:col>10</xdr:col>
      <xdr:colOff>165100</xdr:colOff>
      <xdr:row>56</xdr:row>
      <xdr:rowOff>99967</xdr:rowOff>
    </xdr:to>
    <xdr:sp macro="" textlink="">
      <xdr:nvSpPr>
        <xdr:cNvPr id="144" name="楕円 143"/>
        <xdr:cNvSpPr/>
      </xdr:nvSpPr>
      <xdr:spPr>
        <a:xfrm>
          <a:off x="1968500" y="95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116494</xdr:rowOff>
    </xdr:from>
    <xdr:ext cx="599010" cy="259045"/>
    <xdr:sp macro="" textlink="">
      <xdr:nvSpPr>
        <xdr:cNvPr id="145" name="テキスト ボックス 144"/>
        <xdr:cNvSpPr txBox="1"/>
      </xdr:nvSpPr>
      <xdr:spPr>
        <a:xfrm>
          <a:off x="1719795" y="93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93583</xdr:rowOff>
    </xdr:from>
    <xdr:to>
      <xdr:col>6</xdr:col>
      <xdr:colOff>38100</xdr:colOff>
      <xdr:row>57</xdr:row>
      <xdr:rowOff>23733</xdr:rowOff>
    </xdr:to>
    <xdr:sp macro="" textlink="">
      <xdr:nvSpPr>
        <xdr:cNvPr id="146" name="楕円 145"/>
        <xdr:cNvSpPr/>
      </xdr:nvSpPr>
      <xdr:spPr>
        <a:xfrm>
          <a:off x="1079500" y="96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40260</xdr:rowOff>
    </xdr:from>
    <xdr:ext cx="599010" cy="259045"/>
    <xdr:sp macro="" textlink="">
      <xdr:nvSpPr>
        <xdr:cNvPr id="147" name="テキスト ボックス 146"/>
        <xdr:cNvSpPr txBox="1"/>
      </xdr:nvSpPr>
      <xdr:spPr>
        <a:xfrm>
          <a:off x="830795" y="94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148721</xdr:rowOff>
    </xdr:from>
    <xdr:to>
      <xdr:col>24</xdr:col>
      <xdr:colOff>63500</xdr:colOff>
      <xdr:row>76</xdr:row>
      <xdr:rowOff>56581</xdr:rowOff>
    </xdr:to>
    <xdr:cxnSp macro="">
      <xdr:nvCxnSpPr>
        <xdr:cNvPr id="175" name="直線コネクタ 174"/>
        <xdr:cNvCxnSpPr/>
      </xdr:nvCxnSpPr>
      <xdr:spPr>
        <a:xfrm flipV="1">
          <a:off x="3797300" y="13007471"/>
          <a:ext cx="838200" cy="7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47048</xdr:rowOff>
    </xdr:from>
    <xdr:to>
      <xdr:col>19</xdr:col>
      <xdr:colOff>177800</xdr:colOff>
      <xdr:row>76</xdr:row>
      <xdr:rowOff>56581</xdr:rowOff>
    </xdr:to>
    <xdr:cxnSp macro="">
      <xdr:nvCxnSpPr>
        <xdr:cNvPr id="178" name="直線コネクタ 177"/>
        <xdr:cNvCxnSpPr/>
      </xdr:nvCxnSpPr>
      <xdr:spPr>
        <a:xfrm>
          <a:off x="2908300" y="13077248"/>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47048</xdr:rowOff>
    </xdr:from>
    <xdr:to>
      <xdr:col>15</xdr:col>
      <xdr:colOff>50800</xdr:colOff>
      <xdr:row>76</xdr:row>
      <xdr:rowOff>49617</xdr:rowOff>
    </xdr:to>
    <xdr:cxnSp macro="">
      <xdr:nvCxnSpPr>
        <xdr:cNvPr id="181" name="直線コネクタ 180"/>
        <xdr:cNvCxnSpPr/>
      </xdr:nvCxnSpPr>
      <xdr:spPr>
        <a:xfrm flipV="1">
          <a:off x="2019300" y="13077248"/>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30077</xdr:rowOff>
    </xdr:from>
    <xdr:to>
      <xdr:col>10</xdr:col>
      <xdr:colOff>114300</xdr:colOff>
      <xdr:row>76</xdr:row>
      <xdr:rowOff>49617</xdr:rowOff>
    </xdr:to>
    <xdr:cxnSp macro="">
      <xdr:nvCxnSpPr>
        <xdr:cNvPr id="184" name="直線コネクタ 183"/>
        <xdr:cNvCxnSpPr/>
      </xdr:nvCxnSpPr>
      <xdr:spPr>
        <a:xfrm>
          <a:off x="1130300" y="13060277"/>
          <a:ext cx="889000" cy="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97920</xdr:rowOff>
    </xdr:from>
    <xdr:to>
      <xdr:col>24</xdr:col>
      <xdr:colOff>114300</xdr:colOff>
      <xdr:row>76</xdr:row>
      <xdr:rowOff>28070</xdr:rowOff>
    </xdr:to>
    <xdr:sp macro="" textlink="">
      <xdr:nvSpPr>
        <xdr:cNvPr id="194" name="楕円 193"/>
        <xdr:cNvSpPr/>
      </xdr:nvSpPr>
      <xdr:spPr>
        <a:xfrm>
          <a:off x="4584700" y="129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120797</xdr:rowOff>
    </xdr:from>
    <xdr:ext cx="599010" cy="259045"/>
    <xdr:sp macro="" textlink="">
      <xdr:nvSpPr>
        <xdr:cNvPr id="195" name="民生費該当値テキスト"/>
        <xdr:cNvSpPr txBox="1"/>
      </xdr:nvSpPr>
      <xdr:spPr>
        <a:xfrm>
          <a:off x="4686300" y="128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5781</xdr:rowOff>
    </xdr:from>
    <xdr:to>
      <xdr:col>20</xdr:col>
      <xdr:colOff>38100</xdr:colOff>
      <xdr:row>76</xdr:row>
      <xdr:rowOff>107381</xdr:rowOff>
    </xdr:to>
    <xdr:sp macro="" textlink="">
      <xdr:nvSpPr>
        <xdr:cNvPr id="196" name="楕円 195"/>
        <xdr:cNvSpPr/>
      </xdr:nvSpPr>
      <xdr:spPr>
        <a:xfrm>
          <a:off x="3746500" y="1303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123908</xdr:rowOff>
    </xdr:from>
    <xdr:ext cx="599010" cy="259045"/>
    <xdr:sp macro="" textlink="">
      <xdr:nvSpPr>
        <xdr:cNvPr id="197" name="テキスト ボックス 196"/>
        <xdr:cNvSpPr txBox="1"/>
      </xdr:nvSpPr>
      <xdr:spPr>
        <a:xfrm>
          <a:off x="3497795" y="1281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167698</xdr:rowOff>
    </xdr:from>
    <xdr:to>
      <xdr:col>15</xdr:col>
      <xdr:colOff>101600</xdr:colOff>
      <xdr:row>76</xdr:row>
      <xdr:rowOff>97848</xdr:rowOff>
    </xdr:to>
    <xdr:sp macro="" textlink="">
      <xdr:nvSpPr>
        <xdr:cNvPr id="198" name="楕円 197"/>
        <xdr:cNvSpPr/>
      </xdr:nvSpPr>
      <xdr:spPr>
        <a:xfrm>
          <a:off x="2857500" y="130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114375</xdr:rowOff>
    </xdr:from>
    <xdr:ext cx="599010" cy="259045"/>
    <xdr:sp macro="" textlink="">
      <xdr:nvSpPr>
        <xdr:cNvPr id="199" name="テキスト ボックス 198"/>
        <xdr:cNvSpPr txBox="1"/>
      </xdr:nvSpPr>
      <xdr:spPr>
        <a:xfrm>
          <a:off x="2608795" y="1280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170267</xdr:rowOff>
    </xdr:from>
    <xdr:to>
      <xdr:col>10</xdr:col>
      <xdr:colOff>165100</xdr:colOff>
      <xdr:row>76</xdr:row>
      <xdr:rowOff>100417</xdr:rowOff>
    </xdr:to>
    <xdr:sp macro="" textlink="">
      <xdr:nvSpPr>
        <xdr:cNvPr id="200" name="楕円 199"/>
        <xdr:cNvSpPr/>
      </xdr:nvSpPr>
      <xdr:spPr>
        <a:xfrm>
          <a:off x="1968500" y="1302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116945</xdr:rowOff>
    </xdr:from>
    <xdr:ext cx="599010" cy="259045"/>
    <xdr:sp macro="" textlink="">
      <xdr:nvSpPr>
        <xdr:cNvPr id="201" name="テキスト ボックス 200"/>
        <xdr:cNvSpPr txBox="1"/>
      </xdr:nvSpPr>
      <xdr:spPr>
        <a:xfrm>
          <a:off x="1719795" y="128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150727</xdr:rowOff>
    </xdr:from>
    <xdr:to>
      <xdr:col>6</xdr:col>
      <xdr:colOff>38100</xdr:colOff>
      <xdr:row>76</xdr:row>
      <xdr:rowOff>80877</xdr:rowOff>
    </xdr:to>
    <xdr:sp macro="" textlink="">
      <xdr:nvSpPr>
        <xdr:cNvPr id="202" name="楕円 201"/>
        <xdr:cNvSpPr/>
      </xdr:nvSpPr>
      <xdr:spPr>
        <a:xfrm>
          <a:off x="1079500" y="1300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97404</xdr:rowOff>
    </xdr:from>
    <xdr:ext cx="599010" cy="259045"/>
    <xdr:sp macro="" textlink="">
      <xdr:nvSpPr>
        <xdr:cNvPr id="203" name="テキスト ボックス 202"/>
        <xdr:cNvSpPr txBox="1"/>
      </xdr:nvSpPr>
      <xdr:spPr>
        <a:xfrm>
          <a:off x="830795" y="1278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135082</xdr:rowOff>
    </xdr:from>
    <xdr:to>
      <xdr:col>24</xdr:col>
      <xdr:colOff>63500</xdr:colOff>
      <xdr:row>95</xdr:row>
      <xdr:rowOff>145231</xdr:rowOff>
    </xdr:to>
    <xdr:cxnSp macro="">
      <xdr:nvCxnSpPr>
        <xdr:cNvPr id="232" name="直線コネクタ 231"/>
        <xdr:cNvCxnSpPr/>
      </xdr:nvCxnSpPr>
      <xdr:spPr>
        <a:xfrm>
          <a:off x="3797300" y="16422832"/>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67808</xdr:rowOff>
    </xdr:from>
    <xdr:ext cx="534377" cy="259045"/>
    <xdr:sp macro="" textlink="">
      <xdr:nvSpPr>
        <xdr:cNvPr id="233" name="衛生費平均値テキスト"/>
        <xdr:cNvSpPr txBox="1"/>
      </xdr:nvSpPr>
      <xdr:spPr>
        <a:xfrm>
          <a:off x="4686300" y="1652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135082</xdr:rowOff>
    </xdr:from>
    <xdr:to>
      <xdr:col>19</xdr:col>
      <xdr:colOff>177800</xdr:colOff>
      <xdr:row>96</xdr:row>
      <xdr:rowOff>19707</xdr:rowOff>
    </xdr:to>
    <xdr:cxnSp macro="">
      <xdr:nvCxnSpPr>
        <xdr:cNvPr id="235" name="直線コネクタ 234"/>
        <xdr:cNvCxnSpPr/>
      </xdr:nvCxnSpPr>
      <xdr:spPr>
        <a:xfrm flipV="1">
          <a:off x="2908300" y="16422832"/>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39978</xdr:rowOff>
    </xdr:from>
    <xdr:ext cx="534377" cy="259045"/>
    <xdr:sp macro="" textlink="">
      <xdr:nvSpPr>
        <xdr:cNvPr id="237" name="テキスト ボックス 236"/>
        <xdr:cNvSpPr txBox="1"/>
      </xdr:nvSpPr>
      <xdr:spPr>
        <a:xfrm>
          <a:off x="3530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61252</xdr:rowOff>
    </xdr:from>
    <xdr:to>
      <xdr:col>15</xdr:col>
      <xdr:colOff>50800</xdr:colOff>
      <xdr:row>96</xdr:row>
      <xdr:rowOff>19707</xdr:rowOff>
    </xdr:to>
    <xdr:cxnSp macro="">
      <xdr:nvCxnSpPr>
        <xdr:cNvPr id="238" name="直線コネクタ 237"/>
        <xdr:cNvCxnSpPr/>
      </xdr:nvCxnSpPr>
      <xdr:spPr>
        <a:xfrm>
          <a:off x="2019300" y="16349002"/>
          <a:ext cx="889000" cy="12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61252</xdr:rowOff>
    </xdr:from>
    <xdr:to>
      <xdr:col>10</xdr:col>
      <xdr:colOff>114300</xdr:colOff>
      <xdr:row>95</xdr:row>
      <xdr:rowOff>101349</xdr:rowOff>
    </xdr:to>
    <xdr:cxnSp macro="">
      <xdr:nvCxnSpPr>
        <xdr:cNvPr id="241" name="直線コネクタ 240"/>
        <xdr:cNvCxnSpPr/>
      </xdr:nvCxnSpPr>
      <xdr:spPr>
        <a:xfrm flipV="1">
          <a:off x="1130300" y="16349002"/>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60377</xdr:rowOff>
    </xdr:from>
    <xdr:ext cx="534377" cy="259045"/>
    <xdr:sp macro="" textlink="">
      <xdr:nvSpPr>
        <xdr:cNvPr id="245" name="テキスト ボックス 244"/>
        <xdr:cNvSpPr txBox="1"/>
      </xdr:nvSpPr>
      <xdr:spPr>
        <a:xfrm>
          <a:off x="863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94431</xdr:rowOff>
    </xdr:from>
    <xdr:to>
      <xdr:col>24</xdr:col>
      <xdr:colOff>114300</xdr:colOff>
      <xdr:row>96</xdr:row>
      <xdr:rowOff>24581</xdr:rowOff>
    </xdr:to>
    <xdr:sp macro="" textlink="">
      <xdr:nvSpPr>
        <xdr:cNvPr id="251" name="楕円 250"/>
        <xdr:cNvSpPr/>
      </xdr:nvSpPr>
      <xdr:spPr>
        <a:xfrm>
          <a:off x="4584700" y="1638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117308</xdr:rowOff>
    </xdr:from>
    <xdr:ext cx="534377" cy="259045"/>
    <xdr:sp macro="" textlink="">
      <xdr:nvSpPr>
        <xdr:cNvPr id="252" name="衛生費該当値テキスト"/>
        <xdr:cNvSpPr txBox="1"/>
      </xdr:nvSpPr>
      <xdr:spPr>
        <a:xfrm>
          <a:off x="4686300" y="1623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84282</xdr:rowOff>
    </xdr:from>
    <xdr:to>
      <xdr:col>20</xdr:col>
      <xdr:colOff>38100</xdr:colOff>
      <xdr:row>96</xdr:row>
      <xdr:rowOff>14432</xdr:rowOff>
    </xdr:to>
    <xdr:sp macro="" textlink="">
      <xdr:nvSpPr>
        <xdr:cNvPr id="253" name="楕円 252"/>
        <xdr:cNvSpPr/>
      </xdr:nvSpPr>
      <xdr:spPr>
        <a:xfrm>
          <a:off x="3746500" y="163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30959</xdr:rowOff>
    </xdr:from>
    <xdr:ext cx="534377" cy="259045"/>
    <xdr:sp macro="" textlink="">
      <xdr:nvSpPr>
        <xdr:cNvPr id="254" name="テキスト ボックス 253"/>
        <xdr:cNvSpPr txBox="1"/>
      </xdr:nvSpPr>
      <xdr:spPr>
        <a:xfrm>
          <a:off x="3530111" y="1614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140357</xdr:rowOff>
    </xdr:from>
    <xdr:to>
      <xdr:col>15</xdr:col>
      <xdr:colOff>101600</xdr:colOff>
      <xdr:row>96</xdr:row>
      <xdr:rowOff>70507</xdr:rowOff>
    </xdr:to>
    <xdr:sp macro="" textlink="">
      <xdr:nvSpPr>
        <xdr:cNvPr id="255" name="楕円 254"/>
        <xdr:cNvSpPr/>
      </xdr:nvSpPr>
      <xdr:spPr>
        <a:xfrm>
          <a:off x="2857500" y="1642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87034</xdr:rowOff>
    </xdr:from>
    <xdr:ext cx="534377" cy="259045"/>
    <xdr:sp macro="" textlink="">
      <xdr:nvSpPr>
        <xdr:cNvPr id="256" name="テキスト ボックス 255"/>
        <xdr:cNvSpPr txBox="1"/>
      </xdr:nvSpPr>
      <xdr:spPr>
        <a:xfrm>
          <a:off x="2641111" y="1620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10452</xdr:rowOff>
    </xdr:from>
    <xdr:to>
      <xdr:col>10</xdr:col>
      <xdr:colOff>165100</xdr:colOff>
      <xdr:row>95</xdr:row>
      <xdr:rowOff>112052</xdr:rowOff>
    </xdr:to>
    <xdr:sp macro="" textlink="">
      <xdr:nvSpPr>
        <xdr:cNvPr id="257" name="楕円 256"/>
        <xdr:cNvSpPr/>
      </xdr:nvSpPr>
      <xdr:spPr>
        <a:xfrm>
          <a:off x="1968500" y="162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128579</xdr:rowOff>
    </xdr:from>
    <xdr:ext cx="534377" cy="259045"/>
    <xdr:sp macro="" textlink="">
      <xdr:nvSpPr>
        <xdr:cNvPr id="258" name="テキスト ボックス 257"/>
        <xdr:cNvSpPr txBox="1"/>
      </xdr:nvSpPr>
      <xdr:spPr>
        <a:xfrm>
          <a:off x="1752111" y="160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50549</xdr:rowOff>
    </xdr:from>
    <xdr:to>
      <xdr:col>6</xdr:col>
      <xdr:colOff>38100</xdr:colOff>
      <xdr:row>95</xdr:row>
      <xdr:rowOff>152149</xdr:rowOff>
    </xdr:to>
    <xdr:sp macro="" textlink="">
      <xdr:nvSpPr>
        <xdr:cNvPr id="259" name="楕円 258"/>
        <xdr:cNvSpPr/>
      </xdr:nvSpPr>
      <xdr:spPr>
        <a:xfrm>
          <a:off x="1079500" y="163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168676</xdr:rowOff>
    </xdr:from>
    <xdr:ext cx="534377" cy="259045"/>
    <xdr:sp macro="" textlink="">
      <xdr:nvSpPr>
        <xdr:cNvPr id="260" name="テキスト ボックス 259"/>
        <xdr:cNvSpPr txBox="1"/>
      </xdr:nvSpPr>
      <xdr:spPr>
        <a:xfrm>
          <a:off x="863111" y="161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44145</xdr:rowOff>
    </xdr:from>
    <xdr:to>
      <xdr:col>55</xdr:col>
      <xdr:colOff>0</xdr:colOff>
      <xdr:row>38</xdr:row>
      <xdr:rowOff>108839</xdr:rowOff>
    </xdr:to>
    <xdr:cxnSp macro="">
      <xdr:nvCxnSpPr>
        <xdr:cNvPr id="287" name="直線コネクタ 286"/>
        <xdr:cNvCxnSpPr/>
      </xdr:nvCxnSpPr>
      <xdr:spPr>
        <a:xfrm flipV="1">
          <a:off x="9639300" y="6559245"/>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108839</xdr:rowOff>
    </xdr:from>
    <xdr:to>
      <xdr:col>50</xdr:col>
      <xdr:colOff>114300</xdr:colOff>
      <xdr:row>38</xdr:row>
      <xdr:rowOff>109296</xdr:rowOff>
    </xdr:to>
    <xdr:cxnSp macro="">
      <xdr:nvCxnSpPr>
        <xdr:cNvPr id="290" name="直線コネクタ 289"/>
        <xdr:cNvCxnSpPr/>
      </xdr:nvCxnSpPr>
      <xdr:spPr>
        <a:xfrm flipV="1">
          <a:off x="8750300" y="66239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109296</xdr:rowOff>
    </xdr:from>
    <xdr:to>
      <xdr:col>45</xdr:col>
      <xdr:colOff>177800</xdr:colOff>
      <xdr:row>38</xdr:row>
      <xdr:rowOff>109754</xdr:rowOff>
    </xdr:to>
    <xdr:cxnSp macro="">
      <xdr:nvCxnSpPr>
        <xdr:cNvPr id="293" name="直線コネクタ 292"/>
        <xdr:cNvCxnSpPr/>
      </xdr:nvCxnSpPr>
      <xdr:spPr>
        <a:xfrm flipV="1">
          <a:off x="7861300" y="662439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134214</xdr:rowOff>
    </xdr:from>
    <xdr:to>
      <xdr:col>41</xdr:col>
      <xdr:colOff>50800</xdr:colOff>
      <xdr:row>38</xdr:row>
      <xdr:rowOff>109754</xdr:rowOff>
    </xdr:to>
    <xdr:cxnSp macro="">
      <xdr:nvCxnSpPr>
        <xdr:cNvPr id="296" name="直線コネクタ 295"/>
        <xdr:cNvCxnSpPr/>
      </xdr:nvCxnSpPr>
      <xdr:spPr>
        <a:xfrm>
          <a:off x="6972300" y="6477864"/>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11548</xdr:rowOff>
    </xdr:from>
    <xdr:ext cx="378565" cy="259045"/>
    <xdr:sp macro="" textlink="">
      <xdr:nvSpPr>
        <xdr:cNvPr id="300" name="テキスト ボックス 299"/>
        <xdr:cNvSpPr txBox="1"/>
      </xdr:nvSpPr>
      <xdr:spPr>
        <a:xfrm>
          <a:off x="6783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164795</xdr:rowOff>
    </xdr:from>
    <xdr:to>
      <xdr:col>55</xdr:col>
      <xdr:colOff>50800</xdr:colOff>
      <xdr:row>38</xdr:row>
      <xdr:rowOff>94945</xdr:rowOff>
    </xdr:to>
    <xdr:sp macro="" textlink="">
      <xdr:nvSpPr>
        <xdr:cNvPr id="306" name="楕円 305"/>
        <xdr:cNvSpPr/>
      </xdr:nvSpPr>
      <xdr:spPr>
        <a:xfrm>
          <a:off x="104267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79722</xdr:rowOff>
    </xdr:from>
    <xdr:ext cx="378565" cy="259045"/>
    <xdr:sp macro="" textlink="">
      <xdr:nvSpPr>
        <xdr:cNvPr id="307" name="労働費該当値テキスト"/>
        <xdr:cNvSpPr txBox="1"/>
      </xdr:nvSpPr>
      <xdr:spPr>
        <a:xfrm>
          <a:off x="10528300" y="642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58039</xdr:rowOff>
    </xdr:from>
    <xdr:to>
      <xdr:col>50</xdr:col>
      <xdr:colOff>165100</xdr:colOff>
      <xdr:row>38</xdr:row>
      <xdr:rowOff>159639</xdr:rowOff>
    </xdr:to>
    <xdr:sp macro="" textlink="">
      <xdr:nvSpPr>
        <xdr:cNvPr id="308" name="楕円 307"/>
        <xdr:cNvSpPr/>
      </xdr:nvSpPr>
      <xdr:spPr>
        <a:xfrm>
          <a:off x="9588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150766</xdr:rowOff>
    </xdr:from>
    <xdr:ext cx="378565" cy="259045"/>
    <xdr:sp macro="" textlink="">
      <xdr:nvSpPr>
        <xdr:cNvPr id="309" name="テキスト ボックス 308"/>
        <xdr:cNvSpPr txBox="1"/>
      </xdr:nvSpPr>
      <xdr:spPr>
        <a:xfrm>
          <a:off x="9450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58496</xdr:rowOff>
    </xdr:from>
    <xdr:to>
      <xdr:col>46</xdr:col>
      <xdr:colOff>38100</xdr:colOff>
      <xdr:row>38</xdr:row>
      <xdr:rowOff>160096</xdr:rowOff>
    </xdr:to>
    <xdr:sp macro="" textlink="">
      <xdr:nvSpPr>
        <xdr:cNvPr id="310" name="楕円 309"/>
        <xdr:cNvSpPr/>
      </xdr:nvSpPr>
      <xdr:spPr>
        <a:xfrm>
          <a:off x="8699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151223</xdr:rowOff>
    </xdr:from>
    <xdr:ext cx="378565" cy="259045"/>
    <xdr:sp macro="" textlink="">
      <xdr:nvSpPr>
        <xdr:cNvPr id="311" name="テキスト ボックス 310"/>
        <xdr:cNvSpPr txBox="1"/>
      </xdr:nvSpPr>
      <xdr:spPr>
        <a:xfrm>
          <a:off x="8561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58954</xdr:rowOff>
    </xdr:from>
    <xdr:to>
      <xdr:col>41</xdr:col>
      <xdr:colOff>101600</xdr:colOff>
      <xdr:row>38</xdr:row>
      <xdr:rowOff>160554</xdr:rowOff>
    </xdr:to>
    <xdr:sp macro="" textlink="">
      <xdr:nvSpPr>
        <xdr:cNvPr id="312" name="楕円 311"/>
        <xdr:cNvSpPr/>
      </xdr:nvSpPr>
      <xdr:spPr>
        <a:xfrm>
          <a:off x="7810500" y="6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151681</xdr:rowOff>
    </xdr:from>
    <xdr:ext cx="378565" cy="259045"/>
    <xdr:sp macro="" textlink="">
      <xdr:nvSpPr>
        <xdr:cNvPr id="313" name="テキスト ボックス 312"/>
        <xdr:cNvSpPr txBox="1"/>
      </xdr:nvSpPr>
      <xdr:spPr>
        <a:xfrm>
          <a:off x="7672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83414</xdr:rowOff>
    </xdr:from>
    <xdr:to>
      <xdr:col>36</xdr:col>
      <xdr:colOff>165100</xdr:colOff>
      <xdr:row>38</xdr:row>
      <xdr:rowOff>13564</xdr:rowOff>
    </xdr:to>
    <xdr:sp macro="" textlink="">
      <xdr:nvSpPr>
        <xdr:cNvPr id="314" name="楕円 313"/>
        <xdr:cNvSpPr/>
      </xdr:nvSpPr>
      <xdr:spPr>
        <a:xfrm>
          <a:off x="6921500" y="64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30091</xdr:rowOff>
    </xdr:from>
    <xdr:ext cx="378565" cy="259045"/>
    <xdr:sp macro="" textlink="">
      <xdr:nvSpPr>
        <xdr:cNvPr id="315" name="テキスト ボックス 314"/>
        <xdr:cNvSpPr txBox="1"/>
      </xdr:nvSpPr>
      <xdr:spPr>
        <a:xfrm>
          <a:off x="6783017" y="620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82618</xdr:rowOff>
    </xdr:from>
    <xdr:to>
      <xdr:col>55</xdr:col>
      <xdr:colOff>0</xdr:colOff>
      <xdr:row>57</xdr:row>
      <xdr:rowOff>98278</xdr:rowOff>
    </xdr:to>
    <xdr:cxnSp macro="">
      <xdr:nvCxnSpPr>
        <xdr:cNvPr id="342" name="直線コネクタ 341"/>
        <xdr:cNvCxnSpPr/>
      </xdr:nvCxnSpPr>
      <xdr:spPr>
        <a:xfrm flipV="1">
          <a:off x="9639300" y="9855268"/>
          <a:ext cx="8382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38498</xdr:rowOff>
    </xdr:from>
    <xdr:to>
      <xdr:col>50</xdr:col>
      <xdr:colOff>114300</xdr:colOff>
      <xdr:row>57</xdr:row>
      <xdr:rowOff>98278</xdr:rowOff>
    </xdr:to>
    <xdr:cxnSp macro="">
      <xdr:nvCxnSpPr>
        <xdr:cNvPr id="345" name="直線コネクタ 344"/>
        <xdr:cNvCxnSpPr/>
      </xdr:nvCxnSpPr>
      <xdr:spPr>
        <a:xfrm>
          <a:off x="8750300" y="9811148"/>
          <a:ext cx="889000" cy="5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38498</xdr:rowOff>
    </xdr:from>
    <xdr:to>
      <xdr:col>45</xdr:col>
      <xdr:colOff>177800</xdr:colOff>
      <xdr:row>57</xdr:row>
      <xdr:rowOff>89522</xdr:rowOff>
    </xdr:to>
    <xdr:cxnSp macro="">
      <xdr:nvCxnSpPr>
        <xdr:cNvPr id="348" name="直線コネクタ 347"/>
        <xdr:cNvCxnSpPr/>
      </xdr:nvCxnSpPr>
      <xdr:spPr>
        <a:xfrm flipV="1">
          <a:off x="7861300" y="9811148"/>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89522</xdr:rowOff>
    </xdr:from>
    <xdr:to>
      <xdr:col>41</xdr:col>
      <xdr:colOff>50800</xdr:colOff>
      <xdr:row>57</xdr:row>
      <xdr:rowOff>98803</xdr:rowOff>
    </xdr:to>
    <xdr:cxnSp macro="">
      <xdr:nvCxnSpPr>
        <xdr:cNvPr id="351" name="直線コネクタ 350"/>
        <xdr:cNvCxnSpPr/>
      </xdr:nvCxnSpPr>
      <xdr:spPr>
        <a:xfrm flipV="1">
          <a:off x="6972300" y="9862172"/>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31818</xdr:rowOff>
    </xdr:from>
    <xdr:to>
      <xdr:col>55</xdr:col>
      <xdr:colOff>50800</xdr:colOff>
      <xdr:row>57</xdr:row>
      <xdr:rowOff>133418</xdr:rowOff>
    </xdr:to>
    <xdr:sp macro="" textlink="">
      <xdr:nvSpPr>
        <xdr:cNvPr id="361" name="楕円 360"/>
        <xdr:cNvSpPr/>
      </xdr:nvSpPr>
      <xdr:spPr>
        <a:xfrm>
          <a:off x="10426700" y="98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10245</xdr:rowOff>
    </xdr:from>
    <xdr:ext cx="469744" cy="259045"/>
    <xdr:sp macro="" textlink="">
      <xdr:nvSpPr>
        <xdr:cNvPr id="362" name="農林水産業費該当値テキスト"/>
        <xdr:cNvSpPr txBox="1"/>
      </xdr:nvSpPr>
      <xdr:spPr>
        <a:xfrm>
          <a:off x="10528300" y="978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47478</xdr:rowOff>
    </xdr:from>
    <xdr:to>
      <xdr:col>50</xdr:col>
      <xdr:colOff>165100</xdr:colOff>
      <xdr:row>57</xdr:row>
      <xdr:rowOff>149078</xdr:rowOff>
    </xdr:to>
    <xdr:sp macro="" textlink="">
      <xdr:nvSpPr>
        <xdr:cNvPr id="363" name="楕円 362"/>
        <xdr:cNvSpPr/>
      </xdr:nvSpPr>
      <xdr:spPr>
        <a:xfrm>
          <a:off x="9588500" y="98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140205</xdr:rowOff>
    </xdr:from>
    <xdr:ext cx="469744" cy="259045"/>
    <xdr:sp macro="" textlink="">
      <xdr:nvSpPr>
        <xdr:cNvPr id="364" name="テキスト ボックス 363"/>
        <xdr:cNvSpPr txBox="1"/>
      </xdr:nvSpPr>
      <xdr:spPr>
        <a:xfrm>
          <a:off x="9404428" y="99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159148</xdr:rowOff>
    </xdr:from>
    <xdr:to>
      <xdr:col>46</xdr:col>
      <xdr:colOff>38100</xdr:colOff>
      <xdr:row>57</xdr:row>
      <xdr:rowOff>89298</xdr:rowOff>
    </xdr:to>
    <xdr:sp macro="" textlink="">
      <xdr:nvSpPr>
        <xdr:cNvPr id="365" name="楕円 364"/>
        <xdr:cNvSpPr/>
      </xdr:nvSpPr>
      <xdr:spPr>
        <a:xfrm>
          <a:off x="8699500" y="97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80425</xdr:rowOff>
    </xdr:from>
    <xdr:ext cx="534377" cy="259045"/>
    <xdr:sp macro="" textlink="">
      <xdr:nvSpPr>
        <xdr:cNvPr id="366" name="テキスト ボックス 365"/>
        <xdr:cNvSpPr txBox="1"/>
      </xdr:nvSpPr>
      <xdr:spPr>
        <a:xfrm>
          <a:off x="8483111" y="98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38722</xdr:rowOff>
    </xdr:from>
    <xdr:to>
      <xdr:col>41</xdr:col>
      <xdr:colOff>101600</xdr:colOff>
      <xdr:row>57</xdr:row>
      <xdr:rowOff>140322</xdr:rowOff>
    </xdr:to>
    <xdr:sp macro="" textlink="">
      <xdr:nvSpPr>
        <xdr:cNvPr id="367" name="楕円 366"/>
        <xdr:cNvSpPr/>
      </xdr:nvSpPr>
      <xdr:spPr>
        <a:xfrm>
          <a:off x="7810500" y="98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131449</xdr:rowOff>
    </xdr:from>
    <xdr:ext cx="469744" cy="259045"/>
    <xdr:sp macro="" textlink="">
      <xdr:nvSpPr>
        <xdr:cNvPr id="368" name="テキスト ボックス 367"/>
        <xdr:cNvSpPr txBox="1"/>
      </xdr:nvSpPr>
      <xdr:spPr>
        <a:xfrm>
          <a:off x="7626428" y="99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48003</xdr:rowOff>
    </xdr:from>
    <xdr:to>
      <xdr:col>36</xdr:col>
      <xdr:colOff>165100</xdr:colOff>
      <xdr:row>57</xdr:row>
      <xdr:rowOff>149603</xdr:rowOff>
    </xdr:to>
    <xdr:sp macro="" textlink="">
      <xdr:nvSpPr>
        <xdr:cNvPr id="369" name="楕円 368"/>
        <xdr:cNvSpPr/>
      </xdr:nvSpPr>
      <xdr:spPr>
        <a:xfrm>
          <a:off x="6921500" y="98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140730</xdr:rowOff>
    </xdr:from>
    <xdr:ext cx="469744" cy="259045"/>
    <xdr:sp macro="" textlink="">
      <xdr:nvSpPr>
        <xdr:cNvPr id="370" name="テキスト ボックス 369"/>
        <xdr:cNvSpPr txBox="1"/>
      </xdr:nvSpPr>
      <xdr:spPr>
        <a:xfrm>
          <a:off x="6737428" y="991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127012</xdr:rowOff>
    </xdr:from>
    <xdr:to>
      <xdr:col>55</xdr:col>
      <xdr:colOff>0</xdr:colOff>
      <xdr:row>76</xdr:row>
      <xdr:rowOff>139974</xdr:rowOff>
    </xdr:to>
    <xdr:cxnSp macro="">
      <xdr:nvCxnSpPr>
        <xdr:cNvPr id="397" name="直線コネクタ 396"/>
        <xdr:cNvCxnSpPr/>
      </xdr:nvCxnSpPr>
      <xdr:spPr>
        <a:xfrm>
          <a:off x="9639300" y="13157212"/>
          <a:ext cx="8382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127012</xdr:rowOff>
    </xdr:from>
    <xdr:to>
      <xdr:col>50</xdr:col>
      <xdr:colOff>114300</xdr:colOff>
      <xdr:row>77</xdr:row>
      <xdr:rowOff>38933</xdr:rowOff>
    </xdr:to>
    <xdr:cxnSp macro="">
      <xdr:nvCxnSpPr>
        <xdr:cNvPr id="400" name="直線コネクタ 399"/>
        <xdr:cNvCxnSpPr/>
      </xdr:nvCxnSpPr>
      <xdr:spPr>
        <a:xfrm flipV="1">
          <a:off x="8750300" y="13157212"/>
          <a:ext cx="889000" cy="8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7548</xdr:rowOff>
    </xdr:from>
    <xdr:ext cx="534377" cy="259045"/>
    <xdr:sp macro="" textlink="">
      <xdr:nvSpPr>
        <xdr:cNvPr id="402" name="テキスト ボックス 401"/>
        <xdr:cNvSpPr txBox="1"/>
      </xdr:nvSpPr>
      <xdr:spPr>
        <a:xfrm>
          <a:off x="9372111" y="132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17537</xdr:rowOff>
    </xdr:from>
    <xdr:to>
      <xdr:col>45</xdr:col>
      <xdr:colOff>177800</xdr:colOff>
      <xdr:row>77</xdr:row>
      <xdr:rowOff>38933</xdr:rowOff>
    </xdr:to>
    <xdr:cxnSp macro="">
      <xdr:nvCxnSpPr>
        <xdr:cNvPr id="403" name="直線コネクタ 402"/>
        <xdr:cNvCxnSpPr/>
      </xdr:nvCxnSpPr>
      <xdr:spPr>
        <a:xfrm>
          <a:off x="7861300" y="13219187"/>
          <a:ext cx="8890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17537</xdr:rowOff>
    </xdr:from>
    <xdr:to>
      <xdr:col>41</xdr:col>
      <xdr:colOff>50800</xdr:colOff>
      <xdr:row>77</xdr:row>
      <xdr:rowOff>24302</xdr:rowOff>
    </xdr:to>
    <xdr:cxnSp macro="">
      <xdr:nvCxnSpPr>
        <xdr:cNvPr id="406" name="直線コネクタ 405"/>
        <xdr:cNvCxnSpPr/>
      </xdr:nvCxnSpPr>
      <xdr:spPr>
        <a:xfrm flipV="1">
          <a:off x="6972300" y="13219187"/>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89174</xdr:rowOff>
    </xdr:from>
    <xdr:to>
      <xdr:col>55</xdr:col>
      <xdr:colOff>50800</xdr:colOff>
      <xdr:row>77</xdr:row>
      <xdr:rowOff>19324</xdr:rowOff>
    </xdr:to>
    <xdr:sp macro="" textlink="">
      <xdr:nvSpPr>
        <xdr:cNvPr id="416" name="楕円 415"/>
        <xdr:cNvSpPr/>
      </xdr:nvSpPr>
      <xdr:spPr>
        <a:xfrm>
          <a:off x="10426700" y="131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67601</xdr:rowOff>
    </xdr:from>
    <xdr:ext cx="534377" cy="259045"/>
    <xdr:sp macro="" textlink="">
      <xdr:nvSpPr>
        <xdr:cNvPr id="417" name="商工費該当値テキスト"/>
        <xdr:cNvSpPr txBox="1"/>
      </xdr:nvSpPr>
      <xdr:spPr>
        <a:xfrm>
          <a:off x="10528300" y="130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76212</xdr:rowOff>
    </xdr:from>
    <xdr:to>
      <xdr:col>50</xdr:col>
      <xdr:colOff>165100</xdr:colOff>
      <xdr:row>77</xdr:row>
      <xdr:rowOff>6362</xdr:rowOff>
    </xdr:to>
    <xdr:sp macro="" textlink="">
      <xdr:nvSpPr>
        <xdr:cNvPr id="418" name="楕円 417"/>
        <xdr:cNvSpPr/>
      </xdr:nvSpPr>
      <xdr:spPr>
        <a:xfrm>
          <a:off x="9588500" y="131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22889</xdr:rowOff>
    </xdr:from>
    <xdr:ext cx="534377" cy="259045"/>
    <xdr:sp macro="" textlink="">
      <xdr:nvSpPr>
        <xdr:cNvPr id="419" name="テキスト ボックス 418"/>
        <xdr:cNvSpPr txBox="1"/>
      </xdr:nvSpPr>
      <xdr:spPr>
        <a:xfrm>
          <a:off x="9372111" y="128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159583</xdr:rowOff>
    </xdr:from>
    <xdr:to>
      <xdr:col>46</xdr:col>
      <xdr:colOff>38100</xdr:colOff>
      <xdr:row>77</xdr:row>
      <xdr:rowOff>89733</xdr:rowOff>
    </xdr:to>
    <xdr:sp macro="" textlink="">
      <xdr:nvSpPr>
        <xdr:cNvPr id="420" name="楕円 419"/>
        <xdr:cNvSpPr/>
      </xdr:nvSpPr>
      <xdr:spPr>
        <a:xfrm>
          <a:off x="8699500" y="131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80860</xdr:rowOff>
    </xdr:from>
    <xdr:ext cx="534377" cy="259045"/>
    <xdr:sp macro="" textlink="">
      <xdr:nvSpPr>
        <xdr:cNvPr id="421" name="テキスト ボックス 420"/>
        <xdr:cNvSpPr txBox="1"/>
      </xdr:nvSpPr>
      <xdr:spPr>
        <a:xfrm>
          <a:off x="8483111" y="132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138187</xdr:rowOff>
    </xdr:from>
    <xdr:to>
      <xdr:col>41</xdr:col>
      <xdr:colOff>101600</xdr:colOff>
      <xdr:row>77</xdr:row>
      <xdr:rowOff>68337</xdr:rowOff>
    </xdr:to>
    <xdr:sp macro="" textlink="">
      <xdr:nvSpPr>
        <xdr:cNvPr id="422" name="楕円 421"/>
        <xdr:cNvSpPr/>
      </xdr:nvSpPr>
      <xdr:spPr>
        <a:xfrm>
          <a:off x="7810500" y="131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59464</xdr:rowOff>
    </xdr:from>
    <xdr:ext cx="534377" cy="259045"/>
    <xdr:sp macro="" textlink="">
      <xdr:nvSpPr>
        <xdr:cNvPr id="423" name="テキスト ボックス 422"/>
        <xdr:cNvSpPr txBox="1"/>
      </xdr:nvSpPr>
      <xdr:spPr>
        <a:xfrm>
          <a:off x="7594111" y="132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144952</xdr:rowOff>
    </xdr:from>
    <xdr:to>
      <xdr:col>36</xdr:col>
      <xdr:colOff>165100</xdr:colOff>
      <xdr:row>77</xdr:row>
      <xdr:rowOff>75102</xdr:rowOff>
    </xdr:to>
    <xdr:sp macro="" textlink="">
      <xdr:nvSpPr>
        <xdr:cNvPr id="424" name="楕円 423"/>
        <xdr:cNvSpPr/>
      </xdr:nvSpPr>
      <xdr:spPr>
        <a:xfrm>
          <a:off x="6921500" y="131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66229</xdr:rowOff>
    </xdr:from>
    <xdr:ext cx="534377" cy="259045"/>
    <xdr:sp macro="" textlink="">
      <xdr:nvSpPr>
        <xdr:cNvPr id="425" name="テキスト ボックス 424"/>
        <xdr:cNvSpPr txBox="1"/>
      </xdr:nvSpPr>
      <xdr:spPr>
        <a:xfrm>
          <a:off x="6705111" y="132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716</xdr:rowOff>
    </xdr:from>
    <xdr:to>
      <xdr:col>55</xdr:col>
      <xdr:colOff>0</xdr:colOff>
      <xdr:row>98</xdr:row>
      <xdr:rowOff>22209</xdr:rowOff>
    </xdr:to>
    <xdr:cxnSp macro="">
      <xdr:nvCxnSpPr>
        <xdr:cNvPr id="452" name="直線コネクタ 451"/>
        <xdr:cNvCxnSpPr/>
      </xdr:nvCxnSpPr>
      <xdr:spPr>
        <a:xfrm>
          <a:off x="9639300" y="16802816"/>
          <a:ext cx="838200" cy="2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716</xdr:rowOff>
    </xdr:from>
    <xdr:to>
      <xdr:col>50</xdr:col>
      <xdr:colOff>114300</xdr:colOff>
      <xdr:row>98</xdr:row>
      <xdr:rowOff>4350</xdr:rowOff>
    </xdr:to>
    <xdr:cxnSp macro="">
      <xdr:nvCxnSpPr>
        <xdr:cNvPr id="455" name="直線コネクタ 454"/>
        <xdr:cNvCxnSpPr/>
      </xdr:nvCxnSpPr>
      <xdr:spPr>
        <a:xfrm flipV="1">
          <a:off x="8750300" y="16802816"/>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4350</xdr:rowOff>
    </xdr:from>
    <xdr:to>
      <xdr:col>45</xdr:col>
      <xdr:colOff>177800</xdr:colOff>
      <xdr:row>98</xdr:row>
      <xdr:rowOff>23109</xdr:rowOff>
    </xdr:to>
    <xdr:cxnSp macro="">
      <xdr:nvCxnSpPr>
        <xdr:cNvPr id="458" name="直線コネクタ 457"/>
        <xdr:cNvCxnSpPr/>
      </xdr:nvCxnSpPr>
      <xdr:spPr>
        <a:xfrm flipV="1">
          <a:off x="7861300" y="16806450"/>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23109</xdr:rowOff>
    </xdr:from>
    <xdr:to>
      <xdr:col>41</xdr:col>
      <xdr:colOff>50800</xdr:colOff>
      <xdr:row>98</xdr:row>
      <xdr:rowOff>33424</xdr:rowOff>
    </xdr:to>
    <xdr:cxnSp macro="">
      <xdr:nvCxnSpPr>
        <xdr:cNvPr id="461" name="直線コネクタ 460"/>
        <xdr:cNvCxnSpPr/>
      </xdr:nvCxnSpPr>
      <xdr:spPr>
        <a:xfrm flipV="1">
          <a:off x="6972300" y="16825209"/>
          <a:ext cx="889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142859</xdr:rowOff>
    </xdr:from>
    <xdr:to>
      <xdr:col>55</xdr:col>
      <xdr:colOff>50800</xdr:colOff>
      <xdr:row>98</xdr:row>
      <xdr:rowOff>73009</xdr:rowOff>
    </xdr:to>
    <xdr:sp macro="" textlink="">
      <xdr:nvSpPr>
        <xdr:cNvPr id="471" name="楕円 470"/>
        <xdr:cNvSpPr/>
      </xdr:nvSpPr>
      <xdr:spPr>
        <a:xfrm>
          <a:off x="10426700" y="167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57786</xdr:rowOff>
    </xdr:from>
    <xdr:ext cx="534377" cy="259045"/>
    <xdr:sp macro="" textlink="">
      <xdr:nvSpPr>
        <xdr:cNvPr id="472" name="土木費該当値テキスト"/>
        <xdr:cNvSpPr txBox="1"/>
      </xdr:nvSpPr>
      <xdr:spPr>
        <a:xfrm>
          <a:off x="10528300" y="1668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121366</xdr:rowOff>
    </xdr:from>
    <xdr:to>
      <xdr:col>50</xdr:col>
      <xdr:colOff>165100</xdr:colOff>
      <xdr:row>98</xdr:row>
      <xdr:rowOff>51516</xdr:rowOff>
    </xdr:to>
    <xdr:sp macro="" textlink="">
      <xdr:nvSpPr>
        <xdr:cNvPr id="473" name="楕円 472"/>
        <xdr:cNvSpPr/>
      </xdr:nvSpPr>
      <xdr:spPr>
        <a:xfrm>
          <a:off x="9588500" y="167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42643</xdr:rowOff>
    </xdr:from>
    <xdr:ext cx="534377" cy="259045"/>
    <xdr:sp macro="" textlink="">
      <xdr:nvSpPr>
        <xdr:cNvPr id="474" name="テキスト ボックス 473"/>
        <xdr:cNvSpPr txBox="1"/>
      </xdr:nvSpPr>
      <xdr:spPr>
        <a:xfrm>
          <a:off x="9372111" y="168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125000</xdr:rowOff>
    </xdr:from>
    <xdr:to>
      <xdr:col>46</xdr:col>
      <xdr:colOff>38100</xdr:colOff>
      <xdr:row>98</xdr:row>
      <xdr:rowOff>55150</xdr:rowOff>
    </xdr:to>
    <xdr:sp macro="" textlink="">
      <xdr:nvSpPr>
        <xdr:cNvPr id="475" name="楕円 474"/>
        <xdr:cNvSpPr/>
      </xdr:nvSpPr>
      <xdr:spPr>
        <a:xfrm>
          <a:off x="8699500" y="167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46277</xdr:rowOff>
    </xdr:from>
    <xdr:ext cx="534377" cy="259045"/>
    <xdr:sp macro="" textlink="">
      <xdr:nvSpPr>
        <xdr:cNvPr id="476" name="テキスト ボックス 475"/>
        <xdr:cNvSpPr txBox="1"/>
      </xdr:nvSpPr>
      <xdr:spPr>
        <a:xfrm>
          <a:off x="8483111" y="168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143759</xdr:rowOff>
    </xdr:from>
    <xdr:to>
      <xdr:col>41</xdr:col>
      <xdr:colOff>101600</xdr:colOff>
      <xdr:row>98</xdr:row>
      <xdr:rowOff>73909</xdr:rowOff>
    </xdr:to>
    <xdr:sp macro="" textlink="">
      <xdr:nvSpPr>
        <xdr:cNvPr id="477" name="楕円 476"/>
        <xdr:cNvSpPr/>
      </xdr:nvSpPr>
      <xdr:spPr>
        <a:xfrm>
          <a:off x="7810500" y="167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65036</xdr:rowOff>
    </xdr:from>
    <xdr:ext cx="534377" cy="259045"/>
    <xdr:sp macro="" textlink="">
      <xdr:nvSpPr>
        <xdr:cNvPr id="478" name="テキスト ボックス 477"/>
        <xdr:cNvSpPr txBox="1"/>
      </xdr:nvSpPr>
      <xdr:spPr>
        <a:xfrm>
          <a:off x="7594111" y="168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154074</xdr:rowOff>
    </xdr:from>
    <xdr:to>
      <xdr:col>36</xdr:col>
      <xdr:colOff>165100</xdr:colOff>
      <xdr:row>98</xdr:row>
      <xdr:rowOff>84224</xdr:rowOff>
    </xdr:to>
    <xdr:sp macro="" textlink="">
      <xdr:nvSpPr>
        <xdr:cNvPr id="479" name="楕円 478"/>
        <xdr:cNvSpPr/>
      </xdr:nvSpPr>
      <xdr:spPr>
        <a:xfrm>
          <a:off x="6921500" y="167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75351</xdr:rowOff>
    </xdr:from>
    <xdr:ext cx="534377" cy="259045"/>
    <xdr:sp macro="" textlink="">
      <xdr:nvSpPr>
        <xdr:cNvPr id="480" name="テキスト ボックス 479"/>
        <xdr:cNvSpPr txBox="1"/>
      </xdr:nvSpPr>
      <xdr:spPr>
        <a:xfrm>
          <a:off x="6705111" y="1687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155176</xdr:rowOff>
    </xdr:from>
    <xdr:to>
      <xdr:col>85</xdr:col>
      <xdr:colOff>127000</xdr:colOff>
      <xdr:row>36</xdr:row>
      <xdr:rowOff>13284</xdr:rowOff>
    </xdr:to>
    <xdr:cxnSp macro="">
      <xdr:nvCxnSpPr>
        <xdr:cNvPr id="507" name="直線コネクタ 506"/>
        <xdr:cNvCxnSpPr/>
      </xdr:nvCxnSpPr>
      <xdr:spPr>
        <a:xfrm>
          <a:off x="15481300" y="6155926"/>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154308</xdr:rowOff>
    </xdr:from>
    <xdr:to>
      <xdr:col>81</xdr:col>
      <xdr:colOff>50800</xdr:colOff>
      <xdr:row>35</xdr:row>
      <xdr:rowOff>155176</xdr:rowOff>
    </xdr:to>
    <xdr:cxnSp macro="">
      <xdr:nvCxnSpPr>
        <xdr:cNvPr id="510" name="直線コネクタ 509"/>
        <xdr:cNvCxnSpPr/>
      </xdr:nvCxnSpPr>
      <xdr:spPr>
        <a:xfrm>
          <a:off x="14592300" y="6155058"/>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154308</xdr:rowOff>
    </xdr:from>
    <xdr:to>
      <xdr:col>76</xdr:col>
      <xdr:colOff>114300</xdr:colOff>
      <xdr:row>36</xdr:row>
      <xdr:rowOff>24234</xdr:rowOff>
    </xdr:to>
    <xdr:cxnSp macro="">
      <xdr:nvCxnSpPr>
        <xdr:cNvPr id="513" name="直線コネクタ 512"/>
        <xdr:cNvCxnSpPr/>
      </xdr:nvCxnSpPr>
      <xdr:spPr>
        <a:xfrm flipV="1">
          <a:off x="13703300" y="6155058"/>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45539</xdr:rowOff>
    </xdr:from>
    <xdr:to>
      <xdr:col>71</xdr:col>
      <xdr:colOff>177800</xdr:colOff>
      <xdr:row>36</xdr:row>
      <xdr:rowOff>24234</xdr:rowOff>
    </xdr:to>
    <xdr:cxnSp macro="">
      <xdr:nvCxnSpPr>
        <xdr:cNvPr id="516" name="直線コネクタ 515"/>
        <xdr:cNvCxnSpPr/>
      </xdr:nvCxnSpPr>
      <xdr:spPr>
        <a:xfrm>
          <a:off x="12814300" y="6046289"/>
          <a:ext cx="889000" cy="1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133934</xdr:rowOff>
    </xdr:from>
    <xdr:to>
      <xdr:col>85</xdr:col>
      <xdr:colOff>177800</xdr:colOff>
      <xdr:row>36</xdr:row>
      <xdr:rowOff>64084</xdr:rowOff>
    </xdr:to>
    <xdr:sp macro="" textlink="">
      <xdr:nvSpPr>
        <xdr:cNvPr id="526" name="楕円 525"/>
        <xdr:cNvSpPr/>
      </xdr:nvSpPr>
      <xdr:spPr>
        <a:xfrm>
          <a:off x="16268700" y="61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112361</xdr:rowOff>
    </xdr:from>
    <xdr:ext cx="534377" cy="259045"/>
    <xdr:sp macro="" textlink="">
      <xdr:nvSpPr>
        <xdr:cNvPr id="527" name="消防費該当値テキスト"/>
        <xdr:cNvSpPr txBox="1"/>
      </xdr:nvSpPr>
      <xdr:spPr>
        <a:xfrm>
          <a:off x="16370300" y="61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104376</xdr:rowOff>
    </xdr:from>
    <xdr:to>
      <xdr:col>81</xdr:col>
      <xdr:colOff>101600</xdr:colOff>
      <xdr:row>36</xdr:row>
      <xdr:rowOff>34526</xdr:rowOff>
    </xdr:to>
    <xdr:sp macro="" textlink="">
      <xdr:nvSpPr>
        <xdr:cNvPr id="528" name="楕円 527"/>
        <xdr:cNvSpPr/>
      </xdr:nvSpPr>
      <xdr:spPr>
        <a:xfrm>
          <a:off x="15430500" y="61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25653</xdr:rowOff>
    </xdr:from>
    <xdr:ext cx="534377" cy="259045"/>
    <xdr:sp macro="" textlink="">
      <xdr:nvSpPr>
        <xdr:cNvPr id="529" name="テキスト ボックス 528"/>
        <xdr:cNvSpPr txBox="1"/>
      </xdr:nvSpPr>
      <xdr:spPr>
        <a:xfrm>
          <a:off x="15214111" y="61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103508</xdr:rowOff>
    </xdr:from>
    <xdr:to>
      <xdr:col>76</xdr:col>
      <xdr:colOff>165100</xdr:colOff>
      <xdr:row>36</xdr:row>
      <xdr:rowOff>33658</xdr:rowOff>
    </xdr:to>
    <xdr:sp macro="" textlink="">
      <xdr:nvSpPr>
        <xdr:cNvPr id="530" name="楕円 529"/>
        <xdr:cNvSpPr/>
      </xdr:nvSpPr>
      <xdr:spPr>
        <a:xfrm>
          <a:off x="14541500" y="61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24785</xdr:rowOff>
    </xdr:from>
    <xdr:ext cx="534377" cy="259045"/>
    <xdr:sp macro="" textlink="">
      <xdr:nvSpPr>
        <xdr:cNvPr id="531" name="テキスト ボックス 530"/>
        <xdr:cNvSpPr txBox="1"/>
      </xdr:nvSpPr>
      <xdr:spPr>
        <a:xfrm>
          <a:off x="14325111" y="61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144884</xdr:rowOff>
    </xdr:from>
    <xdr:to>
      <xdr:col>72</xdr:col>
      <xdr:colOff>38100</xdr:colOff>
      <xdr:row>36</xdr:row>
      <xdr:rowOff>75034</xdr:rowOff>
    </xdr:to>
    <xdr:sp macro="" textlink="">
      <xdr:nvSpPr>
        <xdr:cNvPr id="532" name="楕円 531"/>
        <xdr:cNvSpPr/>
      </xdr:nvSpPr>
      <xdr:spPr>
        <a:xfrm>
          <a:off x="13652500" y="61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66161</xdr:rowOff>
    </xdr:from>
    <xdr:ext cx="534377" cy="259045"/>
    <xdr:sp macro="" textlink="">
      <xdr:nvSpPr>
        <xdr:cNvPr id="533" name="テキスト ボックス 532"/>
        <xdr:cNvSpPr txBox="1"/>
      </xdr:nvSpPr>
      <xdr:spPr>
        <a:xfrm>
          <a:off x="13436111" y="62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166189</xdr:rowOff>
    </xdr:from>
    <xdr:to>
      <xdr:col>67</xdr:col>
      <xdr:colOff>101600</xdr:colOff>
      <xdr:row>35</xdr:row>
      <xdr:rowOff>96339</xdr:rowOff>
    </xdr:to>
    <xdr:sp macro="" textlink="">
      <xdr:nvSpPr>
        <xdr:cNvPr id="534" name="楕円 533"/>
        <xdr:cNvSpPr/>
      </xdr:nvSpPr>
      <xdr:spPr>
        <a:xfrm>
          <a:off x="12763500" y="59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112866</xdr:rowOff>
    </xdr:from>
    <xdr:ext cx="534377" cy="259045"/>
    <xdr:sp macro="" textlink="">
      <xdr:nvSpPr>
        <xdr:cNvPr id="535" name="テキスト ボックス 534"/>
        <xdr:cNvSpPr txBox="1"/>
      </xdr:nvSpPr>
      <xdr:spPr>
        <a:xfrm>
          <a:off x="12547111" y="57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57633</xdr:rowOff>
    </xdr:from>
    <xdr:to>
      <xdr:col>85</xdr:col>
      <xdr:colOff>127000</xdr:colOff>
      <xdr:row>58</xdr:row>
      <xdr:rowOff>16680</xdr:rowOff>
    </xdr:to>
    <xdr:cxnSp macro="">
      <xdr:nvCxnSpPr>
        <xdr:cNvPr id="567" name="直線コネクタ 566"/>
        <xdr:cNvCxnSpPr/>
      </xdr:nvCxnSpPr>
      <xdr:spPr>
        <a:xfrm flipV="1">
          <a:off x="15481300" y="9830283"/>
          <a:ext cx="838200" cy="13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16680</xdr:rowOff>
    </xdr:from>
    <xdr:to>
      <xdr:col>81</xdr:col>
      <xdr:colOff>50800</xdr:colOff>
      <xdr:row>58</xdr:row>
      <xdr:rowOff>141605</xdr:rowOff>
    </xdr:to>
    <xdr:cxnSp macro="">
      <xdr:nvCxnSpPr>
        <xdr:cNvPr id="570" name="直線コネクタ 569"/>
        <xdr:cNvCxnSpPr/>
      </xdr:nvCxnSpPr>
      <xdr:spPr>
        <a:xfrm flipV="1">
          <a:off x="14592300" y="9960780"/>
          <a:ext cx="889000" cy="1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94182</xdr:rowOff>
    </xdr:from>
    <xdr:ext cx="534377" cy="259045"/>
    <xdr:sp macro="" textlink="">
      <xdr:nvSpPr>
        <xdr:cNvPr id="572" name="テキスト ボックス 571"/>
        <xdr:cNvSpPr txBox="1"/>
      </xdr:nvSpPr>
      <xdr:spPr>
        <a:xfrm>
          <a:off x="15214111" y="100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74157</xdr:rowOff>
    </xdr:from>
    <xdr:to>
      <xdr:col>76</xdr:col>
      <xdr:colOff>114300</xdr:colOff>
      <xdr:row>58</xdr:row>
      <xdr:rowOff>141605</xdr:rowOff>
    </xdr:to>
    <xdr:cxnSp macro="">
      <xdr:nvCxnSpPr>
        <xdr:cNvPr id="573" name="直線コネクタ 572"/>
        <xdr:cNvCxnSpPr/>
      </xdr:nvCxnSpPr>
      <xdr:spPr>
        <a:xfrm>
          <a:off x="13703300" y="10018257"/>
          <a:ext cx="889000" cy="6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74157</xdr:rowOff>
    </xdr:from>
    <xdr:to>
      <xdr:col>71</xdr:col>
      <xdr:colOff>177800</xdr:colOff>
      <xdr:row>58</xdr:row>
      <xdr:rowOff>106183</xdr:rowOff>
    </xdr:to>
    <xdr:cxnSp macro="">
      <xdr:nvCxnSpPr>
        <xdr:cNvPr id="576" name="直線コネクタ 575"/>
        <xdr:cNvCxnSpPr/>
      </xdr:nvCxnSpPr>
      <xdr:spPr>
        <a:xfrm flipV="1">
          <a:off x="12814300" y="10018257"/>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6833</xdr:rowOff>
    </xdr:from>
    <xdr:to>
      <xdr:col>85</xdr:col>
      <xdr:colOff>177800</xdr:colOff>
      <xdr:row>57</xdr:row>
      <xdr:rowOff>108433</xdr:rowOff>
    </xdr:to>
    <xdr:sp macro="" textlink="">
      <xdr:nvSpPr>
        <xdr:cNvPr id="586" name="楕円 585"/>
        <xdr:cNvSpPr/>
      </xdr:nvSpPr>
      <xdr:spPr>
        <a:xfrm>
          <a:off x="16268700" y="97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29710</xdr:rowOff>
    </xdr:from>
    <xdr:ext cx="534377" cy="259045"/>
    <xdr:sp macro="" textlink="">
      <xdr:nvSpPr>
        <xdr:cNvPr id="587" name="教育費該当値テキスト"/>
        <xdr:cNvSpPr txBox="1"/>
      </xdr:nvSpPr>
      <xdr:spPr>
        <a:xfrm>
          <a:off x="16370300" y="96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137330</xdr:rowOff>
    </xdr:from>
    <xdr:to>
      <xdr:col>81</xdr:col>
      <xdr:colOff>101600</xdr:colOff>
      <xdr:row>58</xdr:row>
      <xdr:rowOff>67480</xdr:rowOff>
    </xdr:to>
    <xdr:sp macro="" textlink="">
      <xdr:nvSpPr>
        <xdr:cNvPr id="588" name="楕円 587"/>
        <xdr:cNvSpPr/>
      </xdr:nvSpPr>
      <xdr:spPr>
        <a:xfrm>
          <a:off x="15430500" y="99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84007</xdr:rowOff>
    </xdr:from>
    <xdr:ext cx="534377" cy="259045"/>
    <xdr:sp macro="" textlink="">
      <xdr:nvSpPr>
        <xdr:cNvPr id="589" name="テキスト ボックス 588"/>
        <xdr:cNvSpPr txBox="1"/>
      </xdr:nvSpPr>
      <xdr:spPr>
        <a:xfrm>
          <a:off x="15214111" y="96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90805</xdr:rowOff>
    </xdr:from>
    <xdr:to>
      <xdr:col>76</xdr:col>
      <xdr:colOff>165100</xdr:colOff>
      <xdr:row>59</xdr:row>
      <xdr:rowOff>20955</xdr:rowOff>
    </xdr:to>
    <xdr:sp macro="" textlink="">
      <xdr:nvSpPr>
        <xdr:cNvPr id="590" name="楕円 589"/>
        <xdr:cNvSpPr/>
      </xdr:nvSpPr>
      <xdr:spPr>
        <a:xfrm>
          <a:off x="14541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12082</xdr:rowOff>
    </xdr:from>
    <xdr:ext cx="534377" cy="259045"/>
    <xdr:sp macro="" textlink="">
      <xdr:nvSpPr>
        <xdr:cNvPr id="591" name="テキスト ボックス 590"/>
        <xdr:cNvSpPr txBox="1"/>
      </xdr:nvSpPr>
      <xdr:spPr>
        <a:xfrm>
          <a:off x="14325111" y="101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23357</xdr:rowOff>
    </xdr:from>
    <xdr:to>
      <xdr:col>72</xdr:col>
      <xdr:colOff>38100</xdr:colOff>
      <xdr:row>58</xdr:row>
      <xdr:rowOff>124957</xdr:rowOff>
    </xdr:to>
    <xdr:sp macro="" textlink="">
      <xdr:nvSpPr>
        <xdr:cNvPr id="592" name="楕円 591"/>
        <xdr:cNvSpPr/>
      </xdr:nvSpPr>
      <xdr:spPr>
        <a:xfrm>
          <a:off x="13652500" y="99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116084</xdr:rowOff>
    </xdr:from>
    <xdr:ext cx="534377" cy="259045"/>
    <xdr:sp macro="" textlink="">
      <xdr:nvSpPr>
        <xdr:cNvPr id="593" name="テキスト ボックス 592"/>
        <xdr:cNvSpPr txBox="1"/>
      </xdr:nvSpPr>
      <xdr:spPr>
        <a:xfrm>
          <a:off x="13436111" y="100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55383</xdr:rowOff>
    </xdr:from>
    <xdr:to>
      <xdr:col>67</xdr:col>
      <xdr:colOff>101600</xdr:colOff>
      <xdr:row>58</xdr:row>
      <xdr:rowOff>156983</xdr:rowOff>
    </xdr:to>
    <xdr:sp macro="" textlink="">
      <xdr:nvSpPr>
        <xdr:cNvPr id="594" name="楕円 593"/>
        <xdr:cNvSpPr/>
      </xdr:nvSpPr>
      <xdr:spPr>
        <a:xfrm>
          <a:off x="12763500" y="99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148110</xdr:rowOff>
    </xdr:from>
    <xdr:ext cx="534377" cy="259045"/>
    <xdr:sp macro="" textlink="">
      <xdr:nvSpPr>
        <xdr:cNvPr id="595" name="テキスト ボックス 594"/>
        <xdr:cNvSpPr txBox="1"/>
      </xdr:nvSpPr>
      <xdr:spPr>
        <a:xfrm>
          <a:off x="12547111" y="100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14931</xdr:rowOff>
    </xdr:from>
    <xdr:to>
      <xdr:col>85</xdr:col>
      <xdr:colOff>127000</xdr:colOff>
      <xdr:row>78</xdr:row>
      <xdr:rowOff>16508</xdr:rowOff>
    </xdr:to>
    <xdr:cxnSp macro="">
      <xdr:nvCxnSpPr>
        <xdr:cNvPr id="622" name="直線コネクタ 621"/>
        <xdr:cNvCxnSpPr/>
      </xdr:nvCxnSpPr>
      <xdr:spPr>
        <a:xfrm>
          <a:off x="15481300" y="13388031"/>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10404</xdr:rowOff>
    </xdr:from>
    <xdr:to>
      <xdr:col>81</xdr:col>
      <xdr:colOff>50800</xdr:colOff>
      <xdr:row>78</xdr:row>
      <xdr:rowOff>14931</xdr:rowOff>
    </xdr:to>
    <xdr:cxnSp macro="">
      <xdr:nvCxnSpPr>
        <xdr:cNvPr id="625" name="直線コネクタ 624"/>
        <xdr:cNvCxnSpPr/>
      </xdr:nvCxnSpPr>
      <xdr:spPr>
        <a:xfrm>
          <a:off x="14592300" y="1338350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10404</xdr:rowOff>
    </xdr:from>
    <xdr:to>
      <xdr:col>76</xdr:col>
      <xdr:colOff>114300</xdr:colOff>
      <xdr:row>78</xdr:row>
      <xdr:rowOff>129436</xdr:rowOff>
    </xdr:to>
    <xdr:cxnSp macro="">
      <xdr:nvCxnSpPr>
        <xdr:cNvPr id="628" name="直線コネクタ 627"/>
        <xdr:cNvCxnSpPr/>
      </xdr:nvCxnSpPr>
      <xdr:spPr>
        <a:xfrm flipV="1">
          <a:off x="13703300" y="13383504"/>
          <a:ext cx="889000" cy="1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129436</xdr:rowOff>
    </xdr:from>
    <xdr:to>
      <xdr:col>71</xdr:col>
      <xdr:colOff>177800</xdr:colOff>
      <xdr:row>78</xdr:row>
      <xdr:rowOff>129459</xdr:rowOff>
    </xdr:to>
    <xdr:cxnSp macro="">
      <xdr:nvCxnSpPr>
        <xdr:cNvPr id="631" name="直線コネクタ 630"/>
        <xdr:cNvCxnSpPr/>
      </xdr:nvCxnSpPr>
      <xdr:spPr>
        <a:xfrm flipV="1">
          <a:off x="12814300" y="1350253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137158</xdr:rowOff>
    </xdr:from>
    <xdr:to>
      <xdr:col>85</xdr:col>
      <xdr:colOff>177800</xdr:colOff>
      <xdr:row>78</xdr:row>
      <xdr:rowOff>67308</xdr:rowOff>
    </xdr:to>
    <xdr:sp macro="" textlink="">
      <xdr:nvSpPr>
        <xdr:cNvPr id="641" name="楕円 640"/>
        <xdr:cNvSpPr/>
      </xdr:nvSpPr>
      <xdr:spPr>
        <a:xfrm>
          <a:off x="16268700" y="13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56675</xdr:rowOff>
    </xdr:from>
    <xdr:ext cx="469744" cy="259045"/>
    <xdr:sp macro="" textlink="">
      <xdr:nvSpPr>
        <xdr:cNvPr id="642" name="災害復旧費該当値テキスト"/>
        <xdr:cNvSpPr txBox="1"/>
      </xdr:nvSpPr>
      <xdr:spPr>
        <a:xfrm>
          <a:off x="16370300" y="132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135581</xdr:rowOff>
    </xdr:from>
    <xdr:to>
      <xdr:col>81</xdr:col>
      <xdr:colOff>101600</xdr:colOff>
      <xdr:row>78</xdr:row>
      <xdr:rowOff>65731</xdr:rowOff>
    </xdr:to>
    <xdr:sp macro="" textlink="">
      <xdr:nvSpPr>
        <xdr:cNvPr id="643" name="楕円 642"/>
        <xdr:cNvSpPr/>
      </xdr:nvSpPr>
      <xdr:spPr>
        <a:xfrm>
          <a:off x="15430500" y="133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56858</xdr:rowOff>
    </xdr:from>
    <xdr:ext cx="469744" cy="259045"/>
    <xdr:sp macro="" textlink="">
      <xdr:nvSpPr>
        <xdr:cNvPr id="644" name="テキスト ボックス 643"/>
        <xdr:cNvSpPr txBox="1"/>
      </xdr:nvSpPr>
      <xdr:spPr>
        <a:xfrm>
          <a:off x="15246428" y="1342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131054</xdr:rowOff>
    </xdr:from>
    <xdr:to>
      <xdr:col>76</xdr:col>
      <xdr:colOff>165100</xdr:colOff>
      <xdr:row>78</xdr:row>
      <xdr:rowOff>61204</xdr:rowOff>
    </xdr:to>
    <xdr:sp macro="" textlink="">
      <xdr:nvSpPr>
        <xdr:cNvPr id="645" name="楕円 644"/>
        <xdr:cNvSpPr/>
      </xdr:nvSpPr>
      <xdr:spPr>
        <a:xfrm>
          <a:off x="145415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77731</xdr:rowOff>
    </xdr:from>
    <xdr:ext cx="469744" cy="259045"/>
    <xdr:sp macro="" textlink="">
      <xdr:nvSpPr>
        <xdr:cNvPr id="646" name="テキスト ボックス 645"/>
        <xdr:cNvSpPr txBox="1"/>
      </xdr:nvSpPr>
      <xdr:spPr>
        <a:xfrm>
          <a:off x="14357428" y="131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78636</xdr:rowOff>
    </xdr:from>
    <xdr:to>
      <xdr:col>72</xdr:col>
      <xdr:colOff>38100</xdr:colOff>
      <xdr:row>79</xdr:row>
      <xdr:rowOff>8786</xdr:rowOff>
    </xdr:to>
    <xdr:sp macro="" textlink="">
      <xdr:nvSpPr>
        <xdr:cNvPr id="647" name="楕円 646"/>
        <xdr:cNvSpPr/>
      </xdr:nvSpPr>
      <xdr:spPr>
        <a:xfrm>
          <a:off x="13652500" y="134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171363</xdr:rowOff>
    </xdr:from>
    <xdr:ext cx="378565" cy="259045"/>
    <xdr:sp macro="" textlink="">
      <xdr:nvSpPr>
        <xdr:cNvPr id="648" name="テキスト ボックス 647"/>
        <xdr:cNvSpPr txBox="1"/>
      </xdr:nvSpPr>
      <xdr:spPr>
        <a:xfrm>
          <a:off x="13514017" y="1354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78659</xdr:rowOff>
    </xdr:from>
    <xdr:to>
      <xdr:col>67</xdr:col>
      <xdr:colOff>101600</xdr:colOff>
      <xdr:row>79</xdr:row>
      <xdr:rowOff>8809</xdr:rowOff>
    </xdr:to>
    <xdr:sp macro="" textlink="">
      <xdr:nvSpPr>
        <xdr:cNvPr id="649" name="楕円 648"/>
        <xdr:cNvSpPr/>
      </xdr:nvSpPr>
      <xdr:spPr>
        <a:xfrm>
          <a:off x="127635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171386</xdr:rowOff>
    </xdr:from>
    <xdr:ext cx="378565" cy="259045"/>
    <xdr:sp macro="" textlink="">
      <xdr:nvSpPr>
        <xdr:cNvPr id="650" name="テキスト ボックス 649"/>
        <xdr:cNvSpPr txBox="1"/>
      </xdr:nvSpPr>
      <xdr:spPr>
        <a:xfrm>
          <a:off x="12625017" y="1354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120031</xdr:rowOff>
    </xdr:from>
    <xdr:to>
      <xdr:col>85</xdr:col>
      <xdr:colOff>127000</xdr:colOff>
      <xdr:row>95</xdr:row>
      <xdr:rowOff>32696</xdr:rowOff>
    </xdr:to>
    <xdr:cxnSp macro="">
      <xdr:nvCxnSpPr>
        <xdr:cNvPr id="683" name="直線コネクタ 682"/>
        <xdr:cNvCxnSpPr/>
      </xdr:nvCxnSpPr>
      <xdr:spPr>
        <a:xfrm>
          <a:off x="15481300" y="16064881"/>
          <a:ext cx="838200" cy="2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120031</xdr:rowOff>
    </xdr:from>
    <xdr:to>
      <xdr:col>81</xdr:col>
      <xdr:colOff>50800</xdr:colOff>
      <xdr:row>94</xdr:row>
      <xdr:rowOff>152091</xdr:rowOff>
    </xdr:to>
    <xdr:cxnSp macro="">
      <xdr:nvCxnSpPr>
        <xdr:cNvPr id="686" name="直線コネクタ 685"/>
        <xdr:cNvCxnSpPr/>
      </xdr:nvCxnSpPr>
      <xdr:spPr>
        <a:xfrm flipV="1">
          <a:off x="14592300" y="16064881"/>
          <a:ext cx="889000" cy="2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127755</xdr:rowOff>
    </xdr:from>
    <xdr:to>
      <xdr:col>76</xdr:col>
      <xdr:colOff>114300</xdr:colOff>
      <xdr:row>94</xdr:row>
      <xdr:rowOff>152091</xdr:rowOff>
    </xdr:to>
    <xdr:cxnSp macro="">
      <xdr:nvCxnSpPr>
        <xdr:cNvPr id="689" name="直線コネクタ 688"/>
        <xdr:cNvCxnSpPr/>
      </xdr:nvCxnSpPr>
      <xdr:spPr>
        <a:xfrm>
          <a:off x="13703300" y="16244055"/>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117485</xdr:rowOff>
    </xdr:from>
    <xdr:ext cx="534377" cy="259045"/>
    <xdr:sp macro="" textlink="">
      <xdr:nvSpPr>
        <xdr:cNvPr id="691" name="テキスト ボックス 690"/>
        <xdr:cNvSpPr txBox="1"/>
      </xdr:nvSpPr>
      <xdr:spPr>
        <a:xfrm>
          <a:off x="14325111" y="165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127755</xdr:rowOff>
    </xdr:from>
    <xdr:to>
      <xdr:col>71</xdr:col>
      <xdr:colOff>177800</xdr:colOff>
      <xdr:row>94</xdr:row>
      <xdr:rowOff>156550</xdr:rowOff>
    </xdr:to>
    <xdr:cxnSp macro="">
      <xdr:nvCxnSpPr>
        <xdr:cNvPr id="692" name="直線コネクタ 691"/>
        <xdr:cNvCxnSpPr/>
      </xdr:nvCxnSpPr>
      <xdr:spPr>
        <a:xfrm flipV="1">
          <a:off x="12814300" y="16244055"/>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123038</xdr:rowOff>
    </xdr:from>
    <xdr:ext cx="534377" cy="259045"/>
    <xdr:sp macro="" textlink="">
      <xdr:nvSpPr>
        <xdr:cNvPr id="694" name="テキスト ボックス 693"/>
        <xdr:cNvSpPr txBox="1"/>
      </xdr:nvSpPr>
      <xdr:spPr>
        <a:xfrm>
          <a:off x="13436111" y="165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4872</xdr:rowOff>
    </xdr:from>
    <xdr:ext cx="534377" cy="259045"/>
    <xdr:sp macro="" textlink="">
      <xdr:nvSpPr>
        <xdr:cNvPr id="696" name="テキスト ボックス 695"/>
        <xdr:cNvSpPr txBox="1"/>
      </xdr:nvSpPr>
      <xdr:spPr>
        <a:xfrm>
          <a:off x="12547111" y="166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153346</xdr:rowOff>
    </xdr:from>
    <xdr:to>
      <xdr:col>85</xdr:col>
      <xdr:colOff>177800</xdr:colOff>
      <xdr:row>95</xdr:row>
      <xdr:rowOff>83496</xdr:rowOff>
    </xdr:to>
    <xdr:sp macro="" textlink="">
      <xdr:nvSpPr>
        <xdr:cNvPr id="702" name="楕円 701"/>
        <xdr:cNvSpPr/>
      </xdr:nvSpPr>
      <xdr:spPr>
        <a:xfrm>
          <a:off x="16268700" y="162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4773</xdr:rowOff>
    </xdr:from>
    <xdr:ext cx="534377" cy="259045"/>
    <xdr:sp macro="" textlink="">
      <xdr:nvSpPr>
        <xdr:cNvPr id="703" name="公債費該当値テキスト"/>
        <xdr:cNvSpPr txBox="1"/>
      </xdr:nvSpPr>
      <xdr:spPr>
        <a:xfrm>
          <a:off x="16370300" y="161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69231</xdr:rowOff>
    </xdr:from>
    <xdr:to>
      <xdr:col>81</xdr:col>
      <xdr:colOff>101600</xdr:colOff>
      <xdr:row>93</xdr:row>
      <xdr:rowOff>170831</xdr:rowOff>
    </xdr:to>
    <xdr:sp macro="" textlink="">
      <xdr:nvSpPr>
        <xdr:cNvPr id="704" name="楕円 703"/>
        <xdr:cNvSpPr/>
      </xdr:nvSpPr>
      <xdr:spPr>
        <a:xfrm>
          <a:off x="15430500" y="1601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15908</xdr:rowOff>
    </xdr:from>
    <xdr:ext cx="599010" cy="259045"/>
    <xdr:sp macro="" textlink="">
      <xdr:nvSpPr>
        <xdr:cNvPr id="705" name="テキスト ボックス 704"/>
        <xdr:cNvSpPr txBox="1"/>
      </xdr:nvSpPr>
      <xdr:spPr>
        <a:xfrm>
          <a:off x="15181795" y="1578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101291</xdr:rowOff>
    </xdr:from>
    <xdr:to>
      <xdr:col>76</xdr:col>
      <xdr:colOff>165100</xdr:colOff>
      <xdr:row>95</xdr:row>
      <xdr:rowOff>31441</xdr:rowOff>
    </xdr:to>
    <xdr:sp macro="" textlink="">
      <xdr:nvSpPr>
        <xdr:cNvPr id="706" name="楕円 705"/>
        <xdr:cNvSpPr/>
      </xdr:nvSpPr>
      <xdr:spPr>
        <a:xfrm>
          <a:off x="14541500" y="162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47968</xdr:rowOff>
    </xdr:from>
    <xdr:ext cx="534377" cy="259045"/>
    <xdr:sp macro="" textlink="">
      <xdr:nvSpPr>
        <xdr:cNvPr id="707" name="テキスト ボックス 706"/>
        <xdr:cNvSpPr txBox="1"/>
      </xdr:nvSpPr>
      <xdr:spPr>
        <a:xfrm>
          <a:off x="14325111" y="159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76955</xdr:rowOff>
    </xdr:from>
    <xdr:to>
      <xdr:col>72</xdr:col>
      <xdr:colOff>38100</xdr:colOff>
      <xdr:row>95</xdr:row>
      <xdr:rowOff>7105</xdr:rowOff>
    </xdr:to>
    <xdr:sp macro="" textlink="">
      <xdr:nvSpPr>
        <xdr:cNvPr id="708" name="楕円 707"/>
        <xdr:cNvSpPr/>
      </xdr:nvSpPr>
      <xdr:spPr>
        <a:xfrm>
          <a:off x="13652500" y="161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23632</xdr:rowOff>
    </xdr:from>
    <xdr:ext cx="534377" cy="259045"/>
    <xdr:sp macro="" textlink="">
      <xdr:nvSpPr>
        <xdr:cNvPr id="709" name="テキスト ボックス 708"/>
        <xdr:cNvSpPr txBox="1"/>
      </xdr:nvSpPr>
      <xdr:spPr>
        <a:xfrm>
          <a:off x="13436111" y="159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105750</xdr:rowOff>
    </xdr:from>
    <xdr:to>
      <xdr:col>67</xdr:col>
      <xdr:colOff>101600</xdr:colOff>
      <xdr:row>95</xdr:row>
      <xdr:rowOff>35900</xdr:rowOff>
    </xdr:to>
    <xdr:sp macro="" textlink="">
      <xdr:nvSpPr>
        <xdr:cNvPr id="710" name="楕円 709"/>
        <xdr:cNvSpPr/>
      </xdr:nvSpPr>
      <xdr:spPr>
        <a:xfrm>
          <a:off x="12763500" y="162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52427</xdr:rowOff>
    </xdr:from>
    <xdr:ext cx="534377" cy="259045"/>
    <xdr:sp macro="" textlink="">
      <xdr:nvSpPr>
        <xdr:cNvPr id="711" name="テキスト ボックス 710"/>
        <xdr:cNvSpPr txBox="1"/>
      </xdr:nvSpPr>
      <xdr:spPr>
        <a:xfrm>
          <a:off x="12547111" y="1599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住民一人当たりの額は、第三セクター等改革推進債の繰上償還分８００百万円が皆減となったものの、類似団体、県平均と比べて高くなっている。これは、土地開発公社解散に伴う第三セクター等改革推進債、統合小学校建設や台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号災害に伴う災害復旧事業などで借入れた過疎対策事業債や災害復旧事業債等の元利償還が要因と考えられる。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では、教育費が、文化複合施設整備事業などの事業費増により増加している。民生費は、生活保護費が減となったものの、盲人会館整備事業の増や春日隣保館施設改修事業の皆増、介護保険特別会計繰出金の増、私立認定こども園整備事業補助金の皆増などにより、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大型事業に伴う公債費の増加、人口減少等を見据えた余剰金の優先的な積立を行っており、本年度は１８０百万円を積み立て、前年度に比べ１．９８％増となった。今後についても、文化複合施設整備などの大型事業の実施を踏まえ、収支見込みによる適切な事業計画を立てていく必要がある。実質単年度収支については、新宮港用地売払収入約８億円の皆減により、前年度に比べ６．９６％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和歌山県新宮市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宮市医療センター病院事業会計については、本年度は医業収益が外来収益を中心として増収となったものの、給与費や薬品等の材料費が増となったことなどから、前年度比０．９９ポイント減少した。一般会計は文化複合施設整備事業や私立認定こども園整備事業補助金等の増により投資的経費が増となる一方で、地方税や地方交付税の増などにより黒字となっている。</a:t>
          </a:r>
        </a:p>
        <a:p>
          <a:r>
            <a:rPr kumimoji="1" lang="ja-JP" altLang="en-US" sz="1400">
              <a:latin typeface="ＭＳ ゴシック" pitchFamily="49" charset="-128"/>
              <a:ea typeface="ＭＳ ゴシック" pitchFamily="49" charset="-128"/>
            </a:rPr>
            <a:t>　水道事業会計については、給水収益が給水人口の減少や節水機器の普及によりやや減少しており、今後も給水人口の減少や節水意識の侵透による使用水量の減少が予想されることから、財政の健全化を維持しながら、事業計画の見直しや事業の優先付けなどを行い、安全で安心な安定した経営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2074_&#26032;&#23470;&#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91.5</v>
          </cell>
          <cell r="BX51">
            <v>87.2</v>
          </cell>
          <cell r="CF51">
            <v>78.599999999999994</v>
          </cell>
          <cell r="CN51">
            <v>57.8</v>
          </cell>
          <cell r="CV51">
            <v>47.5</v>
          </cell>
        </row>
        <row r="53">
          <cell r="BP53">
            <v>67.599999999999994</v>
          </cell>
          <cell r="BX53">
            <v>63.8</v>
          </cell>
          <cell r="CF53">
            <v>66.099999999999994</v>
          </cell>
          <cell r="CN53">
            <v>67.3</v>
          </cell>
          <cell r="CV53">
            <v>68.8</v>
          </cell>
        </row>
        <row r="55">
          <cell r="AN55" t="str">
            <v>類似団体内平均値</v>
          </cell>
          <cell r="BP55">
            <v>41.5</v>
          </cell>
          <cell r="BX55">
            <v>36.6</v>
          </cell>
          <cell r="CF55">
            <v>37.700000000000003</v>
          </cell>
          <cell r="CN55">
            <v>37.9</v>
          </cell>
          <cell r="CV55">
            <v>38.700000000000003</v>
          </cell>
        </row>
        <row r="57">
          <cell r="BP57">
            <v>56.4</v>
          </cell>
          <cell r="BX57">
            <v>58.8</v>
          </cell>
          <cell r="CF57">
            <v>59.4</v>
          </cell>
          <cell r="CN57">
            <v>60.7</v>
          </cell>
          <cell r="CV57">
            <v>66.599999999999994</v>
          </cell>
        </row>
        <row r="72">
          <cell r="BP72" t="str">
            <v>H27</v>
          </cell>
          <cell r="BX72" t="str">
            <v>H28</v>
          </cell>
          <cell r="CF72" t="str">
            <v>H29</v>
          </cell>
          <cell r="CN72" t="str">
            <v>H30</v>
          </cell>
          <cell r="CV72" t="str">
            <v>R01</v>
          </cell>
        </row>
        <row r="73">
          <cell r="AN73" t="str">
            <v>当該団体値</v>
          </cell>
          <cell r="BP73">
            <v>91.5</v>
          </cell>
          <cell r="BX73">
            <v>87.2</v>
          </cell>
          <cell r="CF73">
            <v>78.599999999999994</v>
          </cell>
          <cell r="CN73">
            <v>57.8</v>
          </cell>
          <cell r="CV73">
            <v>47.5</v>
          </cell>
        </row>
        <row r="75">
          <cell r="BP75">
            <v>15.2</v>
          </cell>
          <cell r="BX75">
            <v>15.9</v>
          </cell>
          <cell r="CF75">
            <v>16.100000000000001</v>
          </cell>
          <cell r="CN75">
            <v>15.7</v>
          </cell>
          <cell r="CV75">
            <v>14.5</v>
          </cell>
        </row>
        <row r="77">
          <cell r="AN77" t="str">
            <v>類似団体内平均値</v>
          </cell>
          <cell r="BP77">
            <v>41.5</v>
          </cell>
          <cell r="BX77">
            <v>36.6</v>
          </cell>
          <cell r="CF77">
            <v>37.700000000000003</v>
          </cell>
          <cell r="CN77">
            <v>37.9</v>
          </cell>
          <cell r="CV77">
            <v>38.700000000000003</v>
          </cell>
        </row>
        <row r="79">
          <cell r="BP79">
            <v>9.6</v>
          </cell>
          <cell r="BX79">
            <v>9.1999999999999993</v>
          </cell>
          <cell r="CF79">
            <v>8.9</v>
          </cell>
          <cell r="CN79">
            <v>8.6999999999999993</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17515337</v>
      </c>
      <c r="BO4" s="393"/>
      <c r="BP4" s="393"/>
      <c r="BQ4" s="393"/>
      <c r="BR4" s="393"/>
      <c r="BS4" s="393"/>
      <c r="BT4" s="393"/>
      <c r="BU4" s="394"/>
      <c r="BV4" s="392">
        <v>17962561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9</v>
      </c>
      <c r="CU4" s="399"/>
      <c r="CV4" s="399"/>
      <c r="CW4" s="399"/>
      <c r="CX4" s="399"/>
      <c r="CY4" s="399"/>
      <c r="CZ4" s="399"/>
      <c r="DA4" s="400"/>
      <c r="DB4" s="398">
        <v>8</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16614452</v>
      </c>
      <c r="BO5" s="430"/>
      <c r="BP5" s="430"/>
      <c r="BQ5" s="430"/>
      <c r="BR5" s="430"/>
      <c r="BS5" s="430"/>
      <c r="BT5" s="430"/>
      <c r="BU5" s="431"/>
      <c r="BV5" s="429">
        <v>17198377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98.4</v>
      </c>
      <c r="CU5" s="427"/>
      <c r="CV5" s="427"/>
      <c r="CW5" s="427"/>
      <c r="CX5" s="427"/>
      <c r="CY5" s="427"/>
      <c r="CZ5" s="427"/>
      <c r="DA5" s="428"/>
      <c r="DB5" s="426">
        <v>100</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900885</v>
      </c>
      <c r="BO6" s="430"/>
      <c r="BP6" s="430"/>
      <c r="BQ6" s="430"/>
      <c r="BR6" s="430"/>
      <c r="BS6" s="430"/>
      <c r="BT6" s="430"/>
      <c r="BU6" s="431"/>
      <c r="BV6" s="429">
        <v>764184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102.2</v>
      </c>
      <c r="CU6" s="467"/>
      <c r="CV6" s="467"/>
      <c r="CW6" s="467"/>
      <c r="CX6" s="467"/>
      <c r="CY6" s="467"/>
      <c r="CZ6" s="467"/>
      <c r="DA6" s="468"/>
      <c r="DB6" s="466">
        <v>105.1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67232</v>
      </c>
      <c r="BO7" s="430"/>
      <c r="BP7" s="430"/>
      <c r="BQ7" s="430"/>
      <c r="BR7" s="430"/>
      <c r="BS7" s="430"/>
      <c r="BT7" s="430"/>
      <c r="BU7" s="431"/>
      <c r="BV7" s="429">
        <v>30115</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9221761</v>
      </c>
      <c r="CU7" s="430"/>
      <c r="CV7" s="430"/>
      <c r="CW7" s="430"/>
      <c r="CX7" s="430"/>
      <c r="CY7" s="430"/>
      <c r="CZ7" s="430"/>
      <c r="DA7" s="431"/>
      <c r="DB7" s="429">
        <v>9229227</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833653</v>
      </c>
      <c r="BO8" s="430"/>
      <c r="BP8" s="430"/>
      <c r="BQ8" s="430"/>
      <c r="BR8" s="430"/>
      <c r="BS8" s="430"/>
      <c r="BT8" s="430"/>
      <c r="BU8" s="431"/>
      <c r="BV8" s="429">
        <v>734069</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0.36</v>
      </c>
      <c r="CU8" s="470"/>
      <c r="CV8" s="470"/>
      <c r="CW8" s="470"/>
      <c r="CX8" s="470"/>
      <c r="CY8" s="470"/>
      <c r="CZ8" s="470"/>
      <c r="DA8" s="471"/>
      <c r="DB8" s="469">
        <v>0.36</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29331</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99584</v>
      </c>
      <c r="BO9" s="430"/>
      <c r="BP9" s="430"/>
      <c r="BQ9" s="430"/>
      <c r="BR9" s="430"/>
      <c r="BS9" s="430"/>
      <c r="BT9" s="430"/>
      <c r="BU9" s="431"/>
      <c r="BV9" s="429">
        <v>-37990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19.7</v>
      </c>
      <c r="CU9" s="427"/>
      <c r="CV9" s="427"/>
      <c r="CW9" s="427"/>
      <c r="CX9" s="427"/>
      <c r="CY9" s="427"/>
      <c r="CZ9" s="427"/>
      <c r="DA9" s="428"/>
      <c r="DB9" s="426">
        <v>19.899999999999999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31498</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180000</v>
      </c>
      <c r="BO10" s="430"/>
      <c r="BP10" s="430"/>
      <c r="BQ10" s="430"/>
      <c r="BR10" s="430"/>
      <c r="BS10" s="430"/>
      <c r="BT10" s="430"/>
      <c r="BU10" s="431"/>
      <c r="BV10" s="429">
        <v>160000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800000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28326</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28109</v>
      </c>
      <c r="S13" s="514"/>
      <c r="T13" s="514"/>
      <c r="U13" s="514"/>
      <c r="V13" s="515"/>
      <c r="W13" s="445" t="s">
        <v>140</v>
      </c>
      <c r="X13" s="446"/>
      <c r="Y13" s="446"/>
      <c r="Z13" s="446"/>
      <c r="AA13" s="446"/>
      <c r="AB13" s="436"/>
      <c r="AC13" s="480">
        <v>252</v>
      </c>
      <c r="AD13" s="481"/>
      <c r="AE13" s="481"/>
      <c r="AF13" s="481"/>
      <c r="AG13" s="523"/>
      <c r="AH13" s="480">
        <v>322</v>
      </c>
      <c r="AI13" s="481"/>
      <c r="AJ13" s="481"/>
      <c r="AK13" s="481"/>
      <c r="AL13" s="482"/>
      <c r="AM13" s="458" t="s">
        <v>141</v>
      </c>
      <c r="AN13" s="459"/>
      <c r="AO13" s="459"/>
      <c r="AP13" s="459"/>
      <c r="AQ13" s="459"/>
      <c r="AR13" s="459"/>
      <c r="AS13" s="459"/>
      <c r="AT13" s="460"/>
      <c r="AU13" s="461" t="s">
        <v>135</v>
      </c>
      <c r="AV13" s="462"/>
      <c r="AW13" s="462"/>
      <c r="AX13" s="462"/>
      <c r="AY13" s="463" t="s">
        <v>142</v>
      </c>
      <c r="AZ13" s="464"/>
      <c r="BA13" s="464"/>
      <c r="BB13" s="464"/>
      <c r="BC13" s="464"/>
      <c r="BD13" s="464"/>
      <c r="BE13" s="464"/>
      <c r="BF13" s="464"/>
      <c r="BG13" s="464"/>
      <c r="BH13" s="464"/>
      <c r="BI13" s="464"/>
      <c r="BJ13" s="464"/>
      <c r="BK13" s="464"/>
      <c r="BL13" s="464"/>
      <c r="BM13" s="465"/>
      <c r="BN13" s="429">
        <v>279584</v>
      </c>
      <c r="BO13" s="430"/>
      <c r="BP13" s="430"/>
      <c r="BQ13" s="430"/>
      <c r="BR13" s="430"/>
      <c r="BS13" s="430"/>
      <c r="BT13" s="430"/>
      <c r="BU13" s="431"/>
      <c r="BV13" s="429">
        <v>922010</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14.5</v>
      </c>
      <c r="CU13" s="427"/>
      <c r="CV13" s="427"/>
      <c r="CW13" s="427"/>
      <c r="CX13" s="427"/>
      <c r="CY13" s="427"/>
      <c r="CZ13" s="427"/>
      <c r="DA13" s="428"/>
      <c r="DB13" s="426">
        <v>15.7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28876</v>
      </c>
      <c r="S14" s="514"/>
      <c r="T14" s="514"/>
      <c r="U14" s="514"/>
      <c r="V14" s="515"/>
      <c r="W14" s="419"/>
      <c r="X14" s="420"/>
      <c r="Y14" s="420"/>
      <c r="Z14" s="420"/>
      <c r="AA14" s="420"/>
      <c r="AB14" s="409"/>
      <c r="AC14" s="516">
        <v>2.1</v>
      </c>
      <c r="AD14" s="517"/>
      <c r="AE14" s="517"/>
      <c r="AF14" s="517"/>
      <c r="AG14" s="518"/>
      <c r="AH14" s="516">
        <v>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47.5</v>
      </c>
      <c r="CU14" s="528"/>
      <c r="CV14" s="528"/>
      <c r="CW14" s="528"/>
      <c r="CX14" s="528"/>
      <c r="CY14" s="528"/>
      <c r="CZ14" s="528"/>
      <c r="DA14" s="529"/>
      <c r="DB14" s="527">
        <v>57.8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28664</v>
      </c>
      <c r="S15" s="514"/>
      <c r="T15" s="514"/>
      <c r="U15" s="514"/>
      <c r="V15" s="515"/>
      <c r="W15" s="445" t="s">
        <v>146</v>
      </c>
      <c r="X15" s="446"/>
      <c r="Y15" s="446"/>
      <c r="Z15" s="446"/>
      <c r="AA15" s="446"/>
      <c r="AB15" s="436"/>
      <c r="AC15" s="480">
        <v>2023</v>
      </c>
      <c r="AD15" s="481"/>
      <c r="AE15" s="481"/>
      <c r="AF15" s="481"/>
      <c r="AG15" s="523"/>
      <c r="AH15" s="480">
        <v>2128</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2935842</v>
      </c>
      <c r="BO15" s="393"/>
      <c r="BP15" s="393"/>
      <c r="BQ15" s="393"/>
      <c r="BR15" s="393"/>
      <c r="BS15" s="393"/>
      <c r="BT15" s="393"/>
      <c r="BU15" s="394"/>
      <c r="BV15" s="392">
        <v>2889452</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16.7</v>
      </c>
      <c r="AD16" s="517"/>
      <c r="AE16" s="517"/>
      <c r="AF16" s="517"/>
      <c r="AG16" s="518"/>
      <c r="AH16" s="516">
        <v>16.600000000000001</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8055385</v>
      </c>
      <c r="BO16" s="430"/>
      <c r="BP16" s="430"/>
      <c r="BQ16" s="430"/>
      <c r="BR16" s="430"/>
      <c r="BS16" s="430"/>
      <c r="BT16" s="430"/>
      <c r="BU16" s="431"/>
      <c r="BV16" s="429">
        <v>7939781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150</v>
      </c>
      <c r="S17" s="534"/>
      <c r="T17" s="534"/>
      <c r="U17" s="534"/>
      <c r="V17" s="535"/>
      <c r="W17" s="445" t="s">
        <v>153</v>
      </c>
      <c r="X17" s="446"/>
      <c r="Y17" s="446"/>
      <c r="Z17" s="446"/>
      <c r="AA17" s="446"/>
      <c r="AB17" s="436"/>
      <c r="AC17" s="480">
        <v>9845</v>
      </c>
      <c r="AD17" s="481"/>
      <c r="AE17" s="481"/>
      <c r="AF17" s="481"/>
      <c r="AG17" s="523"/>
      <c r="AH17" s="480">
        <v>10399</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3738023</v>
      </c>
      <c r="BO17" s="430"/>
      <c r="BP17" s="430"/>
      <c r="BQ17" s="430"/>
      <c r="BR17" s="430"/>
      <c r="BS17" s="430"/>
      <c r="BT17" s="430"/>
      <c r="BU17" s="431"/>
      <c r="BV17" s="429">
        <v>3684135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255.23</v>
      </c>
      <c r="M18" s="545"/>
      <c r="N18" s="545"/>
      <c r="O18" s="545"/>
      <c r="P18" s="545"/>
      <c r="Q18" s="545"/>
      <c r="R18" s="546"/>
      <c r="S18" s="546"/>
      <c r="T18" s="546"/>
      <c r="U18" s="546"/>
      <c r="V18" s="547"/>
      <c r="W18" s="447"/>
      <c r="X18" s="448"/>
      <c r="Y18" s="448"/>
      <c r="Z18" s="448"/>
      <c r="AA18" s="448"/>
      <c r="AB18" s="439"/>
      <c r="AC18" s="548">
        <v>81.2</v>
      </c>
      <c r="AD18" s="549"/>
      <c r="AE18" s="549"/>
      <c r="AF18" s="549"/>
      <c r="AG18" s="550"/>
      <c r="AH18" s="548">
        <v>80.900000000000006</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9281151</v>
      </c>
      <c r="BO18" s="430"/>
      <c r="BP18" s="430"/>
      <c r="BQ18" s="430"/>
      <c r="BR18" s="430"/>
      <c r="BS18" s="430"/>
      <c r="BT18" s="430"/>
      <c r="BU18" s="431"/>
      <c r="BV18" s="429">
        <v>9457904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115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11503718</v>
      </c>
      <c r="BO19" s="430"/>
      <c r="BP19" s="430"/>
      <c r="BQ19" s="430"/>
      <c r="BR19" s="430"/>
      <c r="BS19" s="430"/>
      <c r="BT19" s="430"/>
      <c r="BU19" s="431"/>
      <c r="BV19" s="429">
        <v>11526960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13617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23462308</v>
      </c>
      <c r="BO23" s="430"/>
      <c r="BP23" s="430"/>
      <c r="BQ23" s="430"/>
      <c r="BR23" s="430"/>
      <c r="BS23" s="430"/>
      <c r="BT23" s="430"/>
      <c r="BU23" s="431"/>
      <c r="BV23" s="429">
        <v>24091399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7000</v>
      </c>
      <c r="R24" s="481"/>
      <c r="S24" s="481"/>
      <c r="T24" s="481"/>
      <c r="U24" s="481"/>
      <c r="V24" s="523"/>
      <c r="W24" s="582"/>
      <c r="X24" s="570"/>
      <c r="Y24" s="571"/>
      <c r="Z24" s="479" t="s">
        <v>169</v>
      </c>
      <c r="AA24" s="459"/>
      <c r="AB24" s="459"/>
      <c r="AC24" s="459"/>
      <c r="AD24" s="459"/>
      <c r="AE24" s="459"/>
      <c r="AF24" s="459"/>
      <c r="AG24" s="460"/>
      <c r="AH24" s="480">
        <v>287</v>
      </c>
      <c r="AI24" s="481"/>
      <c r="AJ24" s="481"/>
      <c r="AK24" s="481"/>
      <c r="AL24" s="523"/>
      <c r="AM24" s="480">
        <v>867027</v>
      </c>
      <c r="AN24" s="481"/>
      <c r="AO24" s="481"/>
      <c r="AP24" s="481"/>
      <c r="AQ24" s="481"/>
      <c r="AR24" s="523"/>
      <c r="AS24" s="480">
        <v>3021</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19031307</v>
      </c>
      <c r="BO24" s="430"/>
      <c r="BP24" s="430"/>
      <c r="BQ24" s="430"/>
      <c r="BR24" s="430"/>
      <c r="BS24" s="430"/>
      <c r="BT24" s="430"/>
      <c r="BU24" s="431"/>
      <c r="BV24" s="429">
        <v>19077730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5940</v>
      </c>
      <c r="R25" s="481"/>
      <c r="S25" s="481"/>
      <c r="T25" s="481"/>
      <c r="U25" s="481"/>
      <c r="V25" s="523"/>
      <c r="W25" s="582"/>
      <c r="X25" s="570"/>
      <c r="Y25" s="571"/>
      <c r="Z25" s="479" t="s">
        <v>172</v>
      </c>
      <c r="AA25" s="459"/>
      <c r="AB25" s="459"/>
      <c r="AC25" s="459"/>
      <c r="AD25" s="459"/>
      <c r="AE25" s="459"/>
      <c r="AF25" s="459"/>
      <c r="AG25" s="460"/>
      <c r="AH25" s="480">
        <v>54</v>
      </c>
      <c r="AI25" s="481"/>
      <c r="AJ25" s="481"/>
      <c r="AK25" s="481"/>
      <c r="AL25" s="523"/>
      <c r="AM25" s="480">
        <v>166212</v>
      </c>
      <c r="AN25" s="481"/>
      <c r="AO25" s="481"/>
      <c r="AP25" s="481"/>
      <c r="AQ25" s="481"/>
      <c r="AR25" s="523"/>
      <c r="AS25" s="480">
        <v>3078</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5099980</v>
      </c>
      <c r="BO25" s="393"/>
      <c r="BP25" s="393"/>
      <c r="BQ25" s="393"/>
      <c r="BR25" s="393"/>
      <c r="BS25" s="393"/>
      <c r="BT25" s="393"/>
      <c r="BU25" s="394"/>
      <c r="BV25" s="392">
        <v>5562942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5350</v>
      </c>
      <c r="R26" s="481"/>
      <c r="S26" s="481"/>
      <c r="T26" s="481"/>
      <c r="U26" s="481"/>
      <c r="V26" s="523"/>
      <c r="W26" s="582"/>
      <c r="X26" s="570"/>
      <c r="Y26" s="571"/>
      <c r="Z26" s="479" t="s">
        <v>175</v>
      </c>
      <c r="AA26" s="592"/>
      <c r="AB26" s="592"/>
      <c r="AC26" s="592"/>
      <c r="AD26" s="592"/>
      <c r="AE26" s="592"/>
      <c r="AF26" s="592"/>
      <c r="AG26" s="593"/>
      <c r="AH26" s="480" t="s">
        <v>176</v>
      </c>
      <c r="AI26" s="481"/>
      <c r="AJ26" s="481"/>
      <c r="AK26" s="481"/>
      <c r="AL26" s="523"/>
      <c r="AM26" s="480" t="s">
        <v>176</v>
      </c>
      <c r="AN26" s="481"/>
      <c r="AO26" s="481"/>
      <c r="AP26" s="481"/>
      <c r="AQ26" s="481"/>
      <c r="AR26" s="523"/>
      <c r="AS26" s="480" t="s">
        <v>138</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176</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4070</v>
      </c>
      <c r="R27" s="481"/>
      <c r="S27" s="481"/>
      <c r="T27" s="481"/>
      <c r="U27" s="481"/>
      <c r="V27" s="523"/>
      <c r="W27" s="582"/>
      <c r="X27" s="570"/>
      <c r="Y27" s="571"/>
      <c r="Z27" s="479" t="s">
        <v>179</v>
      </c>
      <c r="AA27" s="459"/>
      <c r="AB27" s="459"/>
      <c r="AC27" s="459"/>
      <c r="AD27" s="459"/>
      <c r="AE27" s="459"/>
      <c r="AF27" s="459"/>
      <c r="AG27" s="460"/>
      <c r="AH27" s="480">
        <v>7</v>
      </c>
      <c r="AI27" s="481"/>
      <c r="AJ27" s="481"/>
      <c r="AK27" s="481"/>
      <c r="AL27" s="523"/>
      <c r="AM27" s="480">
        <v>17465</v>
      </c>
      <c r="AN27" s="481"/>
      <c r="AO27" s="481"/>
      <c r="AP27" s="481"/>
      <c r="AQ27" s="481"/>
      <c r="AR27" s="523"/>
      <c r="AS27" s="480">
        <v>2495</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t="s">
        <v>138</v>
      </c>
      <c r="BO27" s="606"/>
      <c r="BP27" s="606"/>
      <c r="BQ27" s="606"/>
      <c r="BR27" s="606"/>
      <c r="BS27" s="606"/>
      <c r="BT27" s="606"/>
      <c r="BU27" s="607"/>
      <c r="BV27" s="605" t="s">
        <v>176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3740</v>
      </c>
      <c r="R28" s="481"/>
      <c r="S28" s="481"/>
      <c r="T28" s="481"/>
      <c r="U28" s="481"/>
      <c r="V28" s="523"/>
      <c r="W28" s="582"/>
      <c r="X28" s="570"/>
      <c r="Y28" s="571"/>
      <c r="Z28" s="479" t="s">
        <v>182</v>
      </c>
      <c r="AA28" s="459"/>
      <c r="AB28" s="459"/>
      <c r="AC28" s="459"/>
      <c r="AD28" s="459"/>
      <c r="AE28" s="459"/>
      <c r="AF28" s="459"/>
      <c r="AG28" s="460"/>
      <c r="AH28" s="480" t="s">
        <v>176</v>
      </c>
      <c r="AI28" s="481"/>
      <c r="AJ28" s="481"/>
      <c r="AK28" s="481"/>
      <c r="AL28" s="523"/>
      <c r="AM28" s="480" t="s">
        <v>138</v>
      </c>
      <c r="AN28" s="481"/>
      <c r="AO28" s="481"/>
      <c r="AP28" s="481"/>
      <c r="AQ28" s="481"/>
      <c r="AR28" s="523"/>
      <c r="AS28" s="480" t="s">
        <v>138</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2400000</v>
      </c>
      <c r="BO28" s="393"/>
      <c r="BP28" s="393"/>
      <c r="BQ28" s="393"/>
      <c r="BR28" s="393"/>
      <c r="BS28" s="393"/>
      <c r="BT28" s="393"/>
      <c r="BU28" s="394"/>
      <c r="BV28" s="392">
        <v>2220000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13</v>
      </c>
      <c r="M29" s="481"/>
      <c r="N29" s="481"/>
      <c r="O29" s="481"/>
      <c r="P29" s="523"/>
      <c r="Q29" s="480">
        <v>3520</v>
      </c>
      <c r="R29" s="481"/>
      <c r="S29" s="481"/>
      <c r="T29" s="481"/>
      <c r="U29" s="481"/>
      <c r="V29" s="523"/>
      <c r="W29" s="583"/>
      <c r="X29" s="584"/>
      <c r="Y29" s="585"/>
      <c r="Z29" s="479" t="s">
        <v>185</v>
      </c>
      <c r="AA29" s="459"/>
      <c r="AB29" s="459"/>
      <c r="AC29" s="459"/>
      <c r="AD29" s="459"/>
      <c r="AE29" s="459"/>
      <c r="AF29" s="459"/>
      <c r="AG29" s="460"/>
      <c r="AH29" s="480">
        <v>294</v>
      </c>
      <c r="AI29" s="481"/>
      <c r="AJ29" s="481"/>
      <c r="AK29" s="481"/>
      <c r="AL29" s="523"/>
      <c r="AM29" s="480">
        <v>884492</v>
      </c>
      <c r="AN29" s="481"/>
      <c r="AO29" s="481"/>
      <c r="AP29" s="481"/>
      <c r="AQ29" s="481"/>
      <c r="AR29" s="523"/>
      <c r="AS29" s="480">
        <v>3008</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2000000</v>
      </c>
      <c r="BO29" s="430"/>
      <c r="BP29" s="430"/>
      <c r="BQ29" s="430"/>
      <c r="BR29" s="430"/>
      <c r="BS29" s="430"/>
      <c r="BT29" s="430"/>
      <c r="BU29" s="431"/>
      <c r="BV29" s="429">
        <v>1965000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97.6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3529252</v>
      </c>
      <c r="BO30" s="606"/>
      <c r="BP30" s="606"/>
      <c r="BQ30" s="606"/>
      <c r="BR30" s="606"/>
      <c r="BS30" s="606"/>
      <c r="BT30" s="606"/>
      <c r="BU30" s="607"/>
      <c r="BV30" s="605">
        <v>3738908</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194</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f>IF(AO34="","",MAX(C34:D43,U34:V43)+1)</f>
        <v>10</v>
      </c>
      <c r="AN34" s="618"/>
      <c r="AO34" s="619" t="str">
        <f>IF('各会計、関係団体の財政状況及び健全化判断比率'!B33="","",'各会計、関係団体の財政状況及び健全化判断比率'!B33)</f>
        <v>新宮市立医療センター病院事業会計</v>
      </c>
      <c r="AP34" s="619"/>
      <c r="AQ34" s="619"/>
      <c r="AR34" s="619"/>
      <c r="AS34" s="619"/>
      <c r="AT34" s="619"/>
      <c r="AU34" s="619"/>
      <c r="AV34" s="619"/>
      <c r="AW34" s="619"/>
      <c r="AX34" s="619"/>
      <c r="AY34" s="619"/>
      <c r="AZ34" s="619"/>
      <c r="BA34" s="619"/>
      <c r="BB34" s="619"/>
      <c r="BC34" s="619"/>
      <c r="BD34" s="214"/>
      <c r="BE34" s="618">
        <f>IF(BG34="","",MAX(C34:D43,U34:V43,AM34:AN43)+1)</f>
        <v>13</v>
      </c>
      <c r="BF34" s="618"/>
      <c r="BG34" s="619" t="str">
        <f>IF('各会計、関係団体の財政状況及び健全化判断比率'!B36="","",'各会計、関係団体の財政状況及び健全化判断比率'!B36)</f>
        <v>と畜場特別会計</v>
      </c>
      <c r="BH34" s="619"/>
      <c r="BI34" s="619"/>
      <c r="BJ34" s="619"/>
      <c r="BK34" s="619"/>
      <c r="BL34" s="619"/>
      <c r="BM34" s="619"/>
      <c r="BN34" s="619"/>
      <c r="BO34" s="619"/>
      <c r="BP34" s="619"/>
      <c r="BQ34" s="619"/>
      <c r="BR34" s="619"/>
      <c r="BS34" s="619"/>
      <c r="BT34" s="619"/>
      <c r="BU34" s="619"/>
      <c r="BV34" s="214"/>
      <c r="BW34" s="618">
        <f>IF(BY34="","",MAX(C34:D43,U34:V43,AM34:AN43,BE34:BF43)+1)</f>
        <v>14</v>
      </c>
      <c r="BX34" s="618"/>
      <c r="BY34" s="619" t="str">
        <f>IF('各会計、関係団体の財政状況及び健全化判断比率'!B68="","",'各会計、関係団体の財政状況及び健全化判断比率'!B68)</f>
        <v>和歌山県市町村総合事務組合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24</v>
      </c>
      <c r="CP34" s="618"/>
      <c r="CQ34" s="619" t="str">
        <f>IF('各会計、関係団体の財政状況及び健全化判断比率'!BS7="","",'各会計、関係団体の財政状況及び健全化判断比率'!BS7)</f>
        <v>(財)新宮徐福協会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住宅資金貸付事業特別会計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国民健康保険特別会計（直診勘定）</v>
      </c>
      <c r="X35" s="619"/>
      <c r="Y35" s="619"/>
      <c r="Z35" s="619"/>
      <c r="AA35" s="619"/>
      <c r="AB35" s="619"/>
      <c r="AC35" s="619"/>
      <c r="AD35" s="619"/>
      <c r="AE35" s="619"/>
      <c r="AF35" s="619"/>
      <c r="AG35" s="619"/>
      <c r="AH35" s="619"/>
      <c r="AI35" s="619"/>
      <c r="AJ35" s="619"/>
      <c r="AK35" s="619"/>
      <c r="AL35" s="214"/>
      <c r="AM35" s="618">
        <f t="shared" ref="AM35:AM43" si="0">IF(AO35="","",AM34+1)</f>
        <v>11</v>
      </c>
      <c r="AN35" s="618"/>
      <c r="AO35" s="619" t="str">
        <f>IF('各会計、関係団体の財政状況及び健全化判断比率'!B34="","",'各会計、関係団体の財政状況及び健全化判断比率'!B34)</f>
        <v>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15</v>
      </c>
      <c r="BX35" s="618"/>
      <c r="BY35" s="619" t="str">
        <f>IF('各会計、関係団体の財政状況及び健全化判断比率'!B69="","",'各会計、関係団体の財政状況及び健全化判断比率'!B69)</f>
        <v>紀南学園事務組合</v>
      </c>
      <c r="BZ35" s="619"/>
      <c r="CA35" s="619"/>
      <c r="CB35" s="619"/>
      <c r="CC35" s="619"/>
      <c r="CD35" s="619"/>
      <c r="CE35" s="619"/>
      <c r="CF35" s="619"/>
      <c r="CG35" s="619"/>
      <c r="CH35" s="619"/>
      <c r="CI35" s="619"/>
      <c r="CJ35" s="619"/>
      <c r="CK35" s="619"/>
      <c r="CL35" s="619"/>
      <c r="CM35" s="619"/>
      <c r="CN35" s="214"/>
      <c r="CO35" s="618">
        <f t="shared" ref="CO35:CO43" si="3">IF(CQ35="","",CO34+1)</f>
        <v>25</v>
      </c>
      <c r="CP35" s="618"/>
      <c r="CQ35" s="619" t="str">
        <f>IF('各会計、関係団体の財政状況及び健全化判断比率'!BS8="","",'各会計、関係団体の財政状況及び健全化判断比率'!BS8)</f>
        <v>(財)新熊野体験研修協会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土地取得特別会計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f t="shared" si="0"/>
        <v>12</v>
      </c>
      <c r="AN36" s="618"/>
      <c r="AO36" s="619" t="str">
        <f>IF('各会計、関係団体の財政状況及び健全化判断比率'!B35="","",'各会計、関係団体の財政状況及び健全化判断比率'!B35)</f>
        <v>簡易水道事業会計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16</v>
      </c>
      <c r="BX36" s="618"/>
      <c r="BY36" s="619" t="str">
        <f>IF('各会計、関係団体の財政状況及び健全化判断比率'!B70="","",'各会計、関係団体の財政状況及び健全化判断比率'!B70)</f>
        <v>紀南環境衛生施設事務組合</v>
      </c>
      <c r="BZ36" s="619"/>
      <c r="CA36" s="619"/>
      <c r="CB36" s="619"/>
      <c r="CC36" s="619"/>
      <c r="CD36" s="619"/>
      <c r="CE36" s="619"/>
      <c r="CF36" s="619"/>
      <c r="CG36" s="619"/>
      <c r="CH36" s="619"/>
      <c r="CI36" s="619"/>
      <c r="CJ36" s="619"/>
      <c r="CK36" s="619"/>
      <c r="CL36" s="619"/>
      <c r="CM36" s="619"/>
      <c r="CN36" s="214"/>
      <c r="CO36" s="618">
        <f t="shared" si="3"/>
        <v>26</v>
      </c>
      <c r="CP36" s="618"/>
      <c r="CQ36" s="619" t="str">
        <f>IF('各会計、関係団体の財政状況及び健全化判断比率'!BS9="","",'各会計、関係団体の財政状況及び健全化判断比率'!BS9)</f>
        <v>(財)佐藤春夫記念会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蜂伏団地共同汚水処理施設事業特別会計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17</v>
      </c>
      <c r="BX37" s="618"/>
      <c r="BY37" s="619" t="str">
        <f>IF('各会計、関係団体の財政状況及び健全化判断比率'!B71="","",'各会計、関係団体の財政状況及び健全化判断比率'!B71)</f>
        <v>東牟婁郡町村新宮市老人福祉施設事務組合（普通会計）</v>
      </c>
      <c r="BZ37" s="619"/>
      <c r="CA37" s="619"/>
      <c r="CB37" s="619"/>
      <c r="CC37" s="619"/>
      <c r="CD37" s="619"/>
      <c r="CE37" s="619"/>
      <c r="CF37" s="619"/>
      <c r="CG37" s="619"/>
      <c r="CH37" s="619"/>
      <c r="CI37" s="619"/>
      <c r="CJ37" s="619"/>
      <c r="CK37" s="619"/>
      <c r="CL37" s="619"/>
      <c r="CM37" s="619"/>
      <c r="CN37" s="214"/>
      <c r="CO37" s="618">
        <f t="shared" si="3"/>
        <v>27</v>
      </c>
      <c r="CP37" s="618"/>
      <c r="CQ37" s="619" t="str">
        <f>IF('各会計、関係団体の財政状況及び健全化判断比率'!BS10="","",'各会計、関係団体の財政状況及び健全化判断比率'!BS10)</f>
        <v>新宮港埠頭(株)</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駐車場事業特別会計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18</v>
      </c>
      <c r="BX38" s="618"/>
      <c r="BY38" s="619" t="str">
        <f>IF('各会計、関係団体の財政状況及び健全化判断比率'!B72="","",'各会計、関係団体の財政状況及び健全化判断比率'!B72)</f>
        <v>東牟婁郡町村新宮市老人福祉施設事務組合（公営企業会計）</v>
      </c>
      <c r="BZ38" s="619"/>
      <c r="CA38" s="619"/>
      <c r="CB38" s="619"/>
      <c r="CC38" s="619"/>
      <c r="CD38" s="619"/>
      <c r="CE38" s="619"/>
      <c r="CF38" s="619"/>
      <c r="CG38" s="619"/>
      <c r="CH38" s="619"/>
      <c r="CI38" s="619"/>
      <c r="CJ38" s="619"/>
      <c r="CK38" s="619"/>
      <c r="CL38" s="619"/>
      <c r="CM38" s="619"/>
      <c r="CN38" s="214"/>
      <c r="CO38" s="618">
        <f t="shared" si="3"/>
        <v>28</v>
      </c>
      <c r="CP38" s="618"/>
      <c r="CQ38" s="619" t="str">
        <f>IF('各会計、関係団体の財政状況及び健全化判断比率'!BS11="","",'各会計、関係団体の財政状況及び健全化判断比率'!BS11)</f>
        <v>(株)紀南ヘリポート</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19</v>
      </c>
      <c r="BX39" s="618"/>
      <c r="BY39" s="619" t="str">
        <f>IF('各会計、関係団体の財政状況及び健全化判断比率'!B73="","",'各会計、関係団体の財政状況及び健全化判断比率'!B73)</f>
        <v>新宮周辺広域市町村圏事務組合（普通会計）</v>
      </c>
      <c r="BZ39" s="619"/>
      <c r="CA39" s="619"/>
      <c r="CB39" s="619"/>
      <c r="CC39" s="619"/>
      <c r="CD39" s="619"/>
      <c r="CE39" s="619"/>
      <c r="CF39" s="619"/>
      <c r="CG39" s="619"/>
      <c r="CH39" s="619"/>
      <c r="CI39" s="619"/>
      <c r="CJ39" s="619"/>
      <c r="CK39" s="619"/>
      <c r="CL39" s="619"/>
      <c r="CM39" s="619"/>
      <c r="CN39" s="214"/>
      <c r="CO39" s="618">
        <f t="shared" si="3"/>
        <v>29</v>
      </c>
      <c r="CP39" s="618"/>
      <c r="CQ39" s="619" t="str">
        <f>IF('各会計、関係団体の財政状況及び健全化判断比率'!BS12="","",'各会計、関係団体の財政状況及び健全化判断比率'!BS12)</f>
        <v>(財)熊野川町ふれあい公社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20</v>
      </c>
      <c r="BX40" s="618"/>
      <c r="BY40" s="619" t="str">
        <f>IF('各会計、関係団体の財政状況及び健全化判断比率'!B74="","",'各会計、関係団体の財政状況及び健全化判断比率'!B74)</f>
        <v>新宮周辺広域市町村圏事務組合（公営企業会計）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21</v>
      </c>
      <c r="BX41" s="618"/>
      <c r="BY41" s="619" t="str">
        <f>IF('各会計、関係団体の財政状況及び健全化判断比率'!B75="","",'各会計、関係団体の財政状況及び健全化判断比率'!B75)</f>
        <v>和歌山県地方税回収機構</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22</v>
      </c>
      <c r="BX42" s="618"/>
      <c r="BY42" s="619" t="str">
        <f>IF('各会計、関係団体の財政状況及び健全化判断比率'!B76="","",'各会計、関係団体の財政状況及び健全化判断比率'!B76)</f>
        <v>和歌山県後期高齢者医療広域連合（普通会計）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23</v>
      </c>
      <c r="BX43" s="618"/>
      <c r="BY43" s="619" t="str">
        <f>IF('各会計、関係団体の財政状況及び健全化判断比率'!B77="","",'各会計、関係団体の財政状況及び健全化判断比率'!B77)</f>
        <v>和歌山県後期高齢者医療広域連合（特別会計）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ql4Ocy6n6qDi213f7vaDjiASV3Ve/ASOoUj+sl/jUpBCwYSwrVkoPK0/W5eQWKfb6Woo+lfkPx0kK+xMzh/LpQ==" saltValue="mhytxK+CjY8VZeSgr8YJ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5" t="s">
        <v>559</v>
      </c>
      <c r="D34" s="1215"/>
      <c r="E34" s="1216"/>
      <c r="F34" s="32">
        <v>27.31</v>
      </c>
      <c r="G34" s="33">
        <v>27.57</v>
      </c>
      <c r="H34" s="33">
        <v>24.38</v>
      </c>
      <c r="I34" s="33">
        <v>23.37</v>
      </c>
      <c r="J34" s="34">
        <v>22.38</v>
      </c>
      <c r="K34" s="22"/>
      <c r="L34" s="22"/>
      <c r="M34" s="22"/>
      <c r="N34" s="22"/>
      <c r="O34" s="22"/>
      <c r="P34" s="22"/>
    </row>
    <row r="35" spans="1:16" ht="39" customHeight="1" x14ac:dyDescent="0.15">
      <c r="A35" s="22"/>
      <c r="B35" s="35"/>
      <c r="C35" s="1209" t="s">
        <v>560</v>
      </c>
      <c r="D35" s="1210"/>
      <c r="E35" s="1211"/>
      <c r="F35" s="36">
        <v>7.88</v>
      </c>
      <c r="G35" s="37">
        <v>8.07</v>
      </c>
      <c r="H35" s="37">
        <v>8.33</v>
      </c>
      <c r="I35" s="37">
        <v>9.7799999999999994</v>
      </c>
      <c r="J35" s="38">
        <v>9.3699999999999992</v>
      </c>
      <c r="K35" s="22"/>
      <c r="L35" s="22"/>
      <c r="M35" s="22"/>
      <c r="N35" s="22"/>
      <c r="O35" s="22"/>
      <c r="P35" s="22"/>
    </row>
    <row r="36" spans="1:16" ht="39" customHeight="1" x14ac:dyDescent="0.15">
      <c r="A36" s="22"/>
      <c r="B36" s="35"/>
      <c r="C36" s="1209" t="s">
        <v>561</v>
      </c>
      <c r="D36" s="1210"/>
      <c r="E36" s="1211"/>
      <c r="F36" s="36">
        <v>9.75</v>
      </c>
      <c r="G36" s="37">
        <v>6.24</v>
      </c>
      <c r="H36" s="37">
        <v>7.76</v>
      </c>
      <c r="I36" s="37">
        <v>7.46</v>
      </c>
      <c r="J36" s="38">
        <v>8.52</v>
      </c>
      <c r="K36" s="22"/>
      <c r="L36" s="22"/>
      <c r="M36" s="22"/>
      <c r="N36" s="22"/>
      <c r="O36" s="22"/>
      <c r="P36" s="22"/>
    </row>
    <row r="37" spans="1:16" ht="39" customHeight="1" x14ac:dyDescent="0.15">
      <c r="A37" s="22"/>
      <c r="B37" s="35"/>
      <c r="C37" s="1209" t="s">
        <v>562</v>
      </c>
      <c r="D37" s="1210"/>
      <c r="E37" s="1211"/>
      <c r="F37" s="36">
        <v>0.42</v>
      </c>
      <c r="G37" s="37">
        <v>1.77</v>
      </c>
      <c r="H37" s="37">
        <v>1.32</v>
      </c>
      <c r="I37" s="37">
        <v>1.34</v>
      </c>
      <c r="J37" s="38">
        <v>1.04</v>
      </c>
      <c r="K37" s="22"/>
      <c r="L37" s="22"/>
      <c r="M37" s="22"/>
      <c r="N37" s="22"/>
      <c r="O37" s="22"/>
      <c r="P37" s="22"/>
    </row>
    <row r="38" spans="1:16" ht="39" customHeight="1" x14ac:dyDescent="0.15">
      <c r="A38" s="22"/>
      <c r="B38" s="35"/>
      <c r="C38" s="1209" t="s">
        <v>563</v>
      </c>
      <c r="D38" s="1210"/>
      <c r="E38" s="1211"/>
      <c r="F38" s="36">
        <v>1.05</v>
      </c>
      <c r="G38" s="37">
        <v>1.83</v>
      </c>
      <c r="H38" s="37">
        <v>2.8</v>
      </c>
      <c r="I38" s="37">
        <v>1.31</v>
      </c>
      <c r="J38" s="38">
        <v>0.86</v>
      </c>
      <c r="K38" s="22"/>
      <c r="L38" s="22"/>
      <c r="M38" s="22"/>
      <c r="N38" s="22"/>
      <c r="O38" s="22"/>
      <c r="P38" s="22"/>
    </row>
    <row r="39" spans="1:16" ht="39" customHeight="1" x14ac:dyDescent="0.15">
      <c r="A39" s="22"/>
      <c r="B39" s="35"/>
      <c r="C39" s="1209" t="s">
        <v>564</v>
      </c>
      <c r="D39" s="1210"/>
      <c r="E39" s="1211"/>
      <c r="F39" s="36">
        <v>0.28000000000000003</v>
      </c>
      <c r="G39" s="37">
        <v>0.3</v>
      </c>
      <c r="H39" s="37">
        <v>0.44</v>
      </c>
      <c r="I39" s="37">
        <v>0.43</v>
      </c>
      <c r="J39" s="38">
        <v>0.45</v>
      </c>
      <c r="K39" s="22"/>
      <c r="L39" s="22"/>
      <c r="M39" s="22"/>
      <c r="N39" s="22"/>
      <c r="O39" s="22"/>
      <c r="P39" s="22"/>
    </row>
    <row r="40" spans="1:16" ht="39" customHeight="1" x14ac:dyDescent="0.15">
      <c r="A40" s="22"/>
      <c r="B40" s="35"/>
      <c r="C40" s="1209" t="s">
        <v>565</v>
      </c>
      <c r="D40" s="1210"/>
      <c r="E40" s="1211"/>
      <c r="F40" s="36">
        <v>0.08</v>
      </c>
      <c r="G40" s="37">
        <v>7.0000000000000007E-2</v>
      </c>
      <c r="H40" s="37">
        <v>0.06</v>
      </c>
      <c r="I40" s="37">
        <v>0.1</v>
      </c>
      <c r="J40" s="38">
        <v>0.11</v>
      </c>
      <c r="K40" s="22"/>
      <c r="L40" s="22"/>
      <c r="M40" s="22"/>
      <c r="N40" s="22"/>
      <c r="O40" s="22"/>
      <c r="P40" s="22"/>
    </row>
    <row r="41" spans="1:16" ht="39" customHeight="1" x14ac:dyDescent="0.15">
      <c r="A41" s="22"/>
      <c r="B41" s="35"/>
      <c r="C41" s="1209" t="s">
        <v>566</v>
      </c>
      <c r="D41" s="1210"/>
      <c r="E41" s="1211"/>
      <c r="F41" s="36" t="s">
        <v>511</v>
      </c>
      <c r="G41" s="37" t="s">
        <v>511</v>
      </c>
      <c r="H41" s="37" t="s">
        <v>511</v>
      </c>
      <c r="I41" s="37">
        <v>0.08</v>
      </c>
      <c r="J41" s="38">
        <v>0.08</v>
      </c>
      <c r="K41" s="22"/>
      <c r="L41" s="22"/>
      <c r="M41" s="22"/>
      <c r="N41" s="22"/>
      <c r="O41" s="22"/>
      <c r="P41" s="22"/>
    </row>
    <row r="42" spans="1:16" ht="39" customHeight="1" x14ac:dyDescent="0.15">
      <c r="A42" s="22"/>
      <c r="B42" s="39"/>
      <c r="C42" s="1209" t="s">
        <v>567</v>
      </c>
      <c r="D42" s="1210"/>
      <c r="E42" s="1211"/>
      <c r="F42" s="36" t="s">
        <v>511</v>
      </c>
      <c r="G42" s="37" t="s">
        <v>511</v>
      </c>
      <c r="H42" s="37" t="s">
        <v>511</v>
      </c>
      <c r="I42" s="37" t="s">
        <v>511</v>
      </c>
      <c r="J42" s="38" t="s">
        <v>511</v>
      </c>
      <c r="K42" s="22"/>
      <c r="L42" s="22"/>
      <c r="M42" s="22"/>
      <c r="N42" s="22"/>
      <c r="O42" s="22"/>
      <c r="P42" s="22"/>
    </row>
    <row r="43" spans="1:16" ht="39" customHeight="1" thickBot="1" x14ac:dyDescent="0.2">
      <c r="A43" s="22"/>
      <c r="B43" s="40"/>
      <c r="C43" s="1212" t="s">
        <v>568</v>
      </c>
      <c r="D43" s="1213"/>
      <c r="E43" s="1214"/>
      <c r="F43" s="41">
        <v>0.09</v>
      </c>
      <c r="G43" s="42">
        <v>0.06</v>
      </c>
      <c r="H43" s="42">
        <v>0.19</v>
      </c>
      <c r="I43" s="42">
        <v>0.08</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SjFl7Drx7ZlX6F+b+2x1YVUrByMif0bmzYMsQ3O7ref9d7HCsjW88WgD9yryQ1B14HO/kcG9UODBwWwO/aaHQ==" saltValue="SXCVBrgiPHZjoif0Xub+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2435</v>
      </c>
      <c r="L45" s="60">
        <v>2725</v>
      </c>
      <c r="M45" s="60">
        <v>2604</v>
      </c>
      <c r="N45" s="60">
        <v>2378</v>
      </c>
      <c r="O45" s="61">
        <v>2358</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511</v>
      </c>
      <c r="L46" s="64" t="s">
        <v>511</v>
      </c>
      <c r="M46" s="64" t="s">
        <v>511</v>
      </c>
      <c r="N46" s="64" t="s">
        <v>511</v>
      </c>
      <c r="O46" s="65" t="s">
        <v>511</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511</v>
      </c>
      <c r="L47" s="64" t="s">
        <v>511</v>
      </c>
      <c r="M47" s="64" t="s">
        <v>511</v>
      </c>
      <c r="N47" s="64" t="s">
        <v>511</v>
      </c>
      <c r="O47" s="65" t="s">
        <v>511</v>
      </c>
      <c r="P47" s="48"/>
      <c r="Q47" s="48"/>
      <c r="R47" s="48"/>
      <c r="S47" s="48"/>
      <c r="T47" s="48"/>
      <c r="U47" s="48"/>
    </row>
    <row r="48" spans="1:21" ht="30.75" customHeight="1" x14ac:dyDescent="0.15">
      <c r="A48" s="48"/>
      <c r="B48" s="1219"/>
      <c r="C48" s="1220"/>
      <c r="D48" s="62"/>
      <c r="E48" s="1225" t="s">
        <v>15</v>
      </c>
      <c r="F48" s="1225"/>
      <c r="G48" s="1225"/>
      <c r="H48" s="1225"/>
      <c r="I48" s="1225"/>
      <c r="J48" s="1226"/>
      <c r="K48" s="63">
        <v>490</v>
      </c>
      <c r="L48" s="64">
        <v>535</v>
      </c>
      <c r="M48" s="64">
        <v>600</v>
      </c>
      <c r="N48" s="64">
        <v>618</v>
      </c>
      <c r="O48" s="65">
        <v>600</v>
      </c>
      <c r="P48" s="48"/>
      <c r="Q48" s="48"/>
      <c r="R48" s="48"/>
      <c r="S48" s="48"/>
      <c r="T48" s="48"/>
      <c r="U48" s="48"/>
    </row>
    <row r="49" spans="1:21" ht="30.75" customHeight="1" x14ac:dyDescent="0.15">
      <c r="A49" s="48"/>
      <c r="B49" s="1219"/>
      <c r="C49" s="1220"/>
      <c r="D49" s="62"/>
      <c r="E49" s="1225" t="s">
        <v>16</v>
      </c>
      <c r="F49" s="1225"/>
      <c r="G49" s="1225"/>
      <c r="H49" s="1225"/>
      <c r="I49" s="1225"/>
      <c r="J49" s="1226"/>
      <c r="K49" s="63" t="s">
        <v>511</v>
      </c>
      <c r="L49" s="64" t="s">
        <v>511</v>
      </c>
      <c r="M49" s="64" t="s">
        <v>511</v>
      </c>
      <c r="N49" s="64" t="s">
        <v>511</v>
      </c>
      <c r="O49" s="65" t="s">
        <v>511</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511</v>
      </c>
      <c r="L50" s="64" t="s">
        <v>511</v>
      </c>
      <c r="M50" s="64" t="s">
        <v>511</v>
      </c>
      <c r="N50" s="64" t="s">
        <v>511</v>
      </c>
      <c r="O50" s="65" t="s">
        <v>511</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511</v>
      </c>
      <c r="L51" s="64">
        <v>0</v>
      </c>
      <c r="M51" s="64">
        <v>0</v>
      </c>
      <c r="N51" s="64" t="s">
        <v>511</v>
      </c>
      <c r="O51" s="65" t="s">
        <v>511</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1723</v>
      </c>
      <c r="L52" s="64">
        <v>1980</v>
      </c>
      <c r="M52" s="64">
        <v>2010</v>
      </c>
      <c r="N52" s="64">
        <v>1950</v>
      </c>
      <c r="O52" s="65">
        <v>1968</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1202</v>
      </c>
      <c r="L53" s="69">
        <v>1280</v>
      </c>
      <c r="M53" s="69">
        <v>1194</v>
      </c>
      <c r="N53" s="69">
        <v>1046</v>
      </c>
      <c r="O53" s="70">
        <v>990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sAJ1DdxCayWjzbbqD0N7vCwOOHQ4Z7R/SrRgCwoaMO97t6So61mdxuQ1DKbjzVd6I2GoPSMcQEjWa0bjnEKoA==" saltValue="lFl+Epw4D+yOhDF7ecXc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3" t="s">
        <v>30</v>
      </c>
      <c r="C41" s="1244"/>
      <c r="D41" s="102"/>
      <c r="E41" s="1249" t="s">
        <v>31</v>
      </c>
      <c r="F41" s="1249"/>
      <c r="G41" s="1249"/>
      <c r="H41" s="1250"/>
      <c r="I41" s="103">
        <v>25383</v>
      </c>
      <c r="J41" s="104">
        <v>26433</v>
      </c>
      <c r="K41" s="104">
        <v>25482</v>
      </c>
      <c r="L41" s="104">
        <v>24091</v>
      </c>
      <c r="M41" s="105">
        <v>23462</v>
      </c>
    </row>
    <row r="42" spans="2:13" ht="27.75" customHeight="1" x14ac:dyDescent="0.15">
      <c r="B42" s="1245"/>
      <c r="C42" s="1246"/>
      <c r="D42" s="106"/>
      <c r="E42" s="1251" t="s">
        <v>32</v>
      </c>
      <c r="F42" s="1251"/>
      <c r="G42" s="1251"/>
      <c r="H42" s="1252"/>
      <c r="I42" s="107" t="s">
        <v>511</v>
      </c>
      <c r="J42" s="108" t="s">
        <v>511</v>
      </c>
      <c r="K42" s="108" t="s">
        <v>511</v>
      </c>
      <c r="L42" s="108" t="s">
        <v>511</v>
      </c>
      <c r="M42" s="109" t="s">
        <v>511</v>
      </c>
    </row>
    <row r="43" spans="2:13" ht="27.75" customHeight="1" x14ac:dyDescent="0.15">
      <c r="B43" s="1245"/>
      <c r="C43" s="1246"/>
      <c r="D43" s="106"/>
      <c r="E43" s="1251" t="s">
        <v>33</v>
      </c>
      <c r="F43" s="1251"/>
      <c r="G43" s="1251"/>
      <c r="H43" s="1252"/>
      <c r="I43" s="107">
        <v>5810</v>
      </c>
      <c r="J43" s="108">
        <v>5414</v>
      </c>
      <c r="K43" s="108">
        <v>4937</v>
      </c>
      <c r="L43" s="108">
        <v>4793</v>
      </c>
      <c r="M43" s="109">
        <v>4378</v>
      </c>
    </row>
    <row r="44" spans="2:13" ht="27.75" customHeight="1" x14ac:dyDescent="0.15">
      <c r="B44" s="1245"/>
      <c r="C44" s="1246"/>
      <c r="D44" s="106"/>
      <c r="E44" s="1251" t="s">
        <v>34</v>
      </c>
      <c r="F44" s="1251"/>
      <c r="G44" s="1251"/>
      <c r="H44" s="1252"/>
      <c r="I44" s="107">
        <v>222</v>
      </c>
      <c r="J44" s="108">
        <v>222</v>
      </c>
      <c r="K44" s="108">
        <v>222</v>
      </c>
      <c r="L44" s="108">
        <v>220</v>
      </c>
      <c r="M44" s="109">
        <v>212</v>
      </c>
    </row>
    <row r="45" spans="2:13" ht="27.75" customHeight="1" x14ac:dyDescent="0.15">
      <c r="B45" s="1245"/>
      <c r="C45" s="1246"/>
      <c r="D45" s="106"/>
      <c r="E45" s="1251" t="s">
        <v>35</v>
      </c>
      <c r="F45" s="1251"/>
      <c r="G45" s="1251"/>
      <c r="H45" s="1252"/>
      <c r="I45" s="107">
        <v>2762</v>
      </c>
      <c r="J45" s="108">
        <v>2585</v>
      </c>
      <c r="K45" s="108">
        <v>2462</v>
      </c>
      <c r="L45" s="108">
        <v>2180</v>
      </c>
      <c r="M45" s="109">
        <v>2025</v>
      </c>
    </row>
    <row r="46" spans="2:13" ht="27.75" customHeight="1" x14ac:dyDescent="0.15">
      <c r="B46" s="1245"/>
      <c r="C46" s="1246"/>
      <c r="D46" s="110"/>
      <c r="E46" s="1251" t="s">
        <v>36</v>
      </c>
      <c r="F46" s="1251"/>
      <c r="G46" s="1251"/>
      <c r="H46" s="1252"/>
      <c r="I46" s="107" t="s">
        <v>511</v>
      </c>
      <c r="J46" s="108" t="s">
        <v>511</v>
      </c>
      <c r="K46" s="108" t="s">
        <v>511</v>
      </c>
      <c r="L46" s="108" t="s">
        <v>511</v>
      </c>
      <c r="M46" s="109" t="s">
        <v>511</v>
      </c>
    </row>
    <row r="47" spans="2:13" ht="27.75" customHeight="1" x14ac:dyDescent="0.15">
      <c r="B47" s="1245"/>
      <c r="C47" s="1246"/>
      <c r="D47" s="111"/>
      <c r="E47" s="1253" t="s">
        <v>37</v>
      </c>
      <c r="F47" s="1254"/>
      <c r="G47" s="1254"/>
      <c r="H47" s="1255"/>
      <c r="I47" s="107" t="s">
        <v>511</v>
      </c>
      <c r="J47" s="108" t="s">
        <v>511</v>
      </c>
      <c r="K47" s="108" t="s">
        <v>511</v>
      </c>
      <c r="L47" s="108" t="s">
        <v>511</v>
      </c>
      <c r="M47" s="109" t="s">
        <v>511</v>
      </c>
    </row>
    <row r="48" spans="2:13" ht="27.75" customHeight="1" x14ac:dyDescent="0.15">
      <c r="B48" s="1245"/>
      <c r="C48" s="1246"/>
      <c r="D48" s="106"/>
      <c r="E48" s="1251" t="s">
        <v>38</v>
      </c>
      <c r="F48" s="1251"/>
      <c r="G48" s="1251"/>
      <c r="H48" s="1252"/>
      <c r="I48" s="107" t="s">
        <v>511</v>
      </c>
      <c r="J48" s="108" t="s">
        <v>511</v>
      </c>
      <c r="K48" s="108" t="s">
        <v>511</v>
      </c>
      <c r="L48" s="108" t="s">
        <v>511</v>
      </c>
      <c r="M48" s="109" t="s">
        <v>511</v>
      </c>
    </row>
    <row r="49" spans="2:13" ht="27.75" customHeight="1" x14ac:dyDescent="0.15">
      <c r="B49" s="1247"/>
      <c r="C49" s="1248"/>
      <c r="D49" s="106"/>
      <c r="E49" s="1251" t="s">
        <v>39</v>
      </c>
      <c r="F49" s="1251"/>
      <c r="G49" s="1251"/>
      <c r="H49" s="1252"/>
      <c r="I49" s="107" t="s">
        <v>511</v>
      </c>
      <c r="J49" s="108" t="s">
        <v>511</v>
      </c>
      <c r="K49" s="108" t="s">
        <v>511</v>
      </c>
      <c r="L49" s="108" t="s">
        <v>511</v>
      </c>
      <c r="M49" s="109" t="s">
        <v>511</v>
      </c>
    </row>
    <row r="50" spans="2:13" ht="27.75" customHeight="1" x14ac:dyDescent="0.15">
      <c r="B50" s="1256" t="s">
        <v>40</v>
      </c>
      <c r="C50" s="1257"/>
      <c r="D50" s="112"/>
      <c r="E50" s="1251" t="s">
        <v>41</v>
      </c>
      <c r="F50" s="1251"/>
      <c r="G50" s="1251"/>
      <c r="H50" s="1252"/>
      <c r="I50" s="107">
        <v>7181</v>
      </c>
      <c r="J50" s="108">
        <v>7239</v>
      </c>
      <c r="K50" s="108">
        <v>6810</v>
      </c>
      <c r="L50" s="108">
        <v>7124</v>
      </c>
      <c r="M50" s="109">
        <v>7306</v>
      </c>
    </row>
    <row r="51" spans="2:13" ht="27.75" customHeight="1" x14ac:dyDescent="0.15">
      <c r="B51" s="1245"/>
      <c r="C51" s="1246"/>
      <c r="D51" s="106"/>
      <c r="E51" s="1251" t="s">
        <v>42</v>
      </c>
      <c r="F51" s="1251"/>
      <c r="G51" s="1251"/>
      <c r="H51" s="1252"/>
      <c r="I51" s="107">
        <v>1204</v>
      </c>
      <c r="J51" s="108">
        <v>1207</v>
      </c>
      <c r="K51" s="108">
        <v>1129</v>
      </c>
      <c r="L51" s="108">
        <v>938</v>
      </c>
      <c r="M51" s="109">
        <v>877</v>
      </c>
    </row>
    <row r="52" spans="2:13" ht="27.75" customHeight="1" x14ac:dyDescent="0.15">
      <c r="B52" s="1247"/>
      <c r="C52" s="1248"/>
      <c r="D52" s="106"/>
      <c r="E52" s="1251" t="s">
        <v>43</v>
      </c>
      <c r="F52" s="1251"/>
      <c r="G52" s="1251"/>
      <c r="H52" s="1252"/>
      <c r="I52" s="107">
        <v>18666</v>
      </c>
      <c r="J52" s="108">
        <v>19656</v>
      </c>
      <c r="K52" s="108">
        <v>19305</v>
      </c>
      <c r="L52" s="108">
        <v>18957</v>
      </c>
      <c r="M52" s="109">
        <v>18399</v>
      </c>
    </row>
    <row r="53" spans="2:13" ht="27.75" customHeight="1" thickBot="1" x14ac:dyDescent="0.2">
      <c r="B53" s="1258" t="s">
        <v>44</v>
      </c>
      <c r="C53" s="1259"/>
      <c r="D53" s="113"/>
      <c r="E53" s="1260" t="s">
        <v>45</v>
      </c>
      <c r="F53" s="1260"/>
      <c r="G53" s="1260"/>
      <c r="H53" s="1261"/>
      <c r="I53" s="114">
        <v>7126</v>
      </c>
      <c r="J53" s="115">
        <v>6552</v>
      </c>
      <c r="K53" s="115">
        <v>5858</v>
      </c>
      <c r="L53" s="115">
        <v>4264</v>
      </c>
      <c r="M53" s="116">
        <v>3495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m9kqj+uyxqtJHMVMME1SHqeEslxKMRp9fIQjI1RoN/yqiV1xfX/bH0t6ZNeplM3JwRo28EbKPWQWZ2RqIWWIA==" saltValue="TdEWx+dbJCdqPskkAhza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6" sqref="G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70" t="s">
        <v>48</v>
      </c>
      <c r="D55" s="1270"/>
      <c r="E55" s="1271"/>
      <c r="F55" s="128">
        <v>2060</v>
      </c>
      <c r="G55" s="128">
        <v>2220</v>
      </c>
      <c r="H55" s="129">
        <v>2400</v>
      </c>
    </row>
    <row r="56" spans="2:8" ht="52.5" customHeight="1" x14ac:dyDescent="0.15">
      <c r="B56" s="130"/>
      <c r="C56" s="1272" t="s">
        <v>49</v>
      </c>
      <c r="D56" s="1272"/>
      <c r="E56" s="1273"/>
      <c r="F56" s="131">
        <v>1843</v>
      </c>
      <c r="G56" s="131">
        <v>1965</v>
      </c>
      <c r="H56" s="132">
        <v>2000</v>
      </c>
    </row>
    <row r="57" spans="2:8" ht="53.25" customHeight="1" x14ac:dyDescent="0.15">
      <c r="B57" s="130"/>
      <c r="C57" s="1274" t="s">
        <v>50</v>
      </c>
      <c r="D57" s="1274"/>
      <c r="E57" s="1275"/>
      <c r="F57" s="133">
        <v>3924</v>
      </c>
      <c r="G57" s="133">
        <v>3739</v>
      </c>
      <c r="H57" s="134">
        <v>3529</v>
      </c>
    </row>
    <row r="58" spans="2:8" ht="45.75" customHeight="1" x14ac:dyDescent="0.15">
      <c r="B58" s="135"/>
      <c r="C58" s="1262" t="s">
        <v>594</v>
      </c>
      <c r="D58" s="1263"/>
      <c r="E58" s="1264"/>
      <c r="F58" s="136">
        <v>1110</v>
      </c>
      <c r="G58" s="136">
        <v>1140</v>
      </c>
      <c r="H58" s="137">
        <v>1010</v>
      </c>
    </row>
    <row r="59" spans="2:8" ht="45.75" customHeight="1" x14ac:dyDescent="0.15">
      <c r="B59" s="135"/>
      <c r="C59" s="1262" t="s">
        <v>595</v>
      </c>
      <c r="D59" s="1263"/>
      <c r="E59" s="1264"/>
      <c r="F59" s="136">
        <v>1112</v>
      </c>
      <c r="G59" s="136">
        <v>1081</v>
      </c>
      <c r="H59" s="137">
        <v>1031</v>
      </c>
    </row>
    <row r="60" spans="2:8" ht="45.75" customHeight="1" x14ac:dyDescent="0.15">
      <c r="B60" s="135"/>
      <c r="C60" s="1262" t="s">
        <v>596</v>
      </c>
      <c r="D60" s="1263"/>
      <c r="E60" s="1264"/>
      <c r="F60" s="136">
        <v>298</v>
      </c>
      <c r="G60" s="136">
        <v>298</v>
      </c>
      <c r="H60" s="137">
        <v>298</v>
      </c>
    </row>
    <row r="61" spans="2:8" ht="45.75" customHeight="1" x14ac:dyDescent="0.15">
      <c r="B61" s="135"/>
      <c r="C61" s="1262" t="s">
        <v>597</v>
      </c>
      <c r="D61" s="1263"/>
      <c r="E61" s="1264"/>
      <c r="F61" s="136">
        <v>263</v>
      </c>
      <c r="G61" s="136">
        <v>267</v>
      </c>
      <c r="H61" s="137">
        <v>272</v>
      </c>
    </row>
    <row r="62" spans="2:8" ht="45.75" customHeight="1" thickBot="1" x14ac:dyDescent="0.2">
      <c r="B62" s="138"/>
      <c r="C62" s="1265" t="s">
        <v>598</v>
      </c>
      <c r="D62" s="1266"/>
      <c r="E62" s="1267"/>
      <c r="F62" s="139">
        <v>245</v>
      </c>
      <c r="G62" s="139">
        <v>246</v>
      </c>
      <c r="H62" s="140">
        <v>246</v>
      </c>
    </row>
    <row r="63" spans="2:8" ht="52.5" customHeight="1" thickBot="1" x14ac:dyDescent="0.2">
      <c r="B63" s="141"/>
      <c r="C63" s="1268" t="s">
        <v>51</v>
      </c>
      <c r="D63" s="1268"/>
      <c r="E63" s="1269"/>
      <c r="F63" s="142">
        <v>7827</v>
      </c>
      <c r="G63" s="142">
        <v>7924</v>
      </c>
      <c r="H63" s="143">
        <v>7929</v>
      </c>
    </row>
    <row r="64" spans="2:8" ht="15" customHeight="1" x14ac:dyDescent="0.15"/>
  </sheetData>
  <sheetProtection algorithmName="SHA-512" hashValue="VtoCPJi1gPbuqiQuJaUB8pTroYp716KqbGW14IxTCeyaFaBJ3DWobXXKSh2Do+6yzVIcwo9ITtAuLScxM4xwEg==" saltValue="/OMTeOnZp4MyO42E+h0o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BH70" sqref="BH70"/>
    </sheetView>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1"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601</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602</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603</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604</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553</v>
      </c>
      <c r="BQ50" s="1310"/>
      <c r="BR50" s="1310"/>
      <c r="BS50" s="1310"/>
      <c r="BT50" s="1310"/>
      <c r="BU50" s="1310"/>
      <c r="BV50" s="1310"/>
      <c r="BW50" s="1310"/>
      <c r="BX50" s="1310" t="s">
        <v>554</v>
      </c>
      <c r="BY50" s="1310"/>
      <c r="BZ50" s="1310"/>
      <c r="CA50" s="1310"/>
      <c r="CB50" s="1310"/>
      <c r="CC50" s="1310"/>
      <c r="CD50" s="1310"/>
      <c r="CE50" s="1310"/>
      <c r="CF50" s="1310" t="s">
        <v>555</v>
      </c>
      <c r="CG50" s="1310"/>
      <c r="CH50" s="1310"/>
      <c r="CI50" s="1310"/>
      <c r="CJ50" s="1310"/>
      <c r="CK50" s="1310"/>
      <c r="CL50" s="1310"/>
      <c r="CM50" s="1310"/>
      <c r="CN50" s="1310" t="s">
        <v>556</v>
      </c>
      <c r="CO50" s="1310"/>
      <c r="CP50" s="1310"/>
      <c r="CQ50" s="1310"/>
      <c r="CR50" s="1310"/>
      <c r="CS50" s="1310"/>
      <c r="CT50" s="1310"/>
      <c r="CU50" s="1310"/>
      <c r="CV50" s="1310" t="s">
        <v>557</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605</v>
      </c>
      <c r="AO51" s="1314"/>
      <c r="AP51" s="1314"/>
      <c r="AQ51" s="1314"/>
      <c r="AR51" s="1314"/>
      <c r="AS51" s="1314"/>
      <c r="AT51" s="1314"/>
      <c r="AU51" s="1314"/>
      <c r="AV51" s="1314"/>
      <c r="AW51" s="1314"/>
      <c r="AX51" s="1314"/>
      <c r="AY51" s="1314"/>
      <c r="AZ51" s="1314"/>
      <c r="BA51" s="1314"/>
      <c r="BB51" s="1314" t="s">
        <v>606</v>
      </c>
      <c r="BC51" s="1314"/>
      <c r="BD51" s="1314"/>
      <c r="BE51" s="1314"/>
      <c r="BF51" s="1314"/>
      <c r="BG51" s="1314"/>
      <c r="BH51" s="1314"/>
      <c r="BI51" s="1314"/>
      <c r="BJ51" s="1314"/>
      <c r="BK51" s="1314"/>
      <c r="BL51" s="1314"/>
      <c r="BM51" s="1314"/>
      <c r="BN51" s="1314"/>
      <c r="BO51" s="1314"/>
      <c r="BP51" s="1315">
        <v>91.5</v>
      </c>
      <c r="BQ51" s="1315"/>
      <c r="BR51" s="1315"/>
      <c r="BS51" s="1315"/>
      <c r="BT51" s="1315"/>
      <c r="BU51" s="1315"/>
      <c r="BV51" s="1315"/>
      <c r="BW51" s="1315"/>
      <c r="BX51" s="1315">
        <v>87.2</v>
      </c>
      <c r="BY51" s="1315"/>
      <c r="BZ51" s="1315"/>
      <c r="CA51" s="1315"/>
      <c r="CB51" s="1315"/>
      <c r="CC51" s="1315"/>
      <c r="CD51" s="1315"/>
      <c r="CE51" s="1315"/>
      <c r="CF51" s="1315">
        <v>78.599999999999994</v>
      </c>
      <c r="CG51" s="1315"/>
      <c r="CH51" s="1315"/>
      <c r="CI51" s="1315"/>
      <c r="CJ51" s="1315"/>
      <c r="CK51" s="1315"/>
      <c r="CL51" s="1315"/>
      <c r="CM51" s="1315"/>
      <c r="CN51" s="1315">
        <v>57.8</v>
      </c>
      <c r="CO51" s="1315"/>
      <c r="CP51" s="1315"/>
      <c r="CQ51" s="1315"/>
      <c r="CR51" s="1315"/>
      <c r="CS51" s="1315"/>
      <c r="CT51" s="1315"/>
      <c r="CU51" s="1315"/>
      <c r="CV51" s="1315">
        <v>47.5</v>
      </c>
      <c r="CW51" s="1315"/>
      <c r="CX51" s="1315"/>
      <c r="CY51" s="1315"/>
      <c r="CZ51" s="1315"/>
      <c r="DA51" s="1315"/>
      <c r="DB51" s="1315"/>
      <c r="DC51" s="1315"/>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607</v>
      </c>
      <c r="BC53" s="1314"/>
      <c r="BD53" s="1314"/>
      <c r="BE53" s="1314"/>
      <c r="BF53" s="1314"/>
      <c r="BG53" s="1314"/>
      <c r="BH53" s="1314"/>
      <c r="BI53" s="1314"/>
      <c r="BJ53" s="1314"/>
      <c r="BK53" s="1314"/>
      <c r="BL53" s="1314"/>
      <c r="BM53" s="1314"/>
      <c r="BN53" s="1314"/>
      <c r="BO53" s="1314"/>
      <c r="BP53" s="1315">
        <v>67.599999999999994</v>
      </c>
      <c r="BQ53" s="1315"/>
      <c r="BR53" s="1315"/>
      <c r="BS53" s="1315"/>
      <c r="BT53" s="1315"/>
      <c r="BU53" s="1315"/>
      <c r="BV53" s="1315"/>
      <c r="BW53" s="1315"/>
      <c r="BX53" s="1315">
        <v>63.8</v>
      </c>
      <c r="BY53" s="1315"/>
      <c r="BZ53" s="1315"/>
      <c r="CA53" s="1315"/>
      <c r="CB53" s="1315"/>
      <c r="CC53" s="1315"/>
      <c r="CD53" s="1315"/>
      <c r="CE53" s="1315"/>
      <c r="CF53" s="1315">
        <v>66.099999999999994</v>
      </c>
      <c r="CG53" s="1315"/>
      <c r="CH53" s="1315"/>
      <c r="CI53" s="1315"/>
      <c r="CJ53" s="1315"/>
      <c r="CK53" s="1315"/>
      <c r="CL53" s="1315"/>
      <c r="CM53" s="1315"/>
      <c r="CN53" s="1315">
        <v>67.3</v>
      </c>
      <c r="CO53" s="1315"/>
      <c r="CP53" s="1315"/>
      <c r="CQ53" s="1315"/>
      <c r="CR53" s="1315"/>
      <c r="CS53" s="1315"/>
      <c r="CT53" s="1315"/>
      <c r="CU53" s="1315"/>
      <c r="CV53" s="1315">
        <v>68.8</v>
      </c>
      <c r="CW53" s="1315"/>
      <c r="CX53" s="1315"/>
      <c r="CY53" s="1315"/>
      <c r="CZ53" s="1315"/>
      <c r="DA53" s="1315"/>
      <c r="DB53" s="1315"/>
      <c r="DC53" s="1315"/>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1293"/>
      <c r="B55" s="1285"/>
      <c r="G55" s="1304"/>
      <c r="H55" s="1304"/>
      <c r="I55" s="1304"/>
      <c r="J55" s="1304"/>
      <c r="K55" s="1313"/>
      <c r="L55" s="1313"/>
      <c r="M55" s="1313"/>
      <c r="N55" s="1313"/>
      <c r="AN55" s="1310" t="s">
        <v>608</v>
      </c>
      <c r="AO55" s="1310"/>
      <c r="AP55" s="1310"/>
      <c r="AQ55" s="1310"/>
      <c r="AR55" s="1310"/>
      <c r="AS55" s="1310"/>
      <c r="AT55" s="1310"/>
      <c r="AU55" s="1310"/>
      <c r="AV55" s="1310"/>
      <c r="AW55" s="1310"/>
      <c r="AX55" s="1310"/>
      <c r="AY55" s="1310"/>
      <c r="AZ55" s="1310"/>
      <c r="BA55" s="1310"/>
      <c r="BB55" s="1314" t="s">
        <v>606</v>
      </c>
      <c r="BC55" s="1314"/>
      <c r="BD55" s="1314"/>
      <c r="BE55" s="1314"/>
      <c r="BF55" s="1314"/>
      <c r="BG55" s="1314"/>
      <c r="BH55" s="1314"/>
      <c r="BI55" s="1314"/>
      <c r="BJ55" s="1314"/>
      <c r="BK55" s="1314"/>
      <c r="BL55" s="1314"/>
      <c r="BM55" s="1314"/>
      <c r="BN55" s="1314"/>
      <c r="BO55" s="1314"/>
      <c r="BP55" s="1315">
        <v>41.5</v>
      </c>
      <c r="BQ55" s="1315"/>
      <c r="BR55" s="1315"/>
      <c r="BS55" s="1315"/>
      <c r="BT55" s="1315"/>
      <c r="BU55" s="1315"/>
      <c r="BV55" s="1315"/>
      <c r="BW55" s="1315"/>
      <c r="BX55" s="1315">
        <v>36.6</v>
      </c>
      <c r="BY55" s="1315"/>
      <c r="BZ55" s="1315"/>
      <c r="CA55" s="1315"/>
      <c r="CB55" s="1315"/>
      <c r="CC55" s="1315"/>
      <c r="CD55" s="1315"/>
      <c r="CE55" s="1315"/>
      <c r="CF55" s="1315">
        <v>37.700000000000003</v>
      </c>
      <c r="CG55" s="1315"/>
      <c r="CH55" s="1315"/>
      <c r="CI55" s="1315"/>
      <c r="CJ55" s="1315"/>
      <c r="CK55" s="1315"/>
      <c r="CL55" s="1315"/>
      <c r="CM55" s="1315"/>
      <c r="CN55" s="1315">
        <v>37.9</v>
      </c>
      <c r="CO55" s="1315"/>
      <c r="CP55" s="1315"/>
      <c r="CQ55" s="1315"/>
      <c r="CR55" s="1315"/>
      <c r="CS55" s="1315"/>
      <c r="CT55" s="1315"/>
      <c r="CU55" s="1315"/>
      <c r="CV55" s="1315">
        <v>38.700000000000003</v>
      </c>
      <c r="CW55" s="1315"/>
      <c r="CX55" s="1315"/>
      <c r="CY55" s="1315"/>
      <c r="CZ55" s="1315"/>
      <c r="DA55" s="1315"/>
      <c r="DB55" s="1315"/>
      <c r="DC55" s="1315"/>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x14ac:dyDescent="0.15">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607</v>
      </c>
      <c r="BC57" s="1314"/>
      <c r="BD57" s="1314"/>
      <c r="BE57" s="1314"/>
      <c r="BF57" s="1314"/>
      <c r="BG57" s="1314"/>
      <c r="BH57" s="1314"/>
      <c r="BI57" s="1314"/>
      <c r="BJ57" s="1314"/>
      <c r="BK57" s="1314"/>
      <c r="BL57" s="1314"/>
      <c r="BM57" s="1314"/>
      <c r="BN57" s="1314"/>
      <c r="BO57" s="1314"/>
      <c r="BP57" s="1315">
        <v>56.4</v>
      </c>
      <c r="BQ57" s="1315"/>
      <c r="BR57" s="1315"/>
      <c r="BS57" s="1315"/>
      <c r="BT57" s="1315"/>
      <c r="BU57" s="1315"/>
      <c r="BV57" s="1315"/>
      <c r="BW57" s="1315"/>
      <c r="BX57" s="1315">
        <v>58.8</v>
      </c>
      <c r="BY57" s="1315"/>
      <c r="BZ57" s="1315"/>
      <c r="CA57" s="1315"/>
      <c r="CB57" s="1315"/>
      <c r="CC57" s="1315"/>
      <c r="CD57" s="1315"/>
      <c r="CE57" s="1315"/>
      <c r="CF57" s="1315">
        <v>59.4</v>
      </c>
      <c r="CG57" s="1315"/>
      <c r="CH57" s="1315"/>
      <c r="CI57" s="1315"/>
      <c r="CJ57" s="1315"/>
      <c r="CK57" s="1315"/>
      <c r="CL57" s="1315"/>
      <c r="CM57" s="1315"/>
      <c r="CN57" s="1315">
        <v>60.7</v>
      </c>
      <c r="CO57" s="1315"/>
      <c r="CP57" s="1315"/>
      <c r="CQ57" s="1315"/>
      <c r="CR57" s="1315"/>
      <c r="CS57" s="1315"/>
      <c r="CT57" s="1315"/>
      <c r="CU57" s="1315"/>
      <c r="CV57" s="1315">
        <v>66.599999999999994</v>
      </c>
      <c r="CW57" s="1315"/>
      <c r="CX57" s="1315"/>
      <c r="CY57" s="1315"/>
      <c r="CZ57" s="1315"/>
      <c r="DA57" s="1315"/>
      <c r="DB57" s="1315"/>
      <c r="DC57" s="1315"/>
      <c r="DD57" s="1318"/>
      <c r="DE57" s="1316"/>
    </row>
    <row r="58" spans="1:109" s="1293" customFormat="1" x14ac:dyDescent="0.15">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x14ac:dyDescent="0.15">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x14ac:dyDescent="0.15">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x14ac:dyDescent="0.15">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4" t="s">
        <v>609</v>
      </c>
    </row>
    <row r="64" spans="1:109" x14ac:dyDescent="0.15">
      <c r="B64" s="1285"/>
      <c r="G64" s="1292"/>
      <c r="I64" s="1325"/>
      <c r="J64" s="1325"/>
      <c r="K64" s="1325"/>
      <c r="L64" s="1325"/>
      <c r="M64" s="1325"/>
      <c r="N64" s="1326"/>
      <c r="AM64" s="1292"/>
      <c r="AN64" s="1292" t="s">
        <v>602</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x14ac:dyDescent="0.15">
      <c r="B65" s="1285"/>
      <c r="AN65" s="1294" t="s">
        <v>610</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0"/>
      <c r="I71" s="1331"/>
      <c r="J71" s="1328"/>
      <c r="K71" s="1328"/>
      <c r="L71" s="1329"/>
      <c r="M71" s="1328"/>
      <c r="N71" s="1329"/>
      <c r="AM71" s="1330"/>
      <c r="AN71" s="1278" t="s">
        <v>604</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553</v>
      </c>
      <c r="BQ72" s="1310"/>
      <c r="BR72" s="1310"/>
      <c r="BS72" s="1310"/>
      <c r="BT72" s="1310"/>
      <c r="BU72" s="1310"/>
      <c r="BV72" s="1310"/>
      <c r="BW72" s="1310"/>
      <c r="BX72" s="1310" t="s">
        <v>554</v>
      </c>
      <c r="BY72" s="1310"/>
      <c r="BZ72" s="1310"/>
      <c r="CA72" s="1310"/>
      <c r="CB72" s="1310"/>
      <c r="CC72" s="1310"/>
      <c r="CD72" s="1310"/>
      <c r="CE72" s="1310"/>
      <c r="CF72" s="1310" t="s">
        <v>555</v>
      </c>
      <c r="CG72" s="1310"/>
      <c r="CH72" s="1310"/>
      <c r="CI72" s="1310"/>
      <c r="CJ72" s="1310"/>
      <c r="CK72" s="1310"/>
      <c r="CL72" s="1310"/>
      <c r="CM72" s="1310"/>
      <c r="CN72" s="1310" t="s">
        <v>556</v>
      </c>
      <c r="CO72" s="1310"/>
      <c r="CP72" s="1310"/>
      <c r="CQ72" s="1310"/>
      <c r="CR72" s="1310"/>
      <c r="CS72" s="1310"/>
      <c r="CT72" s="1310"/>
      <c r="CU72" s="1310"/>
      <c r="CV72" s="1310" t="s">
        <v>557</v>
      </c>
      <c r="CW72" s="1310"/>
      <c r="CX72" s="1310"/>
      <c r="CY72" s="1310"/>
      <c r="CZ72" s="1310"/>
      <c r="DA72" s="1310"/>
      <c r="DB72" s="1310"/>
      <c r="DC72" s="1310"/>
    </row>
    <row r="73" spans="2:107" x14ac:dyDescent="0.15">
      <c r="B73" s="1285"/>
      <c r="G73" s="1311"/>
      <c r="H73" s="1311"/>
      <c r="I73" s="1311"/>
      <c r="J73" s="1311"/>
      <c r="K73" s="1332"/>
      <c r="L73" s="1332"/>
      <c r="M73" s="1332"/>
      <c r="N73" s="1332"/>
      <c r="AM73" s="1303"/>
      <c r="AN73" s="1314" t="s">
        <v>605</v>
      </c>
      <c r="AO73" s="1314"/>
      <c r="AP73" s="1314"/>
      <c r="AQ73" s="1314"/>
      <c r="AR73" s="1314"/>
      <c r="AS73" s="1314"/>
      <c r="AT73" s="1314"/>
      <c r="AU73" s="1314"/>
      <c r="AV73" s="1314"/>
      <c r="AW73" s="1314"/>
      <c r="AX73" s="1314"/>
      <c r="AY73" s="1314"/>
      <c r="AZ73" s="1314"/>
      <c r="BA73" s="1314"/>
      <c r="BB73" s="1314" t="s">
        <v>606</v>
      </c>
      <c r="BC73" s="1314"/>
      <c r="BD73" s="1314"/>
      <c r="BE73" s="1314"/>
      <c r="BF73" s="1314"/>
      <c r="BG73" s="1314"/>
      <c r="BH73" s="1314"/>
      <c r="BI73" s="1314"/>
      <c r="BJ73" s="1314"/>
      <c r="BK73" s="1314"/>
      <c r="BL73" s="1314"/>
      <c r="BM73" s="1314"/>
      <c r="BN73" s="1314"/>
      <c r="BO73" s="1314"/>
      <c r="BP73" s="1315">
        <v>91.5</v>
      </c>
      <c r="BQ73" s="1315"/>
      <c r="BR73" s="1315"/>
      <c r="BS73" s="1315"/>
      <c r="BT73" s="1315"/>
      <c r="BU73" s="1315"/>
      <c r="BV73" s="1315"/>
      <c r="BW73" s="1315"/>
      <c r="BX73" s="1315">
        <v>87.2</v>
      </c>
      <c r="BY73" s="1315"/>
      <c r="BZ73" s="1315"/>
      <c r="CA73" s="1315"/>
      <c r="CB73" s="1315"/>
      <c r="CC73" s="1315"/>
      <c r="CD73" s="1315"/>
      <c r="CE73" s="1315"/>
      <c r="CF73" s="1315">
        <v>78.599999999999994</v>
      </c>
      <c r="CG73" s="1315"/>
      <c r="CH73" s="1315"/>
      <c r="CI73" s="1315"/>
      <c r="CJ73" s="1315"/>
      <c r="CK73" s="1315"/>
      <c r="CL73" s="1315"/>
      <c r="CM73" s="1315"/>
      <c r="CN73" s="1315">
        <v>57.8</v>
      </c>
      <c r="CO73" s="1315"/>
      <c r="CP73" s="1315"/>
      <c r="CQ73" s="1315"/>
      <c r="CR73" s="1315"/>
      <c r="CS73" s="1315"/>
      <c r="CT73" s="1315"/>
      <c r="CU73" s="1315"/>
      <c r="CV73" s="1315">
        <v>47.5</v>
      </c>
      <c r="CW73" s="1315"/>
      <c r="CX73" s="1315"/>
      <c r="CY73" s="1315"/>
      <c r="CZ73" s="1315"/>
      <c r="DA73" s="1315"/>
      <c r="DB73" s="1315"/>
      <c r="DC73" s="1315"/>
    </row>
    <row r="74" spans="2:107" x14ac:dyDescent="0.15">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5">
        <v>15.2</v>
      </c>
      <c r="BQ75" s="1315"/>
      <c r="BR75" s="1315"/>
      <c r="BS75" s="1315"/>
      <c r="BT75" s="1315"/>
      <c r="BU75" s="1315"/>
      <c r="BV75" s="1315"/>
      <c r="BW75" s="1315"/>
      <c r="BX75" s="1315">
        <v>15.9</v>
      </c>
      <c r="BY75" s="1315"/>
      <c r="BZ75" s="1315"/>
      <c r="CA75" s="1315"/>
      <c r="CB75" s="1315"/>
      <c r="CC75" s="1315"/>
      <c r="CD75" s="1315"/>
      <c r="CE75" s="1315"/>
      <c r="CF75" s="1315">
        <v>16.100000000000001</v>
      </c>
      <c r="CG75" s="1315"/>
      <c r="CH75" s="1315"/>
      <c r="CI75" s="1315"/>
      <c r="CJ75" s="1315"/>
      <c r="CK75" s="1315"/>
      <c r="CL75" s="1315"/>
      <c r="CM75" s="1315"/>
      <c r="CN75" s="1315">
        <v>15.7</v>
      </c>
      <c r="CO75" s="1315"/>
      <c r="CP75" s="1315"/>
      <c r="CQ75" s="1315"/>
      <c r="CR75" s="1315"/>
      <c r="CS75" s="1315"/>
      <c r="CT75" s="1315"/>
      <c r="CU75" s="1315"/>
      <c r="CV75" s="1315">
        <v>14.5</v>
      </c>
      <c r="CW75" s="1315"/>
      <c r="CX75" s="1315"/>
      <c r="CY75" s="1315"/>
      <c r="CZ75" s="1315"/>
      <c r="DA75" s="1315"/>
      <c r="DB75" s="1315"/>
      <c r="DC75" s="1315"/>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1285"/>
      <c r="G77" s="1304"/>
      <c r="H77" s="1304"/>
      <c r="I77" s="1304"/>
      <c r="J77" s="1304"/>
      <c r="K77" s="1332"/>
      <c r="L77" s="1332"/>
      <c r="M77" s="1332"/>
      <c r="N77" s="1332"/>
      <c r="AN77" s="1310" t="s">
        <v>608</v>
      </c>
      <c r="AO77" s="1310"/>
      <c r="AP77" s="1310"/>
      <c r="AQ77" s="1310"/>
      <c r="AR77" s="1310"/>
      <c r="AS77" s="1310"/>
      <c r="AT77" s="1310"/>
      <c r="AU77" s="1310"/>
      <c r="AV77" s="1310"/>
      <c r="AW77" s="1310"/>
      <c r="AX77" s="1310"/>
      <c r="AY77" s="1310"/>
      <c r="AZ77" s="1310"/>
      <c r="BA77" s="1310"/>
      <c r="BB77" s="1314" t="s">
        <v>606</v>
      </c>
      <c r="BC77" s="1314"/>
      <c r="BD77" s="1314"/>
      <c r="BE77" s="1314"/>
      <c r="BF77" s="1314"/>
      <c r="BG77" s="1314"/>
      <c r="BH77" s="1314"/>
      <c r="BI77" s="1314"/>
      <c r="BJ77" s="1314"/>
      <c r="BK77" s="1314"/>
      <c r="BL77" s="1314"/>
      <c r="BM77" s="1314"/>
      <c r="BN77" s="1314"/>
      <c r="BO77" s="1314"/>
      <c r="BP77" s="1315">
        <v>41.5</v>
      </c>
      <c r="BQ77" s="1315"/>
      <c r="BR77" s="1315"/>
      <c r="BS77" s="1315"/>
      <c r="BT77" s="1315"/>
      <c r="BU77" s="1315"/>
      <c r="BV77" s="1315"/>
      <c r="BW77" s="1315"/>
      <c r="BX77" s="1315">
        <v>36.6</v>
      </c>
      <c r="BY77" s="1315"/>
      <c r="BZ77" s="1315"/>
      <c r="CA77" s="1315"/>
      <c r="CB77" s="1315"/>
      <c r="CC77" s="1315"/>
      <c r="CD77" s="1315"/>
      <c r="CE77" s="1315"/>
      <c r="CF77" s="1315">
        <v>37.700000000000003</v>
      </c>
      <c r="CG77" s="1315"/>
      <c r="CH77" s="1315"/>
      <c r="CI77" s="1315"/>
      <c r="CJ77" s="1315"/>
      <c r="CK77" s="1315"/>
      <c r="CL77" s="1315"/>
      <c r="CM77" s="1315"/>
      <c r="CN77" s="1315">
        <v>37.9</v>
      </c>
      <c r="CO77" s="1315"/>
      <c r="CP77" s="1315"/>
      <c r="CQ77" s="1315"/>
      <c r="CR77" s="1315"/>
      <c r="CS77" s="1315"/>
      <c r="CT77" s="1315"/>
      <c r="CU77" s="1315"/>
      <c r="CV77" s="1315">
        <v>38.700000000000003</v>
      </c>
      <c r="CW77" s="1315"/>
      <c r="CX77" s="1315"/>
      <c r="CY77" s="1315"/>
      <c r="CZ77" s="1315"/>
      <c r="DA77" s="1315"/>
      <c r="DB77" s="1315"/>
      <c r="DC77" s="1315"/>
    </row>
    <row r="78" spans="2:107" x14ac:dyDescent="0.15">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611</v>
      </c>
      <c r="BC79" s="1314"/>
      <c r="BD79" s="1314"/>
      <c r="BE79" s="1314"/>
      <c r="BF79" s="1314"/>
      <c r="BG79" s="1314"/>
      <c r="BH79" s="1314"/>
      <c r="BI79" s="1314"/>
      <c r="BJ79" s="1314"/>
      <c r="BK79" s="1314"/>
      <c r="BL79" s="1314"/>
      <c r="BM79" s="1314"/>
      <c r="BN79" s="1314"/>
      <c r="BO79" s="1314"/>
      <c r="BP79" s="1315">
        <v>9.6</v>
      </c>
      <c r="BQ79" s="1315"/>
      <c r="BR79" s="1315"/>
      <c r="BS79" s="1315"/>
      <c r="BT79" s="1315"/>
      <c r="BU79" s="1315"/>
      <c r="BV79" s="1315"/>
      <c r="BW79" s="1315"/>
      <c r="BX79" s="1315">
        <v>9.1999999999999993</v>
      </c>
      <c r="BY79" s="1315"/>
      <c r="BZ79" s="1315"/>
      <c r="CA79" s="1315"/>
      <c r="CB79" s="1315"/>
      <c r="CC79" s="1315"/>
      <c r="CD79" s="1315"/>
      <c r="CE79" s="1315"/>
      <c r="CF79" s="1315">
        <v>8.9</v>
      </c>
      <c r="CG79" s="1315"/>
      <c r="CH79" s="1315"/>
      <c r="CI79" s="1315"/>
      <c r="CJ79" s="1315"/>
      <c r="CK79" s="1315"/>
      <c r="CL79" s="1315"/>
      <c r="CM79" s="1315"/>
      <c r="CN79" s="1315">
        <v>8.6999999999999993</v>
      </c>
      <c r="CO79" s="1315"/>
      <c r="CP79" s="1315"/>
      <c r="CQ79" s="1315"/>
      <c r="CR79" s="1315"/>
      <c r="CS79" s="1315"/>
      <c r="CT79" s="1315"/>
      <c r="CU79" s="1315"/>
      <c r="CV79" s="1315">
        <v>8.8000000000000007</v>
      </c>
      <c r="CW79" s="1315"/>
      <c r="CX79" s="1315"/>
      <c r="CY79" s="1315"/>
      <c r="CZ79" s="1315"/>
      <c r="DA79" s="1315"/>
      <c r="DB79" s="1315"/>
      <c r="DC79" s="1315"/>
    </row>
    <row r="80" spans="2:107" x14ac:dyDescent="0.15">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1285"/>
    </row>
    <row r="82" spans="2:109" ht="17.25" x14ac:dyDescent="0.15">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5"/>
      <c r="AQ87" s="1335"/>
      <c r="BC87" s="1335"/>
      <c r="BO87" s="1335"/>
      <c r="CA87" s="1335"/>
      <c r="CM87" s="1335"/>
      <c r="CY87" s="1335"/>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R632hTzoZaS6cXI8xK0nX/gH8UD3PdxlIppsdDB3lWO53zTy2qb9kjBhadsRV7BFZ9IwsXMSTmDZ0QPMIJRjrw==" saltValue="9CoLxCb4RCFwT78zANUZ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H70" sqref="BH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5GmlMVbZOgPSB+N1P9BSTODGmKetnOIT0v9sewQSoiFEx+RaJLSYt7ojRzjHQsVkHndPbV3ECS0hcHT8QF9uEw==" saltValue="DkhcciQF7SQZmYwueGi8m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H70" sqref="BH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m3L4mL0K6T5LL2db5Gw9NbJOdz2dayBo1iNSUMVuKDYXmmvE4Te9gA606/iEQYSqe/m9ZOxqab3Hd1U9zoqUaA==" saltValue="CaaqGx3Yd/7UfP1Y6C/FS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89523</v>
      </c>
      <c r="E3" s="162"/>
      <c r="F3" s="163">
        <v>63727</v>
      </c>
      <c r="G3" s="164"/>
      <c r="H3" s="165"/>
    </row>
    <row r="4" spans="1:8" x14ac:dyDescent="0.15">
      <c r="A4" s="166"/>
      <c r="B4" s="167"/>
      <c r="C4" s="168"/>
      <c r="D4" s="169">
        <v>56003</v>
      </c>
      <c r="E4" s="170"/>
      <c r="F4" s="171">
        <v>34577</v>
      </c>
      <c r="G4" s="172"/>
      <c r="H4" s="173"/>
    </row>
    <row r="5" spans="1:8" x14ac:dyDescent="0.15">
      <c r="A5" s="154" t="s">
        <v>545</v>
      </c>
      <c r="B5" s="159"/>
      <c r="C5" s="160"/>
      <c r="D5" s="161">
        <v>110623</v>
      </c>
      <c r="E5" s="162"/>
      <c r="F5" s="163">
        <v>66954</v>
      </c>
      <c r="G5" s="164"/>
      <c r="H5" s="165"/>
    </row>
    <row r="6" spans="1:8" x14ac:dyDescent="0.15">
      <c r="A6" s="166"/>
      <c r="B6" s="167"/>
      <c r="C6" s="168"/>
      <c r="D6" s="169">
        <v>90940</v>
      </c>
      <c r="E6" s="170"/>
      <c r="F6" s="171">
        <v>37305</v>
      </c>
      <c r="G6" s="172"/>
      <c r="H6" s="173"/>
    </row>
    <row r="7" spans="1:8" x14ac:dyDescent="0.15">
      <c r="A7" s="154" t="s">
        <v>546</v>
      </c>
      <c r="B7" s="159"/>
      <c r="C7" s="160"/>
      <c r="D7" s="161">
        <v>60786</v>
      </c>
      <c r="E7" s="162"/>
      <c r="F7" s="163">
        <v>72656</v>
      </c>
      <c r="G7" s="164"/>
      <c r="H7" s="165"/>
    </row>
    <row r="8" spans="1:8" x14ac:dyDescent="0.15">
      <c r="A8" s="166"/>
      <c r="B8" s="167"/>
      <c r="C8" s="168"/>
      <c r="D8" s="169">
        <v>44395</v>
      </c>
      <c r="E8" s="170"/>
      <c r="F8" s="171">
        <v>36448</v>
      </c>
      <c r="G8" s="172"/>
      <c r="H8" s="173"/>
    </row>
    <row r="9" spans="1:8" x14ac:dyDescent="0.15">
      <c r="A9" s="154" t="s">
        <v>547</v>
      </c>
      <c r="B9" s="159"/>
      <c r="C9" s="160"/>
      <c r="D9" s="161">
        <v>53226</v>
      </c>
      <c r="E9" s="162"/>
      <c r="F9" s="163">
        <v>65080</v>
      </c>
      <c r="G9" s="164"/>
      <c r="H9" s="165"/>
    </row>
    <row r="10" spans="1:8" x14ac:dyDescent="0.15">
      <c r="A10" s="166"/>
      <c r="B10" s="167"/>
      <c r="C10" s="168"/>
      <c r="D10" s="169">
        <v>30985</v>
      </c>
      <c r="E10" s="170"/>
      <c r="F10" s="171">
        <v>38201</v>
      </c>
      <c r="G10" s="172"/>
      <c r="H10" s="173"/>
    </row>
    <row r="11" spans="1:8" x14ac:dyDescent="0.15">
      <c r="A11" s="154" t="s">
        <v>548</v>
      </c>
      <c r="B11" s="159"/>
      <c r="C11" s="160"/>
      <c r="D11" s="161">
        <v>65309</v>
      </c>
      <c r="E11" s="162"/>
      <c r="F11" s="163">
        <v>79288</v>
      </c>
      <c r="G11" s="164"/>
      <c r="H11" s="165"/>
    </row>
    <row r="12" spans="1:8" x14ac:dyDescent="0.15">
      <c r="A12" s="166"/>
      <c r="B12" s="167"/>
      <c r="C12" s="174"/>
      <c r="D12" s="169">
        <v>18951</v>
      </c>
      <c r="E12" s="170"/>
      <c r="F12" s="171">
        <v>41870</v>
      </c>
      <c r="G12" s="172"/>
      <c r="H12" s="173"/>
    </row>
    <row r="13" spans="1:8" x14ac:dyDescent="0.15">
      <c r="A13" s="154"/>
      <c r="B13" s="159"/>
      <c r="C13" s="175"/>
      <c r="D13" s="176">
        <v>75893</v>
      </c>
      <c r="E13" s="177"/>
      <c r="F13" s="178">
        <v>69541</v>
      </c>
      <c r="G13" s="179"/>
      <c r="H13" s="165"/>
    </row>
    <row r="14" spans="1:8" x14ac:dyDescent="0.15">
      <c r="A14" s="166"/>
      <c r="B14" s="167"/>
      <c r="C14" s="168"/>
      <c r="D14" s="169">
        <v>48255</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10.09</v>
      </c>
      <c r="C19" s="180">
        <f>ROUND(VALUE(SUBSTITUTE(実質収支比率等に係る経年分析!G$48,"▲","-")),2)</f>
        <v>6.58</v>
      </c>
      <c r="D19" s="180">
        <f>ROUND(VALUE(SUBSTITUTE(実質収支比率等に係る経年分析!H$48,"▲","-")),2)</f>
        <v>8.24</v>
      </c>
      <c r="E19" s="180">
        <f>ROUND(VALUE(SUBSTITUTE(実質収支比率等に係る経年分析!I$48,"▲","-")),2)</f>
        <v>7.95</v>
      </c>
      <c r="F19" s="180">
        <f>ROUND(VALUE(SUBSTITUTE(実質収支比率等に係る経年分析!J$48,"▲","-")),2)</f>
        <v>9.0399999999999991</v>
      </c>
    </row>
    <row r="20" spans="1:11" x14ac:dyDescent="0.15">
      <c r="A20" s="180" t="s">
        <v>55</v>
      </c>
      <c r="B20" s="180">
        <f>ROUND(VALUE(SUBSTITUTE(実質収支比率等に係る経年分析!F$47,"▲","-")),2)</f>
        <v>18.850000000000001</v>
      </c>
      <c r="C20" s="180">
        <f>ROUND(VALUE(SUBSTITUTE(実質収支比率等に係る経年分析!G$47,"▲","-")),2)</f>
        <v>21.72</v>
      </c>
      <c r="D20" s="180">
        <f>ROUND(VALUE(SUBSTITUTE(実質収支比率等に係る経年分析!H$47,"▲","-")),2)</f>
        <v>22</v>
      </c>
      <c r="E20" s="180">
        <f>ROUND(VALUE(SUBSTITUTE(実質収支比率等に係る経年分析!I$47,"▲","-")),2)</f>
        <v>24.05</v>
      </c>
      <c r="F20" s="180">
        <f>ROUND(VALUE(SUBSTITUTE(実質収支比率等に係る経年分析!J$47,"▲","-")),2)</f>
        <v>26.03</v>
      </c>
    </row>
    <row r="21" spans="1:11" x14ac:dyDescent="0.15">
      <c r="A21" s="180" t="s">
        <v>56</v>
      </c>
      <c r="B21" s="180">
        <f>IF(ISNUMBER(VALUE(SUBSTITUTE(実質収支比率等に係る経年分析!F$49,"▲","-"))),ROUND(VALUE(SUBSTITUTE(実質収支比率等に係る経年分析!F$49,"▲","-")),2),NA())</f>
        <v>6.85</v>
      </c>
      <c r="C21" s="180">
        <f>IF(ISNUMBER(VALUE(SUBSTITUTE(実質収支比率等に係る経年分析!G$49,"▲","-"))),ROUND(VALUE(SUBSTITUTE(実質収支比率等に係る経年分析!G$49,"▲","-")),2),NA())</f>
        <v>-0.66</v>
      </c>
      <c r="D21" s="180">
        <f>IF(ISNUMBER(VALUE(SUBSTITUTE(実質収支比率等に係る経年分析!H$49,"▲","-"))),ROUND(VALUE(SUBSTITUTE(実質収支比率等に係る経年分析!H$49,"▲","-")),2),NA())</f>
        <v>1.72</v>
      </c>
      <c r="E21" s="180">
        <f>IF(ISNUMBER(VALUE(SUBSTITUTE(実質収支比率等に係る経年分析!I$49,"▲","-"))),ROUND(VALUE(SUBSTITUTE(実質収支比率等に係る経年分析!I$49,"▲","-")),2),NA())</f>
        <v>9.99</v>
      </c>
      <c r="F21" s="180">
        <f>IF(ISNUMBER(VALUE(SUBSTITUTE(実質収支比率等に係る経年分析!J$49,"▲","-"))),ROUND(VALUE(SUBSTITUTE(実質収支比率等に係る経年分析!J$49,"▲","-")),2),NA())</f>
        <v>3.03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0.08</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0.08</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住宅資金貸付事業特別会計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0.28000000000000003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0.45</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8.52</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9.7799999999999994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9.3699999999999992</v>
      </c>
    </row>
    <row r="36" spans="1:16" x14ac:dyDescent="0.15">
      <c r="A36" s="181" t="str">
        <f>IF(連結実質赤字比率に係る赤字・黒字の構成分析!C$34="",NA(),連結実質赤字比率に係る赤字・黒字の構成分析!C$34)</f>
        <v>新宮市立医療センター病院事業会計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27.31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27.57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22.38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1723</v>
      </c>
      <c r="E42" s="182"/>
      <c r="F42" s="182"/>
      <c r="G42" s="182">
        <f>'実質公債費比率（分子）の構造'!L$52</f>
        <v>1980</v>
      </c>
      <c r="H42" s="182"/>
      <c r="I42" s="182"/>
      <c r="J42" s="182">
        <f>'実質公債費比率（分子）の構造'!M$52</f>
        <v>2010</v>
      </c>
      <c r="K42" s="182"/>
      <c r="L42" s="182"/>
      <c r="M42" s="182">
        <f>'実質公債費比率（分子）の構造'!N$52</f>
        <v>1950</v>
      </c>
      <c r="N42" s="182"/>
      <c r="O42" s="182"/>
      <c r="P42" s="182">
        <f>'実質公債費比率（分子）の構造'!O$52</f>
        <v>1968</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490</v>
      </c>
      <c r="C46" s="182"/>
      <c r="D46" s="182"/>
      <c r="E46" s="182">
        <f>'実質公債費比率（分子）の構造'!L$48</f>
        <v>535</v>
      </c>
      <c r="F46" s="182"/>
      <c r="G46" s="182"/>
      <c r="H46" s="182">
        <f>'実質公債費比率（分子）の構造'!M$48</f>
        <v>600</v>
      </c>
      <c r="I46" s="182"/>
      <c r="J46" s="182"/>
      <c r="K46" s="182">
        <f>'実質公債費比率（分子）の構造'!N$48</f>
        <v>618</v>
      </c>
      <c r="L46" s="182"/>
      <c r="M46" s="182"/>
      <c r="N46" s="182">
        <f>'実質公債費比率（分子）の構造'!O$48</f>
        <v>600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2435</v>
      </c>
      <c r="C49" s="182"/>
      <c r="D49" s="182"/>
      <c r="E49" s="182">
        <f>'実質公債費比率（分子）の構造'!L$45</f>
        <v>2725</v>
      </c>
      <c r="F49" s="182"/>
      <c r="G49" s="182"/>
      <c r="H49" s="182">
        <f>'実質公債費比率（分子）の構造'!M$45</f>
        <v>2604</v>
      </c>
      <c r="I49" s="182"/>
      <c r="J49" s="182"/>
      <c r="K49" s="182">
        <f>'実質公債費比率（分子）の構造'!N$45</f>
        <v>2378</v>
      </c>
      <c r="L49" s="182"/>
      <c r="M49" s="182"/>
      <c r="N49" s="182">
        <f>'実質公債費比率（分子）の構造'!O$45</f>
        <v>2358</v>
      </c>
      <c r="O49" s="182"/>
      <c r="P49" s="182"/>
    </row>
    <row r="50" spans="1:16" x14ac:dyDescent="0.15">
      <c r="A50" s="182" t="s">
        <v>71</v>
      </c>
      <c r="B50" s="182" t="e">
        <f>NA()</f>
        <v>#N/A</v>
      </c>
      <c r="C50" s="182">
        <f>IF(ISNUMBER('実質公債費比率（分子）の構造'!K$53),'実質公債費比率（分子）の構造'!K$53,NA())</f>
        <v>1202</v>
      </c>
      <c r="D50" s="182" t="e">
        <f>NA()</f>
        <v>#N/A</v>
      </c>
      <c r="E50" s="182" t="e">
        <f>NA()</f>
        <v>#N/A</v>
      </c>
      <c r="F50" s="182">
        <f>IF(ISNUMBER('実質公債費比率（分子）の構造'!L$53),'実質公債費比率（分子）の構造'!L$53,NA())</f>
        <v>1280</v>
      </c>
      <c r="G50" s="182" t="e">
        <f>NA()</f>
        <v>#N/A</v>
      </c>
      <c r="H50" s="182" t="e">
        <f>NA()</f>
        <v>#N/A</v>
      </c>
      <c r="I50" s="182">
        <f>IF(ISNUMBER('実質公債費比率（分子）の構造'!M$53),'実質公債費比率（分子）の構造'!M$53,NA())</f>
        <v>1194</v>
      </c>
      <c r="J50" s="182" t="e">
        <f>NA()</f>
        <v>#N/A</v>
      </c>
      <c r="K50" s="182" t="e">
        <f>NA()</f>
        <v>#N/A</v>
      </c>
      <c r="L50" s="182">
        <f>IF(ISNUMBER('実質公債費比率（分子）の構造'!N$53),'実質公債費比率（分子）の構造'!N$53,NA())</f>
        <v>1046</v>
      </c>
      <c r="M50" s="182" t="e">
        <f>NA()</f>
        <v>#N/A</v>
      </c>
      <c r="N50" s="182" t="e">
        <f>NA()</f>
        <v>#N/A</v>
      </c>
      <c r="O50" s="182">
        <f>IF(ISNUMBER('実質公債費比率（分子）の構造'!O$53),'実質公債費比率（分子）の構造'!O$53,NA())</f>
        <v>990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18666</v>
      </c>
      <c r="E56" s="181"/>
      <c r="F56" s="181"/>
      <c r="G56" s="181">
        <f>'将来負担比率（分子）の構造'!J$52</f>
        <v>19656</v>
      </c>
      <c r="H56" s="181"/>
      <c r="I56" s="181"/>
      <c r="J56" s="181">
        <f>'将来負担比率（分子）の構造'!K$52</f>
        <v>19305</v>
      </c>
      <c r="K56" s="181"/>
      <c r="L56" s="181"/>
      <c r="M56" s="181">
        <f>'将来負担比率（分子）の構造'!L$52</f>
        <v>18957</v>
      </c>
      <c r="N56" s="181"/>
      <c r="O56" s="181"/>
      <c r="P56" s="181">
        <f>'将来負担比率（分子）の構造'!M$52</f>
        <v>18399</v>
      </c>
    </row>
    <row r="57" spans="1:16" x14ac:dyDescent="0.15">
      <c r="A57" s="181" t="s">
        <v>42</v>
      </c>
      <c r="B57" s="181"/>
      <c r="C57" s="181"/>
      <c r="D57" s="181">
        <f>'将来負担比率（分子）の構造'!I$51</f>
        <v>1204</v>
      </c>
      <c r="E57" s="181"/>
      <c r="F57" s="181"/>
      <c r="G57" s="181">
        <f>'将来負担比率（分子）の構造'!J$51</f>
        <v>1207</v>
      </c>
      <c r="H57" s="181"/>
      <c r="I57" s="181"/>
      <c r="J57" s="181">
        <f>'将来負担比率（分子）の構造'!K$51</f>
        <v>1129</v>
      </c>
      <c r="K57" s="181"/>
      <c r="L57" s="181"/>
      <c r="M57" s="181">
        <f>'将来負担比率（分子）の構造'!L$51</f>
        <v>938</v>
      </c>
      <c r="N57" s="181"/>
      <c r="O57" s="181"/>
      <c r="P57" s="181">
        <f>'将来負担比率（分子）の構造'!M$51</f>
        <v>877</v>
      </c>
    </row>
    <row r="58" spans="1:16" x14ac:dyDescent="0.15">
      <c r="A58" s="181" t="s">
        <v>41</v>
      </c>
      <c r="B58" s="181"/>
      <c r="C58" s="181"/>
      <c r="D58" s="181">
        <f>'将来負担比率（分子）の構造'!I$50</f>
        <v>7181</v>
      </c>
      <c r="E58" s="181"/>
      <c r="F58" s="181"/>
      <c r="G58" s="181">
        <f>'将来負担比率（分子）の構造'!J$50</f>
        <v>7239</v>
      </c>
      <c r="H58" s="181"/>
      <c r="I58" s="181"/>
      <c r="J58" s="181">
        <f>'将来負担比率（分子）の構造'!K$50</f>
        <v>6810</v>
      </c>
      <c r="K58" s="181"/>
      <c r="L58" s="181"/>
      <c r="M58" s="181">
        <f>'将来負担比率（分子）の構造'!L$50</f>
        <v>7124</v>
      </c>
      <c r="N58" s="181"/>
      <c r="O58" s="181"/>
      <c r="P58" s="181">
        <f>'将来負担比率（分子）の構造'!M$50</f>
        <v>7306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2762</v>
      </c>
      <c r="C62" s="181"/>
      <c r="D62" s="181"/>
      <c r="E62" s="181">
        <f>'将来負担比率（分子）の構造'!J$45</f>
        <v>2585</v>
      </c>
      <c r="F62" s="181"/>
      <c r="G62" s="181"/>
      <c r="H62" s="181">
        <f>'将来負担比率（分子）の構造'!K$45</f>
        <v>2462</v>
      </c>
      <c r="I62" s="181"/>
      <c r="J62" s="181"/>
      <c r="K62" s="181">
        <f>'将来負担比率（分子）の構造'!L$45</f>
        <v>2180</v>
      </c>
      <c r="L62" s="181"/>
      <c r="M62" s="181"/>
      <c r="N62" s="181">
        <f>'将来負担比率（分子）の構造'!M$45</f>
        <v>2025</v>
      </c>
      <c r="O62" s="181"/>
      <c r="P62" s="181"/>
    </row>
    <row r="63" spans="1:16" x14ac:dyDescent="0.15">
      <c r="A63" s="181" t="s">
        <v>34</v>
      </c>
      <c r="B63" s="181">
        <f>'将来負担比率（分子）の構造'!I$44</f>
        <v>222</v>
      </c>
      <c r="C63" s="181"/>
      <c r="D63" s="181"/>
      <c r="E63" s="181">
        <f>'将来負担比率（分子）の構造'!J$44</f>
        <v>222</v>
      </c>
      <c r="F63" s="181"/>
      <c r="G63" s="181"/>
      <c r="H63" s="181">
        <f>'将来負担比率（分子）の構造'!K$44</f>
        <v>222</v>
      </c>
      <c r="I63" s="181"/>
      <c r="J63" s="181"/>
      <c r="K63" s="181">
        <f>'将来負担比率（分子）の構造'!L$44</f>
        <v>220</v>
      </c>
      <c r="L63" s="181"/>
      <c r="M63" s="181"/>
      <c r="N63" s="181">
        <f>'将来負担比率（分子）の構造'!M$44</f>
        <v>212</v>
      </c>
      <c r="O63" s="181"/>
      <c r="P63" s="181"/>
    </row>
    <row r="64" spans="1:16" x14ac:dyDescent="0.15">
      <c r="A64" s="181" t="s">
        <v>33</v>
      </c>
      <c r="B64" s="181">
        <f>'将来負担比率（分子）の構造'!I$43</f>
        <v>5810</v>
      </c>
      <c r="C64" s="181"/>
      <c r="D64" s="181"/>
      <c r="E64" s="181">
        <f>'将来負担比率（分子）の構造'!J$43</f>
        <v>5414</v>
      </c>
      <c r="F64" s="181"/>
      <c r="G64" s="181"/>
      <c r="H64" s="181">
        <f>'将来負担比率（分子）の構造'!K$43</f>
        <v>4937</v>
      </c>
      <c r="I64" s="181"/>
      <c r="J64" s="181"/>
      <c r="K64" s="181">
        <f>'将来負担比率（分子）の構造'!L$43</f>
        <v>4793</v>
      </c>
      <c r="L64" s="181"/>
      <c r="M64" s="181"/>
      <c r="N64" s="181">
        <f>'将来負担比率（分子）の構造'!M$43</f>
        <v>4378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25383</v>
      </c>
      <c r="C66" s="181"/>
      <c r="D66" s="181"/>
      <c r="E66" s="181">
        <f>'将来負担比率（分子）の構造'!J$41</f>
        <v>26433</v>
      </c>
      <c r="F66" s="181"/>
      <c r="G66" s="181"/>
      <c r="H66" s="181">
        <f>'将来負担比率（分子）の構造'!K$41</f>
        <v>25482</v>
      </c>
      <c r="I66" s="181"/>
      <c r="J66" s="181"/>
      <c r="K66" s="181">
        <f>'将来負担比率（分子）の構造'!L$41</f>
        <v>24091</v>
      </c>
      <c r="L66" s="181"/>
      <c r="M66" s="181"/>
      <c r="N66" s="181">
        <f>'将来負担比率（分子）の構造'!M$41</f>
        <v>23462</v>
      </c>
      <c r="O66" s="181"/>
      <c r="P66" s="181"/>
    </row>
    <row r="67" spans="1:16" x14ac:dyDescent="0.15">
      <c r="A67" s="181" t="s">
        <v>75</v>
      </c>
      <c r="B67" s="181" t="e">
        <f>NA()</f>
        <v>#N/A</v>
      </c>
      <c r="C67" s="181">
        <f>IF(ISNUMBER('将来負担比率（分子）の構造'!I$53), IF('将来負担比率（分子）の構造'!I$53 &lt; 0, 0, '将来負担比率（分子）の構造'!I$53), NA())</f>
        <v>7126</v>
      </c>
      <c r="D67" s="181" t="e">
        <f>NA()</f>
        <v>#N/A</v>
      </c>
      <c r="E67" s="181" t="e">
        <f>NA()</f>
        <v>#N/A</v>
      </c>
      <c r="F67" s="181">
        <f>IF(ISNUMBER('将来負担比率（分子）の構造'!J$53), IF('将来負担比率（分子）の構造'!J$53 &lt; 0, 0, '将来負担比率（分子）の構造'!J$53), NA())</f>
        <v>6552</v>
      </c>
      <c r="G67" s="181" t="e">
        <f>NA()</f>
        <v>#N/A</v>
      </c>
      <c r="H67" s="181" t="e">
        <f>NA()</f>
        <v>#N/A</v>
      </c>
      <c r="I67" s="181">
        <f>IF(ISNUMBER('将来負担比率（分子）の構造'!K$53), IF('将来負担比率（分子）の構造'!K$53 &lt; 0, 0, '将来負担比率（分子）の構造'!K$53), NA())</f>
        <v>5858</v>
      </c>
      <c r="J67" s="181" t="e">
        <f>NA()</f>
        <v>#N/A</v>
      </c>
      <c r="K67" s="181" t="e">
        <f>NA()</f>
        <v>#N/A</v>
      </c>
      <c r="L67" s="181">
        <f>IF(ISNUMBER('将来負担比率（分子）の構造'!L$53), IF('将来負担比率（分子）の構造'!L$53 &lt; 0, 0, '将来負担比率（分子）の構造'!L$53), NA())</f>
        <v>4264</v>
      </c>
      <c r="M67" s="181" t="e">
        <f>NA()</f>
        <v>#N/A</v>
      </c>
      <c r="N67" s="181" t="e">
        <f>NA()</f>
        <v>#N/A</v>
      </c>
      <c r="O67" s="181">
        <f>IF(ISNUMBER('将来負担比率（分子）の構造'!M$53), IF('将来負担比率（分子）の構造'!M$53 &lt; 0, 0, '将来負担比率（分子）の構造'!M$53), NA())</f>
        <v>3495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2060</v>
      </c>
      <c r="C72" s="185">
        <f>基金残高に係る経年分析!G55</f>
        <v>2220</v>
      </c>
      <c r="D72" s="185">
        <f>基金残高に係る経年分析!H55</f>
        <v>2400</v>
      </c>
    </row>
    <row r="73" spans="1:16" x14ac:dyDescent="0.15">
      <c r="A73" s="184" t="s">
        <v>78</v>
      </c>
      <c r="B73" s="185">
        <f>基金残高に係る経年分析!F56</f>
        <v>1843</v>
      </c>
      <c r="C73" s="185">
        <f>基金残高に係る経年分析!G56</f>
        <v>1965</v>
      </c>
      <c r="D73" s="185">
        <f>基金残高に係る経年分析!H56</f>
        <v>2000</v>
      </c>
    </row>
    <row r="74" spans="1:16" x14ac:dyDescent="0.15">
      <c r="A74" s="184" t="s">
        <v>79</v>
      </c>
      <c r="B74" s="185">
        <f>基金残高に係る経年分析!F57</f>
        <v>3924</v>
      </c>
      <c r="C74" s="185">
        <f>基金残高に係る経年分析!G57</f>
        <v>3739</v>
      </c>
      <c r="D74" s="185">
        <f>基金残高に係る経年分析!H57</f>
        <v>3529</v>
      </c>
    </row>
  </sheetData>
  <sheetProtection algorithmName="SHA-512" hashValue="Sk8FIpeJfvh3+1o6rV+rVIz4qraTzNk3umuIfsE2492PGxpK6qhw+fCfjGWYy8Z3Km5IYGOE7+S9dPrkVw05qQ==" saltValue="BjpsM2XMfqiYByuKfW29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3134489</v>
      </c>
      <c r="S5" s="635"/>
      <c r="T5" s="635"/>
      <c r="U5" s="635"/>
      <c r="V5" s="635"/>
      <c r="W5" s="635"/>
      <c r="X5" s="635"/>
      <c r="Y5" s="636"/>
      <c r="Z5" s="637">
        <v>17.899999999999999</v>
      </c>
      <c r="AA5" s="637"/>
      <c r="AB5" s="637"/>
      <c r="AC5" s="637"/>
      <c r="AD5" s="638">
        <v>3134489</v>
      </c>
      <c r="AE5" s="638"/>
      <c r="AF5" s="638"/>
      <c r="AG5" s="638"/>
      <c r="AH5" s="638"/>
      <c r="AI5" s="638"/>
      <c r="AJ5" s="638"/>
      <c r="AK5" s="638"/>
      <c r="AL5" s="639">
        <v>34.5</v>
      </c>
      <c r="AM5" s="640"/>
      <c r="AN5" s="640"/>
      <c r="AO5" s="641"/>
      <c r="AP5" s="631" t="s">
        <v>224</v>
      </c>
      <c r="AQ5" s="632"/>
      <c r="AR5" s="632"/>
      <c r="AS5" s="632"/>
      <c r="AT5" s="632"/>
      <c r="AU5" s="632"/>
      <c r="AV5" s="632"/>
      <c r="AW5" s="632"/>
      <c r="AX5" s="632"/>
      <c r="AY5" s="632"/>
      <c r="AZ5" s="632"/>
      <c r="BA5" s="632"/>
      <c r="BB5" s="632"/>
      <c r="BC5" s="632"/>
      <c r="BD5" s="632"/>
      <c r="BE5" s="632"/>
      <c r="BF5" s="633"/>
      <c r="BG5" s="645">
        <v>3129240</v>
      </c>
      <c r="BH5" s="646"/>
      <c r="BI5" s="646"/>
      <c r="BJ5" s="646"/>
      <c r="BK5" s="646"/>
      <c r="BL5" s="646"/>
      <c r="BM5" s="646"/>
      <c r="BN5" s="647"/>
      <c r="BO5" s="648">
        <v>99.8</v>
      </c>
      <c r="BP5" s="648"/>
      <c r="BQ5" s="648"/>
      <c r="BR5" s="648"/>
      <c r="BS5" s="649">
        <v>127218</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120267</v>
      </c>
      <c r="S6" s="646"/>
      <c r="T6" s="646"/>
      <c r="U6" s="646"/>
      <c r="V6" s="646"/>
      <c r="W6" s="646"/>
      <c r="X6" s="646"/>
      <c r="Y6" s="647"/>
      <c r="Z6" s="648">
        <v>0.7</v>
      </c>
      <c r="AA6" s="648"/>
      <c r="AB6" s="648"/>
      <c r="AC6" s="648"/>
      <c r="AD6" s="649">
        <v>120267</v>
      </c>
      <c r="AE6" s="649"/>
      <c r="AF6" s="649"/>
      <c r="AG6" s="649"/>
      <c r="AH6" s="649"/>
      <c r="AI6" s="649"/>
      <c r="AJ6" s="649"/>
      <c r="AK6" s="649"/>
      <c r="AL6" s="650">
        <v>1.3</v>
      </c>
      <c r="AM6" s="651"/>
      <c r="AN6" s="651"/>
      <c r="AO6" s="652"/>
      <c r="AP6" s="642" t="s">
        <v>229</v>
      </c>
      <c r="AQ6" s="643"/>
      <c r="AR6" s="643"/>
      <c r="AS6" s="643"/>
      <c r="AT6" s="643"/>
      <c r="AU6" s="643"/>
      <c r="AV6" s="643"/>
      <c r="AW6" s="643"/>
      <c r="AX6" s="643"/>
      <c r="AY6" s="643"/>
      <c r="AZ6" s="643"/>
      <c r="BA6" s="643"/>
      <c r="BB6" s="643"/>
      <c r="BC6" s="643"/>
      <c r="BD6" s="643"/>
      <c r="BE6" s="643"/>
      <c r="BF6" s="644"/>
      <c r="BG6" s="645">
        <v>3129240</v>
      </c>
      <c r="BH6" s="646"/>
      <c r="BI6" s="646"/>
      <c r="BJ6" s="646"/>
      <c r="BK6" s="646"/>
      <c r="BL6" s="646"/>
      <c r="BM6" s="646"/>
      <c r="BN6" s="647"/>
      <c r="BO6" s="648">
        <v>99.8</v>
      </c>
      <c r="BP6" s="648"/>
      <c r="BQ6" s="648"/>
      <c r="BR6" s="648"/>
      <c r="BS6" s="649">
        <v>127218</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162874</v>
      </c>
      <c r="CS6" s="646"/>
      <c r="CT6" s="646"/>
      <c r="CU6" s="646"/>
      <c r="CV6" s="646"/>
      <c r="CW6" s="646"/>
      <c r="CX6" s="646"/>
      <c r="CY6" s="647"/>
      <c r="CZ6" s="639">
        <v>1</v>
      </c>
      <c r="DA6" s="640"/>
      <c r="DB6" s="640"/>
      <c r="DC6" s="659"/>
      <c r="DD6" s="654" t="s">
        <v>176</v>
      </c>
      <c r="DE6" s="646"/>
      <c r="DF6" s="646"/>
      <c r="DG6" s="646"/>
      <c r="DH6" s="646"/>
      <c r="DI6" s="646"/>
      <c r="DJ6" s="646"/>
      <c r="DK6" s="646"/>
      <c r="DL6" s="646"/>
      <c r="DM6" s="646"/>
      <c r="DN6" s="646"/>
      <c r="DO6" s="646"/>
      <c r="DP6" s="647"/>
      <c r="DQ6" s="654">
        <v>162874</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4414</v>
      </c>
      <c r="S7" s="646"/>
      <c r="T7" s="646"/>
      <c r="U7" s="646"/>
      <c r="V7" s="646"/>
      <c r="W7" s="646"/>
      <c r="X7" s="646"/>
      <c r="Y7" s="647"/>
      <c r="Z7" s="648">
        <v>0</v>
      </c>
      <c r="AA7" s="648"/>
      <c r="AB7" s="648"/>
      <c r="AC7" s="648"/>
      <c r="AD7" s="649">
        <v>4414</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1364151</v>
      </c>
      <c r="BH7" s="646"/>
      <c r="BI7" s="646"/>
      <c r="BJ7" s="646"/>
      <c r="BK7" s="646"/>
      <c r="BL7" s="646"/>
      <c r="BM7" s="646"/>
      <c r="BN7" s="647"/>
      <c r="BO7" s="648">
        <v>43.5</v>
      </c>
      <c r="BP7" s="648"/>
      <c r="BQ7" s="648"/>
      <c r="BR7" s="648"/>
      <c r="BS7" s="649">
        <v>20842</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1924733</v>
      </c>
      <c r="CS7" s="646"/>
      <c r="CT7" s="646"/>
      <c r="CU7" s="646"/>
      <c r="CV7" s="646"/>
      <c r="CW7" s="646"/>
      <c r="CX7" s="646"/>
      <c r="CY7" s="647"/>
      <c r="CZ7" s="648">
        <v>11.6</v>
      </c>
      <c r="DA7" s="648"/>
      <c r="DB7" s="648"/>
      <c r="DC7" s="648"/>
      <c r="DD7" s="654">
        <v>30950</v>
      </c>
      <c r="DE7" s="646"/>
      <c r="DF7" s="646"/>
      <c r="DG7" s="646"/>
      <c r="DH7" s="646"/>
      <c r="DI7" s="646"/>
      <c r="DJ7" s="646"/>
      <c r="DK7" s="646"/>
      <c r="DL7" s="646"/>
      <c r="DM7" s="646"/>
      <c r="DN7" s="646"/>
      <c r="DO7" s="646"/>
      <c r="DP7" s="647"/>
      <c r="DQ7" s="654">
        <v>1389645</v>
      </c>
      <c r="DR7" s="646"/>
      <c r="DS7" s="646"/>
      <c r="DT7" s="646"/>
      <c r="DU7" s="646"/>
      <c r="DV7" s="646"/>
      <c r="DW7" s="646"/>
      <c r="DX7" s="646"/>
      <c r="DY7" s="646"/>
      <c r="DZ7" s="646"/>
      <c r="EA7" s="646"/>
      <c r="EB7" s="646"/>
      <c r="EC7" s="655"/>
    </row>
    <row r="8" spans="2:143" ht="11.25" customHeight="1" x14ac:dyDescent="0.15">
      <c r="B8" s="642" t="s">
        <v>234</v>
      </c>
      <c r="C8" s="643"/>
      <c r="D8" s="643"/>
      <c r="E8" s="643"/>
      <c r="F8" s="643"/>
      <c r="G8" s="643"/>
      <c r="H8" s="643"/>
      <c r="I8" s="643"/>
      <c r="J8" s="643"/>
      <c r="K8" s="643"/>
      <c r="L8" s="643"/>
      <c r="M8" s="643"/>
      <c r="N8" s="643"/>
      <c r="O8" s="643"/>
      <c r="P8" s="643"/>
      <c r="Q8" s="644"/>
      <c r="R8" s="645">
        <v>20387</v>
      </c>
      <c r="S8" s="646"/>
      <c r="T8" s="646"/>
      <c r="U8" s="646"/>
      <c r="V8" s="646"/>
      <c r="W8" s="646"/>
      <c r="X8" s="646"/>
      <c r="Y8" s="647"/>
      <c r="Z8" s="648">
        <v>0.1</v>
      </c>
      <c r="AA8" s="648"/>
      <c r="AB8" s="648"/>
      <c r="AC8" s="648"/>
      <c r="AD8" s="649">
        <v>20387</v>
      </c>
      <c r="AE8" s="649"/>
      <c r="AF8" s="649"/>
      <c r="AG8" s="649"/>
      <c r="AH8" s="649"/>
      <c r="AI8" s="649"/>
      <c r="AJ8" s="649"/>
      <c r="AK8" s="649"/>
      <c r="AL8" s="650">
        <v>0.2</v>
      </c>
      <c r="AM8" s="651"/>
      <c r="AN8" s="651"/>
      <c r="AO8" s="652"/>
      <c r="AP8" s="642" t="s">
        <v>235</v>
      </c>
      <c r="AQ8" s="643"/>
      <c r="AR8" s="643"/>
      <c r="AS8" s="643"/>
      <c r="AT8" s="643"/>
      <c r="AU8" s="643"/>
      <c r="AV8" s="643"/>
      <c r="AW8" s="643"/>
      <c r="AX8" s="643"/>
      <c r="AY8" s="643"/>
      <c r="AZ8" s="643"/>
      <c r="BA8" s="643"/>
      <c r="BB8" s="643"/>
      <c r="BC8" s="643"/>
      <c r="BD8" s="643"/>
      <c r="BE8" s="643"/>
      <c r="BF8" s="644"/>
      <c r="BG8" s="645">
        <v>44709</v>
      </c>
      <c r="BH8" s="646"/>
      <c r="BI8" s="646"/>
      <c r="BJ8" s="646"/>
      <c r="BK8" s="646"/>
      <c r="BL8" s="646"/>
      <c r="BM8" s="646"/>
      <c r="BN8" s="647"/>
      <c r="BO8" s="648">
        <v>1.4</v>
      </c>
      <c r="BP8" s="648"/>
      <c r="BQ8" s="648"/>
      <c r="BR8" s="648"/>
      <c r="BS8" s="654" t="s">
        <v>176</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5963375</v>
      </c>
      <c r="CS8" s="646"/>
      <c r="CT8" s="646"/>
      <c r="CU8" s="646"/>
      <c r="CV8" s="646"/>
      <c r="CW8" s="646"/>
      <c r="CX8" s="646"/>
      <c r="CY8" s="647"/>
      <c r="CZ8" s="648">
        <v>35.9</v>
      </c>
      <c r="DA8" s="648"/>
      <c r="DB8" s="648"/>
      <c r="DC8" s="648"/>
      <c r="DD8" s="654">
        <v>305776</v>
      </c>
      <c r="DE8" s="646"/>
      <c r="DF8" s="646"/>
      <c r="DG8" s="646"/>
      <c r="DH8" s="646"/>
      <c r="DI8" s="646"/>
      <c r="DJ8" s="646"/>
      <c r="DK8" s="646"/>
      <c r="DL8" s="646"/>
      <c r="DM8" s="646"/>
      <c r="DN8" s="646"/>
      <c r="DO8" s="646"/>
      <c r="DP8" s="647"/>
      <c r="DQ8" s="654">
        <v>2822097</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10623</v>
      </c>
      <c r="S9" s="646"/>
      <c r="T9" s="646"/>
      <c r="U9" s="646"/>
      <c r="V9" s="646"/>
      <c r="W9" s="646"/>
      <c r="X9" s="646"/>
      <c r="Y9" s="647"/>
      <c r="Z9" s="648">
        <v>0.1</v>
      </c>
      <c r="AA9" s="648"/>
      <c r="AB9" s="648"/>
      <c r="AC9" s="648"/>
      <c r="AD9" s="649">
        <v>10623</v>
      </c>
      <c r="AE9" s="649"/>
      <c r="AF9" s="649"/>
      <c r="AG9" s="649"/>
      <c r="AH9" s="649"/>
      <c r="AI9" s="649"/>
      <c r="AJ9" s="649"/>
      <c r="AK9" s="649"/>
      <c r="AL9" s="650">
        <v>0.1</v>
      </c>
      <c r="AM9" s="651"/>
      <c r="AN9" s="651"/>
      <c r="AO9" s="652"/>
      <c r="AP9" s="642" t="s">
        <v>238</v>
      </c>
      <c r="AQ9" s="643"/>
      <c r="AR9" s="643"/>
      <c r="AS9" s="643"/>
      <c r="AT9" s="643"/>
      <c r="AU9" s="643"/>
      <c r="AV9" s="643"/>
      <c r="AW9" s="643"/>
      <c r="AX9" s="643"/>
      <c r="AY9" s="643"/>
      <c r="AZ9" s="643"/>
      <c r="BA9" s="643"/>
      <c r="BB9" s="643"/>
      <c r="BC9" s="643"/>
      <c r="BD9" s="643"/>
      <c r="BE9" s="643"/>
      <c r="BF9" s="644"/>
      <c r="BG9" s="645">
        <v>1076748</v>
      </c>
      <c r="BH9" s="646"/>
      <c r="BI9" s="646"/>
      <c r="BJ9" s="646"/>
      <c r="BK9" s="646"/>
      <c r="BL9" s="646"/>
      <c r="BM9" s="646"/>
      <c r="BN9" s="647"/>
      <c r="BO9" s="648">
        <v>34.4</v>
      </c>
      <c r="BP9" s="648"/>
      <c r="BQ9" s="648"/>
      <c r="BR9" s="648"/>
      <c r="BS9" s="654" t="s">
        <v>176</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2174712</v>
      </c>
      <c r="CS9" s="646"/>
      <c r="CT9" s="646"/>
      <c r="CU9" s="646"/>
      <c r="CV9" s="646"/>
      <c r="CW9" s="646"/>
      <c r="CX9" s="646"/>
      <c r="CY9" s="647"/>
      <c r="CZ9" s="648">
        <v>13.1</v>
      </c>
      <c r="DA9" s="648"/>
      <c r="DB9" s="648"/>
      <c r="DC9" s="648"/>
      <c r="DD9" s="654">
        <v>125575</v>
      </c>
      <c r="DE9" s="646"/>
      <c r="DF9" s="646"/>
      <c r="DG9" s="646"/>
      <c r="DH9" s="646"/>
      <c r="DI9" s="646"/>
      <c r="DJ9" s="646"/>
      <c r="DK9" s="646"/>
      <c r="DL9" s="646"/>
      <c r="DM9" s="646"/>
      <c r="DN9" s="646"/>
      <c r="DO9" s="646"/>
      <c r="DP9" s="647"/>
      <c r="DQ9" s="654">
        <v>1808660</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138</v>
      </c>
      <c r="S10" s="646"/>
      <c r="T10" s="646"/>
      <c r="U10" s="646"/>
      <c r="V10" s="646"/>
      <c r="W10" s="646"/>
      <c r="X10" s="646"/>
      <c r="Y10" s="647"/>
      <c r="Z10" s="648" t="s">
        <v>176</v>
      </c>
      <c r="AA10" s="648"/>
      <c r="AB10" s="648"/>
      <c r="AC10" s="648"/>
      <c r="AD10" s="649" t="s">
        <v>138</v>
      </c>
      <c r="AE10" s="649"/>
      <c r="AF10" s="649"/>
      <c r="AG10" s="649"/>
      <c r="AH10" s="649"/>
      <c r="AI10" s="649"/>
      <c r="AJ10" s="649"/>
      <c r="AK10" s="649"/>
      <c r="AL10" s="650" t="s">
        <v>138</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107188</v>
      </c>
      <c r="BH10" s="646"/>
      <c r="BI10" s="646"/>
      <c r="BJ10" s="646"/>
      <c r="BK10" s="646"/>
      <c r="BL10" s="646"/>
      <c r="BM10" s="646"/>
      <c r="BN10" s="647"/>
      <c r="BO10" s="648">
        <v>3.4</v>
      </c>
      <c r="BP10" s="648"/>
      <c r="BQ10" s="648"/>
      <c r="BR10" s="648"/>
      <c r="BS10" s="654" t="s">
        <v>176</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11835</v>
      </c>
      <c r="CS10" s="646"/>
      <c r="CT10" s="646"/>
      <c r="CU10" s="646"/>
      <c r="CV10" s="646"/>
      <c r="CW10" s="646"/>
      <c r="CX10" s="646"/>
      <c r="CY10" s="647"/>
      <c r="CZ10" s="648">
        <v>0.1</v>
      </c>
      <c r="DA10" s="648"/>
      <c r="DB10" s="648"/>
      <c r="DC10" s="648"/>
      <c r="DD10" s="654" t="s">
        <v>243</v>
      </c>
      <c r="DE10" s="646"/>
      <c r="DF10" s="646"/>
      <c r="DG10" s="646"/>
      <c r="DH10" s="646"/>
      <c r="DI10" s="646"/>
      <c r="DJ10" s="646"/>
      <c r="DK10" s="646"/>
      <c r="DL10" s="646"/>
      <c r="DM10" s="646"/>
      <c r="DN10" s="646"/>
      <c r="DO10" s="646"/>
      <c r="DP10" s="647"/>
      <c r="DQ10" s="654">
        <v>769</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544634</v>
      </c>
      <c r="S11" s="646"/>
      <c r="T11" s="646"/>
      <c r="U11" s="646"/>
      <c r="V11" s="646"/>
      <c r="W11" s="646"/>
      <c r="X11" s="646"/>
      <c r="Y11" s="647"/>
      <c r="Z11" s="650">
        <v>3.1</v>
      </c>
      <c r="AA11" s="651"/>
      <c r="AB11" s="651"/>
      <c r="AC11" s="663"/>
      <c r="AD11" s="654">
        <v>544634</v>
      </c>
      <c r="AE11" s="646"/>
      <c r="AF11" s="646"/>
      <c r="AG11" s="646"/>
      <c r="AH11" s="646"/>
      <c r="AI11" s="646"/>
      <c r="AJ11" s="646"/>
      <c r="AK11" s="647"/>
      <c r="AL11" s="650">
        <v>6</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135506</v>
      </c>
      <c r="BH11" s="646"/>
      <c r="BI11" s="646"/>
      <c r="BJ11" s="646"/>
      <c r="BK11" s="646"/>
      <c r="BL11" s="646"/>
      <c r="BM11" s="646"/>
      <c r="BN11" s="647"/>
      <c r="BO11" s="648">
        <v>4.3</v>
      </c>
      <c r="BP11" s="648"/>
      <c r="BQ11" s="648"/>
      <c r="BR11" s="648"/>
      <c r="BS11" s="654">
        <v>20842</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283186</v>
      </c>
      <c r="CS11" s="646"/>
      <c r="CT11" s="646"/>
      <c r="CU11" s="646"/>
      <c r="CV11" s="646"/>
      <c r="CW11" s="646"/>
      <c r="CX11" s="646"/>
      <c r="CY11" s="647"/>
      <c r="CZ11" s="648">
        <v>1.7</v>
      </c>
      <c r="DA11" s="648"/>
      <c r="DB11" s="648"/>
      <c r="DC11" s="648"/>
      <c r="DD11" s="654">
        <v>111056</v>
      </c>
      <c r="DE11" s="646"/>
      <c r="DF11" s="646"/>
      <c r="DG11" s="646"/>
      <c r="DH11" s="646"/>
      <c r="DI11" s="646"/>
      <c r="DJ11" s="646"/>
      <c r="DK11" s="646"/>
      <c r="DL11" s="646"/>
      <c r="DM11" s="646"/>
      <c r="DN11" s="646"/>
      <c r="DO11" s="646"/>
      <c r="DP11" s="647"/>
      <c r="DQ11" s="654">
        <v>167502</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243</v>
      </c>
      <c r="S12" s="646"/>
      <c r="T12" s="646"/>
      <c r="U12" s="646"/>
      <c r="V12" s="646"/>
      <c r="W12" s="646"/>
      <c r="X12" s="646"/>
      <c r="Y12" s="647"/>
      <c r="Z12" s="648" t="s">
        <v>138</v>
      </c>
      <c r="AA12" s="648"/>
      <c r="AB12" s="648"/>
      <c r="AC12" s="648"/>
      <c r="AD12" s="649" t="s">
        <v>248</v>
      </c>
      <c r="AE12" s="649"/>
      <c r="AF12" s="649"/>
      <c r="AG12" s="649"/>
      <c r="AH12" s="649"/>
      <c r="AI12" s="649"/>
      <c r="AJ12" s="649"/>
      <c r="AK12" s="649"/>
      <c r="AL12" s="650" t="s">
        <v>176</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1454161</v>
      </c>
      <c r="BH12" s="646"/>
      <c r="BI12" s="646"/>
      <c r="BJ12" s="646"/>
      <c r="BK12" s="646"/>
      <c r="BL12" s="646"/>
      <c r="BM12" s="646"/>
      <c r="BN12" s="647"/>
      <c r="BO12" s="648">
        <v>46.4</v>
      </c>
      <c r="BP12" s="648"/>
      <c r="BQ12" s="648"/>
      <c r="BR12" s="648"/>
      <c r="BS12" s="654">
        <v>106376</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424563</v>
      </c>
      <c r="CS12" s="646"/>
      <c r="CT12" s="646"/>
      <c r="CU12" s="646"/>
      <c r="CV12" s="646"/>
      <c r="CW12" s="646"/>
      <c r="CX12" s="646"/>
      <c r="CY12" s="647"/>
      <c r="CZ12" s="648">
        <v>2.6</v>
      </c>
      <c r="DA12" s="648"/>
      <c r="DB12" s="648"/>
      <c r="DC12" s="648"/>
      <c r="DD12" s="654">
        <v>3316</v>
      </c>
      <c r="DE12" s="646"/>
      <c r="DF12" s="646"/>
      <c r="DG12" s="646"/>
      <c r="DH12" s="646"/>
      <c r="DI12" s="646"/>
      <c r="DJ12" s="646"/>
      <c r="DK12" s="646"/>
      <c r="DL12" s="646"/>
      <c r="DM12" s="646"/>
      <c r="DN12" s="646"/>
      <c r="DO12" s="646"/>
      <c r="DP12" s="647"/>
      <c r="DQ12" s="654">
        <v>283423</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176</v>
      </c>
      <c r="S13" s="646"/>
      <c r="T13" s="646"/>
      <c r="U13" s="646"/>
      <c r="V13" s="646"/>
      <c r="W13" s="646"/>
      <c r="X13" s="646"/>
      <c r="Y13" s="647"/>
      <c r="Z13" s="648" t="s">
        <v>176</v>
      </c>
      <c r="AA13" s="648"/>
      <c r="AB13" s="648"/>
      <c r="AC13" s="648"/>
      <c r="AD13" s="649" t="s">
        <v>248</v>
      </c>
      <c r="AE13" s="649"/>
      <c r="AF13" s="649"/>
      <c r="AG13" s="649"/>
      <c r="AH13" s="649"/>
      <c r="AI13" s="649"/>
      <c r="AJ13" s="649"/>
      <c r="AK13" s="649"/>
      <c r="AL13" s="650" t="s">
        <v>138</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1437488</v>
      </c>
      <c r="BH13" s="646"/>
      <c r="BI13" s="646"/>
      <c r="BJ13" s="646"/>
      <c r="BK13" s="646"/>
      <c r="BL13" s="646"/>
      <c r="BM13" s="646"/>
      <c r="BN13" s="647"/>
      <c r="BO13" s="648">
        <v>45.9</v>
      </c>
      <c r="BP13" s="648"/>
      <c r="BQ13" s="648"/>
      <c r="BR13" s="648"/>
      <c r="BS13" s="654">
        <v>106376</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727925</v>
      </c>
      <c r="CS13" s="646"/>
      <c r="CT13" s="646"/>
      <c r="CU13" s="646"/>
      <c r="CV13" s="646"/>
      <c r="CW13" s="646"/>
      <c r="CX13" s="646"/>
      <c r="CY13" s="647"/>
      <c r="CZ13" s="648">
        <v>4.4000000000000004</v>
      </c>
      <c r="DA13" s="648"/>
      <c r="DB13" s="648"/>
      <c r="DC13" s="648"/>
      <c r="DD13" s="654">
        <v>372629</v>
      </c>
      <c r="DE13" s="646"/>
      <c r="DF13" s="646"/>
      <c r="DG13" s="646"/>
      <c r="DH13" s="646"/>
      <c r="DI13" s="646"/>
      <c r="DJ13" s="646"/>
      <c r="DK13" s="646"/>
      <c r="DL13" s="646"/>
      <c r="DM13" s="646"/>
      <c r="DN13" s="646"/>
      <c r="DO13" s="646"/>
      <c r="DP13" s="647"/>
      <c r="DQ13" s="654">
        <v>309876</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14782</v>
      </c>
      <c r="S14" s="646"/>
      <c r="T14" s="646"/>
      <c r="U14" s="646"/>
      <c r="V14" s="646"/>
      <c r="W14" s="646"/>
      <c r="X14" s="646"/>
      <c r="Y14" s="647"/>
      <c r="Z14" s="648">
        <v>0.1</v>
      </c>
      <c r="AA14" s="648"/>
      <c r="AB14" s="648"/>
      <c r="AC14" s="648"/>
      <c r="AD14" s="649">
        <v>14782</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95571</v>
      </c>
      <c r="BH14" s="646"/>
      <c r="BI14" s="646"/>
      <c r="BJ14" s="646"/>
      <c r="BK14" s="646"/>
      <c r="BL14" s="646"/>
      <c r="BM14" s="646"/>
      <c r="BN14" s="647"/>
      <c r="BO14" s="648">
        <v>3</v>
      </c>
      <c r="BP14" s="648"/>
      <c r="BQ14" s="648"/>
      <c r="BR14" s="648"/>
      <c r="BS14" s="654" t="s">
        <v>176</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581538</v>
      </c>
      <c r="CS14" s="646"/>
      <c r="CT14" s="646"/>
      <c r="CU14" s="646"/>
      <c r="CV14" s="646"/>
      <c r="CW14" s="646"/>
      <c r="CX14" s="646"/>
      <c r="CY14" s="647"/>
      <c r="CZ14" s="648">
        <v>3.5</v>
      </c>
      <c r="DA14" s="648"/>
      <c r="DB14" s="648"/>
      <c r="DC14" s="648"/>
      <c r="DD14" s="654">
        <v>38324</v>
      </c>
      <c r="DE14" s="646"/>
      <c r="DF14" s="646"/>
      <c r="DG14" s="646"/>
      <c r="DH14" s="646"/>
      <c r="DI14" s="646"/>
      <c r="DJ14" s="646"/>
      <c r="DK14" s="646"/>
      <c r="DL14" s="646"/>
      <c r="DM14" s="646"/>
      <c r="DN14" s="646"/>
      <c r="DO14" s="646"/>
      <c r="DP14" s="647"/>
      <c r="DQ14" s="654">
        <v>504572</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138</v>
      </c>
      <c r="S15" s="646"/>
      <c r="T15" s="646"/>
      <c r="U15" s="646"/>
      <c r="V15" s="646"/>
      <c r="W15" s="646"/>
      <c r="X15" s="646"/>
      <c r="Y15" s="647"/>
      <c r="Z15" s="648" t="s">
        <v>176</v>
      </c>
      <c r="AA15" s="648"/>
      <c r="AB15" s="648"/>
      <c r="AC15" s="648"/>
      <c r="AD15" s="649" t="s">
        <v>176</v>
      </c>
      <c r="AE15" s="649"/>
      <c r="AF15" s="649"/>
      <c r="AG15" s="649"/>
      <c r="AH15" s="649"/>
      <c r="AI15" s="649"/>
      <c r="AJ15" s="649"/>
      <c r="AK15" s="649"/>
      <c r="AL15" s="650" t="s">
        <v>138</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215357</v>
      </c>
      <c r="BH15" s="646"/>
      <c r="BI15" s="646"/>
      <c r="BJ15" s="646"/>
      <c r="BK15" s="646"/>
      <c r="BL15" s="646"/>
      <c r="BM15" s="646"/>
      <c r="BN15" s="647"/>
      <c r="BO15" s="648">
        <v>6.9</v>
      </c>
      <c r="BP15" s="648"/>
      <c r="BQ15" s="648"/>
      <c r="BR15" s="648"/>
      <c r="BS15" s="654" t="s">
        <v>176</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1849377</v>
      </c>
      <c r="CS15" s="646"/>
      <c r="CT15" s="646"/>
      <c r="CU15" s="646"/>
      <c r="CV15" s="646"/>
      <c r="CW15" s="646"/>
      <c r="CX15" s="646"/>
      <c r="CY15" s="647"/>
      <c r="CZ15" s="648">
        <v>11.1</v>
      </c>
      <c r="DA15" s="648"/>
      <c r="DB15" s="648"/>
      <c r="DC15" s="648"/>
      <c r="DD15" s="654">
        <v>862328</v>
      </c>
      <c r="DE15" s="646"/>
      <c r="DF15" s="646"/>
      <c r="DG15" s="646"/>
      <c r="DH15" s="646"/>
      <c r="DI15" s="646"/>
      <c r="DJ15" s="646"/>
      <c r="DK15" s="646"/>
      <c r="DL15" s="646"/>
      <c r="DM15" s="646"/>
      <c r="DN15" s="646"/>
      <c r="DO15" s="646"/>
      <c r="DP15" s="647"/>
      <c r="DQ15" s="654">
        <v>860257</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4064</v>
      </c>
      <c r="S16" s="646"/>
      <c r="T16" s="646"/>
      <c r="U16" s="646"/>
      <c r="V16" s="646"/>
      <c r="W16" s="646"/>
      <c r="X16" s="646"/>
      <c r="Y16" s="647"/>
      <c r="Z16" s="648">
        <v>0</v>
      </c>
      <c r="AA16" s="648"/>
      <c r="AB16" s="648"/>
      <c r="AC16" s="648"/>
      <c r="AD16" s="649">
        <v>4064</v>
      </c>
      <c r="AE16" s="649"/>
      <c r="AF16" s="649"/>
      <c r="AG16" s="649"/>
      <c r="AH16" s="649"/>
      <c r="AI16" s="649"/>
      <c r="AJ16" s="649"/>
      <c r="AK16" s="649"/>
      <c r="AL16" s="650">
        <v>0</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138</v>
      </c>
      <c r="BH16" s="646"/>
      <c r="BI16" s="646"/>
      <c r="BJ16" s="646"/>
      <c r="BK16" s="646"/>
      <c r="BL16" s="646"/>
      <c r="BM16" s="646"/>
      <c r="BN16" s="647"/>
      <c r="BO16" s="648" t="s">
        <v>138</v>
      </c>
      <c r="BP16" s="648"/>
      <c r="BQ16" s="648"/>
      <c r="BR16" s="648"/>
      <c r="BS16" s="654" t="s">
        <v>176</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152640</v>
      </c>
      <c r="CS16" s="646"/>
      <c r="CT16" s="646"/>
      <c r="CU16" s="646"/>
      <c r="CV16" s="646"/>
      <c r="CW16" s="646"/>
      <c r="CX16" s="646"/>
      <c r="CY16" s="647"/>
      <c r="CZ16" s="648">
        <v>0.9</v>
      </c>
      <c r="DA16" s="648"/>
      <c r="DB16" s="648"/>
      <c r="DC16" s="648"/>
      <c r="DD16" s="654" t="s">
        <v>176</v>
      </c>
      <c r="DE16" s="646"/>
      <c r="DF16" s="646"/>
      <c r="DG16" s="646"/>
      <c r="DH16" s="646"/>
      <c r="DI16" s="646"/>
      <c r="DJ16" s="646"/>
      <c r="DK16" s="646"/>
      <c r="DL16" s="646"/>
      <c r="DM16" s="646"/>
      <c r="DN16" s="646"/>
      <c r="DO16" s="646"/>
      <c r="DP16" s="647"/>
      <c r="DQ16" s="654">
        <v>22665</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56334</v>
      </c>
      <c r="S17" s="646"/>
      <c r="T17" s="646"/>
      <c r="U17" s="646"/>
      <c r="V17" s="646"/>
      <c r="W17" s="646"/>
      <c r="X17" s="646"/>
      <c r="Y17" s="647"/>
      <c r="Z17" s="648">
        <v>0.3</v>
      </c>
      <c r="AA17" s="648"/>
      <c r="AB17" s="648"/>
      <c r="AC17" s="648"/>
      <c r="AD17" s="649">
        <v>56334</v>
      </c>
      <c r="AE17" s="649"/>
      <c r="AF17" s="649"/>
      <c r="AG17" s="649"/>
      <c r="AH17" s="649"/>
      <c r="AI17" s="649"/>
      <c r="AJ17" s="649"/>
      <c r="AK17" s="649"/>
      <c r="AL17" s="650">
        <v>0.6</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243</v>
      </c>
      <c r="BH17" s="646"/>
      <c r="BI17" s="646"/>
      <c r="BJ17" s="646"/>
      <c r="BK17" s="646"/>
      <c r="BL17" s="646"/>
      <c r="BM17" s="646"/>
      <c r="BN17" s="647"/>
      <c r="BO17" s="648" t="s">
        <v>176</v>
      </c>
      <c r="BP17" s="648"/>
      <c r="BQ17" s="648"/>
      <c r="BR17" s="648"/>
      <c r="BS17" s="654" t="s">
        <v>243</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2357694</v>
      </c>
      <c r="CS17" s="646"/>
      <c r="CT17" s="646"/>
      <c r="CU17" s="646"/>
      <c r="CV17" s="646"/>
      <c r="CW17" s="646"/>
      <c r="CX17" s="646"/>
      <c r="CY17" s="647"/>
      <c r="CZ17" s="648">
        <v>14.2</v>
      </c>
      <c r="DA17" s="648"/>
      <c r="DB17" s="648"/>
      <c r="DC17" s="648"/>
      <c r="DD17" s="654" t="s">
        <v>248</v>
      </c>
      <c r="DE17" s="646"/>
      <c r="DF17" s="646"/>
      <c r="DG17" s="646"/>
      <c r="DH17" s="646"/>
      <c r="DI17" s="646"/>
      <c r="DJ17" s="646"/>
      <c r="DK17" s="646"/>
      <c r="DL17" s="646"/>
      <c r="DM17" s="646"/>
      <c r="DN17" s="646"/>
      <c r="DO17" s="646"/>
      <c r="DP17" s="647"/>
      <c r="DQ17" s="654">
        <v>2270493</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14035</v>
      </c>
      <c r="S18" s="646"/>
      <c r="T18" s="646"/>
      <c r="U18" s="646"/>
      <c r="V18" s="646"/>
      <c r="W18" s="646"/>
      <c r="X18" s="646"/>
      <c r="Y18" s="647"/>
      <c r="Z18" s="648">
        <v>0.1</v>
      </c>
      <c r="AA18" s="648"/>
      <c r="AB18" s="648"/>
      <c r="AC18" s="648"/>
      <c r="AD18" s="649">
        <v>14035</v>
      </c>
      <c r="AE18" s="649"/>
      <c r="AF18" s="649"/>
      <c r="AG18" s="649"/>
      <c r="AH18" s="649"/>
      <c r="AI18" s="649"/>
      <c r="AJ18" s="649"/>
      <c r="AK18" s="649"/>
      <c r="AL18" s="650">
        <v>0.2</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248</v>
      </c>
      <c r="BH18" s="646"/>
      <c r="BI18" s="646"/>
      <c r="BJ18" s="646"/>
      <c r="BK18" s="646"/>
      <c r="BL18" s="646"/>
      <c r="BM18" s="646"/>
      <c r="BN18" s="647"/>
      <c r="BO18" s="648" t="s">
        <v>138</v>
      </c>
      <c r="BP18" s="648"/>
      <c r="BQ18" s="648"/>
      <c r="BR18" s="648"/>
      <c r="BS18" s="654" t="s">
        <v>176</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176</v>
      </c>
      <c r="CS18" s="646"/>
      <c r="CT18" s="646"/>
      <c r="CU18" s="646"/>
      <c r="CV18" s="646"/>
      <c r="CW18" s="646"/>
      <c r="CX18" s="646"/>
      <c r="CY18" s="647"/>
      <c r="CZ18" s="648" t="s">
        <v>176</v>
      </c>
      <c r="DA18" s="648"/>
      <c r="DB18" s="648"/>
      <c r="DC18" s="648"/>
      <c r="DD18" s="654" t="s">
        <v>176</v>
      </c>
      <c r="DE18" s="646"/>
      <c r="DF18" s="646"/>
      <c r="DG18" s="646"/>
      <c r="DH18" s="646"/>
      <c r="DI18" s="646"/>
      <c r="DJ18" s="646"/>
      <c r="DK18" s="646"/>
      <c r="DL18" s="646"/>
      <c r="DM18" s="646"/>
      <c r="DN18" s="646"/>
      <c r="DO18" s="646"/>
      <c r="DP18" s="647"/>
      <c r="DQ18" s="654" t="s">
        <v>176</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1878</v>
      </c>
      <c r="S19" s="646"/>
      <c r="T19" s="646"/>
      <c r="U19" s="646"/>
      <c r="V19" s="646"/>
      <c r="W19" s="646"/>
      <c r="X19" s="646"/>
      <c r="Y19" s="647"/>
      <c r="Z19" s="648">
        <v>0</v>
      </c>
      <c r="AA19" s="648"/>
      <c r="AB19" s="648"/>
      <c r="AC19" s="648"/>
      <c r="AD19" s="649">
        <v>1878</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5249</v>
      </c>
      <c r="BH19" s="646"/>
      <c r="BI19" s="646"/>
      <c r="BJ19" s="646"/>
      <c r="BK19" s="646"/>
      <c r="BL19" s="646"/>
      <c r="BM19" s="646"/>
      <c r="BN19" s="647"/>
      <c r="BO19" s="648">
        <v>0.2</v>
      </c>
      <c r="BP19" s="648"/>
      <c r="BQ19" s="648"/>
      <c r="BR19" s="648"/>
      <c r="BS19" s="654" t="s">
        <v>243</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138</v>
      </c>
      <c r="CS19" s="646"/>
      <c r="CT19" s="646"/>
      <c r="CU19" s="646"/>
      <c r="CV19" s="646"/>
      <c r="CW19" s="646"/>
      <c r="CX19" s="646"/>
      <c r="CY19" s="647"/>
      <c r="CZ19" s="648" t="s">
        <v>176</v>
      </c>
      <c r="DA19" s="648"/>
      <c r="DB19" s="648"/>
      <c r="DC19" s="648"/>
      <c r="DD19" s="654" t="s">
        <v>176</v>
      </c>
      <c r="DE19" s="646"/>
      <c r="DF19" s="646"/>
      <c r="DG19" s="646"/>
      <c r="DH19" s="646"/>
      <c r="DI19" s="646"/>
      <c r="DJ19" s="646"/>
      <c r="DK19" s="646"/>
      <c r="DL19" s="646"/>
      <c r="DM19" s="646"/>
      <c r="DN19" s="646"/>
      <c r="DO19" s="646"/>
      <c r="DP19" s="647"/>
      <c r="DQ19" s="654" t="s">
        <v>138</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778</v>
      </c>
      <c r="S20" s="646"/>
      <c r="T20" s="646"/>
      <c r="U20" s="646"/>
      <c r="V20" s="646"/>
      <c r="W20" s="646"/>
      <c r="X20" s="646"/>
      <c r="Y20" s="647"/>
      <c r="Z20" s="648">
        <v>0</v>
      </c>
      <c r="AA20" s="648"/>
      <c r="AB20" s="648"/>
      <c r="AC20" s="648"/>
      <c r="AD20" s="649">
        <v>778</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5249</v>
      </c>
      <c r="BH20" s="646"/>
      <c r="BI20" s="646"/>
      <c r="BJ20" s="646"/>
      <c r="BK20" s="646"/>
      <c r="BL20" s="646"/>
      <c r="BM20" s="646"/>
      <c r="BN20" s="647"/>
      <c r="BO20" s="648">
        <v>0.2</v>
      </c>
      <c r="BP20" s="648"/>
      <c r="BQ20" s="648"/>
      <c r="BR20" s="648"/>
      <c r="BS20" s="654" t="s">
        <v>138</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16614452</v>
      </c>
      <c r="CS20" s="646"/>
      <c r="CT20" s="646"/>
      <c r="CU20" s="646"/>
      <c r="CV20" s="646"/>
      <c r="CW20" s="646"/>
      <c r="CX20" s="646"/>
      <c r="CY20" s="647"/>
      <c r="CZ20" s="648">
        <v>100</v>
      </c>
      <c r="DA20" s="648"/>
      <c r="DB20" s="648"/>
      <c r="DC20" s="648"/>
      <c r="DD20" s="654">
        <v>1849954</v>
      </c>
      <c r="DE20" s="646"/>
      <c r="DF20" s="646"/>
      <c r="DG20" s="646"/>
      <c r="DH20" s="646"/>
      <c r="DI20" s="646"/>
      <c r="DJ20" s="646"/>
      <c r="DK20" s="646"/>
      <c r="DL20" s="646"/>
      <c r="DM20" s="646"/>
      <c r="DN20" s="646"/>
      <c r="DO20" s="646"/>
      <c r="DP20" s="647"/>
      <c r="DQ20" s="654">
        <v>10602833</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39643</v>
      </c>
      <c r="S21" s="646"/>
      <c r="T21" s="646"/>
      <c r="U21" s="646"/>
      <c r="V21" s="646"/>
      <c r="W21" s="646"/>
      <c r="X21" s="646"/>
      <c r="Y21" s="647"/>
      <c r="Z21" s="648">
        <v>0.2</v>
      </c>
      <c r="AA21" s="648"/>
      <c r="AB21" s="648"/>
      <c r="AC21" s="648"/>
      <c r="AD21" s="649">
        <v>39643</v>
      </c>
      <c r="AE21" s="649"/>
      <c r="AF21" s="649"/>
      <c r="AG21" s="649"/>
      <c r="AH21" s="649"/>
      <c r="AI21" s="649"/>
      <c r="AJ21" s="649"/>
      <c r="AK21" s="649"/>
      <c r="AL21" s="650">
        <v>0.4</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5249</v>
      </c>
      <c r="BH21" s="646"/>
      <c r="BI21" s="646"/>
      <c r="BJ21" s="646"/>
      <c r="BK21" s="646"/>
      <c r="BL21" s="646"/>
      <c r="BM21" s="646"/>
      <c r="BN21" s="647"/>
      <c r="BO21" s="648">
        <v>0.2</v>
      </c>
      <c r="BP21" s="648"/>
      <c r="BQ21" s="648"/>
      <c r="BR21" s="648"/>
      <c r="BS21" s="654" t="s">
        <v>176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6318216</v>
      </c>
      <c r="S22" s="646"/>
      <c r="T22" s="646"/>
      <c r="U22" s="646"/>
      <c r="V22" s="646"/>
      <c r="W22" s="646"/>
      <c r="X22" s="646"/>
      <c r="Y22" s="647"/>
      <c r="Z22" s="648">
        <v>36.1</v>
      </c>
      <c r="AA22" s="648"/>
      <c r="AB22" s="648"/>
      <c r="AC22" s="648"/>
      <c r="AD22" s="649">
        <v>5137177</v>
      </c>
      <c r="AE22" s="649"/>
      <c r="AF22" s="649"/>
      <c r="AG22" s="649"/>
      <c r="AH22" s="649"/>
      <c r="AI22" s="649"/>
      <c r="AJ22" s="649"/>
      <c r="AK22" s="649"/>
      <c r="AL22" s="650">
        <v>56.6</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243</v>
      </c>
      <c r="BH22" s="646"/>
      <c r="BI22" s="646"/>
      <c r="BJ22" s="646"/>
      <c r="BK22" s="646"/>
      <c r="BL22" s="646"/>
      <c r="BM22" s="646"/>
      <c r="BN22" s="647"/>
      <c r="BO22" s="648" t="s">
        <v>243</v>
      </c>
      <c r="BP22" s="648"/>
      <c r="BQ22" s="648"/>
      <c r="BR22" s="648"/>
      <c r="BS22" s="654" t="s">
        <v>138</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5137177</v>
      </c>
      <c r="S23" s="646"/>
      <c r="T23" s="646"/>
      <c r="U23" s="646"/>
      <c r="V23" s="646"/>
      <c r="W23" s="646"/>
      <c r="X23" s="646"/>
      <c r="Y23" s="647"/>
      <c r="Z23" s="648">
        <v>29.3</v>
      </c>
      <c r="AA23" s="648"/>
      <c r="AB23" s="648"/>
      <c r="AC23" s="648"/>
      <c r="AD23" s="649">
        <v>5137177</v>
      </c>
      <c r="AE23" s="649"/>
      <c r="AF23" s="649"/>
      <c r="AG23" s="649"/>
      <c r="AH23" s="649"/>
      <c r="AI23" s="649"/>
      <c r="AJ23" s="649"/>
      <c r="AK23" s="649"/>
      <c r="AL23" s="650">
        <v>56.6</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248</v>
      </c>
      <c r="BH23" s="646"/>
      <c r="BI23" s="646"/>
      <c r="BJ23" s="646"/>
      <c r="BK23" s="646"/>
      <c r="BL23" s="646"/>
      <c r="BM23" s="646"/>
      <c r="BN23" s="647"/>
      <c r="BO23" s="648" t="s">
        <v>138</v>
      </c>
      <c r="BP23" s="648"/>
      <c r="BQ23" s="648"/>
      <c r="BR23" s="648"/>
      <c r="BS23" s="654" t="s">
        <v>243</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1181039</v>
      </c>
      <c r="S24" s="646"/>
      <c r="T24" s="646"/>
      <c r="U24" s="646"/>
      <c r="V24" s="646"/>
      <c r="W24" s="646"/>
      <c r="X24" s="646"/>
      <c r="Y24" s="647"/>
      <c r="Z24" s="648">
        <v>6.7</v>
      </c>
      <c r="AA24" s="648"/>
      <c r="AB24" s="648"/>
      <c r="AC24" s="648"/>
      <c r="AD24" s="649" t="s">
        <v>176</v>
      </c>
      <c r="AE24" s="649"/>
      <c r="AF24" s="649"/>
      <c r="AG24" s="649"/>
      <c r="AH24" s="649"/>
      <c r="AI24" s="649"/>
      <c r="AJ24" s="649"/>
      <c r="AK24" s="649"/>
      <c r="AL24" s="650" t="s">
        <v>243</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243</v>
      </c>
      <c r="BH24" s="646"/>
      <c r="BI24" s="646"/>
      <c r="BJ24" s="646"/>
      <c r="BK24" s="646"/>
      <c r="BL24" s="646"/>
      <c r="BM24" s="646"/>
      <c r="BN24" s="647"/>
      <c r="BO24" s="648" t="s">
        <v>243</v>
      </c>
      <c r="BP24" s="648"/>
      <c r="BQ24" s="648"/>
      <c r="BR24" s="648"/>
      <c r="BS24" s="654" t="s">
        <v>243</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8228172</v>
      </c>
      <c r="CS24" s="635"/>
      <c r="CT24" s="635"/>
      <c r="CU24" s="635"/>
      <c r="CV24" s="635"/>
      <c r="CW24" s="635"/>
      <c r="CX24" s="635"/>
      <c r="CY24" s="636"/>
      <c r="CZ24" s="639">
        <v>49.5</v>
      </c>
      <c r="DA24" s="640"/>
      <c r="DB24" s="640"/>
      <c r="DC24" s="659"/>
      <c r="DD24" s="681">
        <v>5231418</v>
      </c>
      <c r="DE24" s="635"/>
      <c r="DF24" s="635"/>
      <c r="DG24" s="635"/>
      <c r="DH24" s="635"/>
      <c r="DI24" s="635"/>
      <c r="DJ24" s="635"/>
      <c r="DK24" s="636"/>
      <c r="DL24" s="681">
        <v>5225839</v>
      </c>
      <c r="DM24" s="635"/>
      <c r="DN24" s="635"/>
      <c r="DO24" s="635"/>
      <c r="DP24" s="635"/>
      <c r="DQ24" s="635"/>
      <c r="DR24" s="635"/>
      <c r="DS24" s="635"/>
      <c r="DT24" s="635"/>
      <c r="DU24" s="635"/>
      <c r="DV24" s="636"/>
      <c r="DW24" s="639">
        <v>55.4</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243</v>
      </c>
      <c r="S25" s="646"/>
      <c r="T25" s="646"/>
      <c r="U25" s="646"/>
      <c r="V25" s="646"/>
      <c r="W25" s="646"/>
      <c r="X25" s="646"/>
      <c r="Y25" s="647"/>
      <c r="Z25" s="648" t="s">
        <v>138</v>
      </c>
      <c r="AA25" s="648"/>
      <c r="AB25" s="648"/>
      <c r="AC25" s="648"/>
      <c r="AD25" s="649" t="s">
        <v>243</v>
      </c>
      <c r="AE25" s="649"/>
      <c r="AF25" s="649"/>
      <c r="AG25" s="649"/>
      <c r="AH25" s="649"/>
      <c r="AI25" s="649"/>
      <c r="AJ25" s="649"/>
      <c r="AK25" s="649"/>
      <c r="AL25" s="650" t="s">
        <v>243</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176</v>
      </c>
      <c r="BH25" s="646"/>
      <c r="BI25" s="646"/>
      <c r="BJ25" s="646"/>
      <c r="BK25" s="646"/>
      <c r="BL25" s="646"/>
      <c r="BM25" s="646"/>
      <c r="BN25" s="647"/>
      <c r="BO25" s="648" t="s">
        <v>138</v>
      </c>
      <c r="BP25" s="648"/>
      <c r="BQ25" s="648"/>
      <c r="BR25" s="648"/>
      <c r="BS25" s="654" t="s">
        <v>176</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2483907</v>
      </c>
      <c r="CS25" s="682"/>
      <c r="CT25" s="682"/>
      <c r="CU25" s="682"/>
      <c r="CV25" s="682"/>
      <c r="CW25" s="682"/>
      <c r="CX25" s="682"/>
      <c r="CY25" s="683"/>
      <c r="CZ25" s="650">
        <v>15</v>
      </c>
      <c r="DA25" s="679"/>
      <c r="DB25" s="679"/>
      <c r="DC25" s="684"/>
      <c r="DD25" s="654">
        <v>2003232</v>
      </c>
      <c r="DE25" s="682"/>
      <c r="DF25" s="682"/>
      <c r="DG25" s="682"/>
      <c r="DH25" s="682"/>
      <c r="DI25" s="682"/>
      <c r="DJ25" s="682"/>
      <c r="DK25" s="683"/>
      <c r="DL25" s="654">
        <v>1998199</v>
      </c>
      <c r="DM25" s="682"/>
      <c r="DN25" s="682"/>
      <c r="DO25" s="682"/>
      <c r="DP25" s="682"/>
      <c r="DQ25" s="682"/>
      <c r="DR25" s="682"/>
      <c r="DS25" s="682"/>
      <c r="DT25" s="682"/>
      <c r="DU25" s="682"/>
      <c r="DV25" s="683"/>
      <c r="DW25" s="650">
        <v>21.2</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10228210</v>
      </c>
      <c r="S26" s="646"/>
      <c r="T26" s="646"/>
      <c r="U26" s="646"/>
      <c r="V26" s="646"/>
      <c r="W26" s="646"/>
      <c r="X26" s="646"/>
      <c r="Y26" s="647"/>
      <c r="Z26" s="648">
        <v>58.4</v>
      </c>
      <c r="AA26" s="648"/>
      <c r="AB26" s="648"/>
      <c r="AC26" s="648"/>
      <c r="AD26" s="649">
        <v>9047171</v>
      </c>
      <c r="AE26" s="649"/>
      <c r="AF26" s="649"/>
      <c r="AG26" s="649"/>
      <c r="AH26" s="649"/>
      <c r="AI26" s="649"/>
      <c r="AJ26" s="649"/>
      <c r="AK26" s="649"/>
      <c r="AL26" s="650">
        <v>99.6</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176</v>
      </c>
      <c r="BH26" s="646"/>
      <c r="BI26" s="646"/>
      <c r="BJ26" s="646"/>
      <c r="BK26" s="646"/>
      <c r="BL26" s="646"/>
      <c r="BM26" s="646"/>
      <c r="BN26" s="647"/>
      <c r="BO26" s="648" t="s">
        <v>176</v>
      </c>
      <c r="BP26" s="648"/>
      <c r="BQ26" s="648"/>
      <c r="BR26" s="648"/>
      <c r="BS26" s="654" t="s">
        <v>176</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1607662</v>
      </c>
      <c r="CS26" s="646"/>
      <c r="CT26" s="646"/>
      <c r="CU26" s="646"/>
      <c r="CV26" s="646"/>
      <c r="CW26" s="646"/>
      <c r="CX26" s="646"/>
      <c r="CY26" s="647"/>
      <c r="CZ26" s="650">
        <v>9.6999999999999993</v>
      </c>
      <c r="DA26" s="679"/>
      <c r="DB26" s="679"/>
      <c r="DC26" s="684"/>
      <c r="DD26" s="654">
        <v>1463893</v>
      </c>
      <c r="DE26" s="646"/>
      <c r="DF26" s="646"/>
      <c r="DG26" s="646"/>
      <c r="DH26" s="646"/>
      <c r="DI26" s="646"/>
      <c r="DJ26" s="646"/>
      <c r="DK26" s="647"/>
      <c r="DL26" s="654" t="s">
        <v>176</v>
      </c>
      <c r="DM26" s="646"/>
      <c r="DN26" s="646"/>
      <c r="DO26" s="646"/>
      <c r="DP26" s="646"/>
      <c r="DQ26" s="646"/>
      <c r="DR26" s="646"/>
      <c r="DS26" s="646"/>
      <c r="DT26" s="646"/>
      <c r="DU26" s="646"/>
      <c r="DV26" s="647"/>
      <c r="DW26" s="650" t="s">
        <v>176</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v>2852</v>
      </c>
      <c r="S27" s="646"/>
      <c r="T27" s="646"/>
      <c r="U27" s="646"/>
      <c r="V27" s="646"/>
      <c r="W27" s="646"/>
      <c r="X27" s="646"/>
      <c r="Y27" s="647"/>
      <c r="Z27" s="648">
        <v>0</v>
      </c>
      <c r="AA27" s="648"/>
      <c r="AB27" s="648"/>
      <c r="AC27" s="648"/>
      <c r="AD27" s="649">
        <v>2852</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3134489</v>
      </c>
      <c r="BH27" s="646"/>
      <c r="BI27" s="646"/>
      <c r="BJ27" s="646"/>
      <c r="BK27" s="646"/>
      <c r="BL27" s="646"/>
      <c r="BM27" s="646"/>
      <c r="BN27" s="647"/>
      <c r="BO27" s="648">
        <v>100</v>
      </c>
      <c r="BP27" s="648"/>
      <c r="BQ27" s="648"/>
      <c r="BR27" s="648"/>
      <c r="BS27" s="654">
        <v>127218</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3386571</v>
      </c>
      <c r="CS27" s="682"/>
      <c r="CT27" s="682"/>
      <c r="CU27" s="682"/>
      <c r="CV27" s="682"/>
      <c r="CW27" s="682"/>
      <c r="CX27" s="682"/>
      <c r="CY27" s="683"/>
      <c r="CZ27" s="650">
        <v>20.399999999999999</v>
      </c>
      <c r="DA27" s="679"/>
      <c r="DB27" s="679"/>
      <c r="DC27" s="684"/>
      <c r="DD27" s="654">
        <v>957693</v>
      </c>
      <c r="DE27" s="682"/>
      <c r="DF27" s="682"/>
      <c r="DG27" s="682"/>
      <c r="DH27" s="682"/>
      <c r="DI27" s="682"/>
      <c r="DJ27" s="682"/>
      <c r="DK27" s="683"/>
      <c r="DL27" s="654">
        <v>957147</v>
      </c>
      <c r="DM27" s="682"/>
      <c r="DN27" s="682"/>
      <c r="DO27" s="682"/>
      <c r="DP27" s="682"/>
      <c r="DQ27" s="682"/>
      <c r="DR27" s="682"/>
      <c r="DS27" s="682"/>
      <c r="DT27" s="682"/>
      <c r="DU27" s="682"/>
      <c r="DV27" s="683"/>
      <c r="DW27" s="650">
        <v>10.199999999999999</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59925</v>
      </c>
      <c r="S28" s="646"/>
      <c r="T28" s="646"/>
      <c r="U28" s="646"/>
      <c r="V28" s="646"/>
      <c r="W28" s="646"/>
      <c r="X28" s="646"/>
      <c r="Y28" s="647"/>
      <c r="Z28" s="648">
        <v>0.3</v>
      </c>
      <c r="AA28" s="648"/>
      <c r="AB28" s="648"/>
      <c r="AC28" s="648"/>
      <c r="AD28" s="649" t="s">
        <v>176</v>
      </c>
      <c r="AE28" s="649"/>
      <c r="AF28" s="649"/>
      <c r="AG28" s="649"/>
      <c r="AH28" s="649"/>
      <c r="AI28" s="649"/>
      <c r="AJ28" s="649"/>
      <c r="AK28" s="649"/>
      <c r="AL28" s="650" t="s">
        <v>176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2357694</v>
      </c>
      <c r="CS28" s="646"/>
      <c r="CT28" s="646"/>
      <c r="CU28" s="646"/>
      <c r="CV28" s="646"/>
      <c r="CW28" s="646"/>
      <c r="CX28" s="646"/>
      <c r="CY28" s="647"/>
      <c r="CZ28" s="650">
        <v>14.2</v>
      </c>
      <c r="DA28" s="679"/>
      <c r="DB28" s="679"/>
      <c r="DC28" s="684"/>
      <c r="DD28" s="654">
        <v>2270493</v>
      </c>
      <c r="DE28" s="646"/>
      <c r="DF28" s="646"/>
      <c r="DG28" s="646"/>
      <c r="DH28" s="646"/>
      <c r="DI28" s="646"/>
      <c r="DJ28" s="646"/>
      <c r="DK28" s="647"/>
      <c r="DL28" s="654">
        <v>2270493</v>
      </c>
      <c r="DM28" s="646"/>
      <c r="DN28" s="646"/>
      <c r="DO28" s="646"/>
      <c r="DP28" s="646"/>
      <c r="DQ28" s="646"/>
      <c r="DR28" s="646"/>
      <c r="DS28" s="646"/>
      <c r="DT28" s="646"/>
      <c r="DU28" s="646"/>
      <c r="DV28" s="647"/>
      <c r="DW28" s="650">
        <v>24.1</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224512</v>
      </c>
      <c r="S29" s="646"/>
      <c r="T29" s="646"/>
      <c r="U29" s="646"/>
      <c r="V29" s="646"/>
      <c r="W29" s="646"/>
      <c r="X29" s="646"/>
      <c r="Y29" s="647"/>
      <c r="Z29" s="648">
        <v>1.3</v>
      </c>
      <c r="AA29" s="648"/>
      <c r="AB29" s="648"/>
      <c r="AC29" s="648"/>
      <c r="AD29" s="649">
        <v>10548</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70</v>
      </c>
      <c r="CG29" s="661"/>
      <c r="CH29" s="661"/>
      <c r="CI29" s="661"/>
      <c r="CJ29" s="661"/>
      <c r="CK29" s="661"/>
      <c r="CL29" s="661"/>
      <c r="CM29" s="661"/>
      <c r="CN29" s="661"/>
      <c r="CO29" s="661"/>
      <c r="CP29" s="661"/>
      <c r="CQ29" s="662"/>
      <c r="CR29" s="645">
        <v>2357526</v>
      </c>
      <c r="CS29" s="682"/>
      <c r="CT29" s="682"/>
      <c r="CU29" s="682"/>
      <c r="CV29" s="682"/>
      <c r="CW29" s="682"/>
      <c r="CX29" s="682"/>
      <c r="CY29" s="683"/>
      <c r="CZ29" s="650">
        <v>14.2</v>
      </c>
      <c r="DA29" s="679"/>
      <c r="DB29" s="679"/>
      <c r="DC29" s="684"/>
      <c r="DD29" s="654">
        <v>2270325</v>
      </c>
      <c r="DE29" s="682"/>
      <c r="DF29" s="682"/>
      <c r="DG29" s="682"/>
      <c r="DH29" s="682"/>
      <c r="DI29" s="682"/>
      <c r="DJ29" s="682"/>
      <c r="DK29" s="683"/>
      <c r="DL29" s="654">
        <v>2270325</v>
      </c>
      <c r="DM29" s="682"/>
      <c r="DN29" s="682"/>
      <c r="DO29" s="682"/>
      <c r="DP29" s="682"/>
      <c r="DQ29" s="682"/>
      <c r="DR29" s="682"/>
      <c r="DS29" s="682"/>
      <c r="DT29" s="682"/>
      <c r="DU29" s="682"/>
      <c r="DV29" s="683"/>
      <c r="DW29" s="650">
        <v>24.1</v>
      </c>
      <c r="DX29" s="679"/>
      <c r="DY29" s="679"/>
      <c r="DZ29" s="679"/>
      <c r="EA29" s="679"/>
      <c r="EB29" s="679"/>
      <c r="EC29" s="680"/>
    </row>
    <row r="30" spans="2:133" ht="11.25" customHeight="1" x14ac:dyDescent="0.15">
      <c r="B30" s="642" t="s">
        <v>303</v>
      </c>
      <c r="C30" s="643"/>
      <c r="D30" s="643"/>
      <c r="E30" s="643"/>
      <c r="F30" s="643"/>
      <c r="G30" s="643"/>
      <c r="H30" s="643"/>
      <c r="I30" s="643"/>
      <c r="J30" s="643"/>
      <c r="K30" s="643"/>
      <c r="L30" s="643"/>
      <c r="M30" s="643"/>
      <c r="N30" s="643"/>
      <c r="O30" s="643"/>
      <c r="P30" s="643"/>
      <c r="Q30" s="644"/>
      <c r="R30" s="645">
        <v>80871</v>
      </c>
      <c r="S30" s="646"/>
      <c r="T30" s="646"/>
      <c r="U30" s="646"/>
      <c r="V30" s="646"/>
      <c r="W30" s="646"/>
      <c r="X30" s="646"/>
      <c r="Y30" s="647"/>
      <c r="Z30" s="648">
        <v>0.5</v>
      </c>
      <c r="AA30" s="648"/>
      <c r="AB30" s="648"/>
      <c r="AC30" s="648"/>
      <c r="AD30" s="649" t="s">
        <v>176</v>
      </c>
      <c r="AE30" s="649"/>
      <c r="AF30" s="649"/>
      <c r="AG30" s="649"/>
      <c r="AH30" s="649"/>
      <c r="AI30" s="649"/>
      <c r="AJ30" s="649"/>
      <c r="AK30" s="649"/>
      <c r="AL30" s="650" t="s">
        <v>243</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2235991</v>
      </c>
      <c r="CS30" s="646"/>
      <c r="CT30" s="646"/>
      <c r="CU30" s="646"/>
      <c r="CV30" s="646"/>
      <c r="CW30" s="646"/>
      <c r="CX30" s="646"/>
      <c r="CY30" s="647"/>
      <c r="CZ30" s="650">
        <v>13.5</v>
      </c>
      <c r="DA30" s="679"/>
      <c r="DB30" s="679"/>
      <c r="DC30" s="684"/>
      <c r="DD30" s="654">
        <v>2153838</v>
      </c>
      <c r="DE30" s="646"/>
      <c r="DF30" s="646"/>
      <c r="DG30" s="646"/>
      <c r="DH30" s="646"/>
      <c r="DI30" s="646"/>
      <c r="DJ30" s="646"/>
      <c r="DK30" s="647"/>
      <c r="DL30" s="654">
        <v>2153838</v>
      </c>
      <c r="DM30" s="646"/>
      <c r="DN30" s="646"/>
      <c r="DO30" s="646"/>
      <c r="DP30" s="646"/>
      <c r="DQ30" s="646"/>
      <c r="DR30" s="646"/>
      <c r="DS30" s="646"/>
      <c r="DT30" s="646"/>
      <c r="DU30" s="646"/>
      <c r="DV30" s="647"/>
      <c r="DW30" s="650">
        <v>22.8</v>
      </c>
      <c r="DX30" s="679"/>
      <c r="DY30" s="679"/>
      <c r="DZ30" s="679"/>
      <c r="EA30" s="679"/>
      <c r="EB30" s="679"/>
      <c r="EC30" s="680"/>
    </row>
    <row r="31" spans="2:133" ht="11.25" customHeight="1" x14ac:dyDescent="0.15">
      <c r="B31" s="642" t="s">
        <v>307</v>
      </c>
      <c r="C31" s="643"/>
      <c r="D31" s="643"/>
      <c r="E31" s="643"/>
      <c r="F31" s="643"/>
      <c r="G31" s="643"/>
      <c r="H31" s="643"/>
      <c r="I31" s="643"/>
      <c r="J31" s="643"/>
      <c r="K31" s="643"/>
      <c r="L31" s="643"/>
      <c r="M31" s="643"/>
      <c r="N31" s="643"/>
      <c r="O31" s="643"/>
      <c r="P31" s="643"/>
      <c r="Q31" s="644"/>
      <c r="R31" s="645">
        <v>2363465</v>
      </c>
      <c r="S31" s="646"/>
      <c r="T31" s="646"/>
      <c r="U31" s="646"/>
      <c r="V31" s="646"/>
      <c r="W31" s="646"/>
      <c r="X31" s="646"/>
      <c r="Y31" s="647"/>
      <c r="Z31" s="648">
        <v>13.5</v>
      </c>
      <c r="AA31" s="648"/>
      <c r="AB31" s="648"/>
      <c r="AC31" s="648"/>
      <c r="AD31" s="649" t="s">
        <v>176</v>
      </c>
      <c r="AE31" s="649"/>
      <c r="AF31" s="649"/>
      <c r="AG31" s="649"/>
      <c r="AH31" s="649"/>
      <c r="AI31" s="649"/>
      <c r="AJ31" s="649"/>
      <c r="AK31" s="649"/>
      <c r="AL31" s="650" t="s">
        <v>243</v>
      </c>
      <c r="AM31" s="651"/>
      <c r="AN31" s="651"/>
      <c r="AO31" s="652"/>
      <c r="AP31" s="702" t="s">
        <v>308</v>
      </c>
      <c r="AQ31" s="703"/>
      <c r="AR31" s="703"/>
      <c r="AS31" s="703"/>
      <c r="AT31" s="708" t="s">
        <v>309</v>
      </c>
      <c r="AU31" s="231"/>
      <c r="AV31" s="231"/>
      <c r="AW31" s="231"/>
      <c r="AX31" s="631" t="s">
        <v>185</v>
      </c>
      <c r="AY31" s="632"/>
      <c r="AZ31" s="632"/>
      <c r="BA31" s="632"/>
      <c r="BB31" s="632"/>
      <c r="BC31" s="632"/>
      <c r="BD31" s="632"/>
      <c r="BE31" s="632"/>
      <c r="BF31" s="633"/>
      <c r="BG31" s="701">
        <v>99</v>
      </c>
      <c r="BH31" s="697"/>
      <c r="BI31" s="697"/>
      <c r="BJ31" s="697"/>
      <c r="BK31" s="697"/>
      <c r="BL31" s="697"/>
      <c r="BM31" s="640">
        <v>93.2</v>
      </c>
      <c r="BN31" s="697"/>
      <c r="BO31" s="697"/>
      <c r="BP31" s="697"/>
      <c r="BQ31" s="698"/>
      <c r="BR31" s="701">
        <v>98.9</v>
      </c>
      <c r="BS31" s="697"/>
      <c r="BT31" s="697"/>
      <c r="BU31" s="697"/>
      <c r="BV31" s="697"/>
      <c r="BW31" s="697"/>
      <c r="BX31" s="640">
        <v>92.8</v>
      </c>
      <c r="BY31" s="697"/>
      <c r="BZ31" s="697"/>
      <c r="CA31" s="697"/>
      <c r="CB31" s="698"/>
      <c r="CD31" s="693"/>
      <c r="CE31" s="694"/>
      <c r="CF31" s="660" t="s">
        <v>310</v>
      </c>
      <c r="CG31" s="661"/>
      <c r="CH31" s="661"/>
      <c r="CI31" s="661"/>
      <c r="CJ31" s="661"/>
      <c r="CK31" s="661"/>
      <c r="CL31" s="661"/>
      <c r="CM31" s="661"/>
      <c r="CN31" s="661"/>
      <c r="CO31" s="661"/>
      <c r="CP31" s="661"/>
      <c r="CQ31" s="662"/>
      <c r="CR31" s="645">
        <v>121535</v>
      </c>
      <c r="CS31" s="682"/>
      <c r="CT31" s="682"/>
      <c r="CU31" s="682"/>
      <c r="CV31" s="682"/>
      <c r="CW31" s="682"/>
      <c r="CX31" s="682"/>
      <c r="CY31" s="683"/>
      <c r="CZ31" s="650">
        <v>0.7</v>
      </c>
      <c r="DA31" s="679"/>
      <c r="DB31" s="679"/>
      <c r="DC31" s="684"/>
      <c r="DD31" s="654">
        <v>116487</v>
      </c>
      <c r="DE31" s="682"/>
      <c r="DF31" s="682"/>
      <c r="DG31" s="682"/>
      <c r="DH31" s="682"/>
      <c r="DI31" s="682"/>
      <c r="DJ31" s="682"/>
      <c r="DK31" s="683"/>
      <c r="DL31" s="654">
        <v>116487</v>
      </c>
      <c r="DM31" s="682"/>
      <c r="DN31" s="682"/>
      <c r="DO31" s="682"/>
      <c r="DP31" s="682"/>
      <c r="DQ31" s="682"/>
      <c r="DR31" s="682"/>
      <c r="DS31" s="682"/>
      <c r="DT31" s="682"/>
      <c r="DU31" s="682"/>
      <c r="DV31" s="683"/>
      <c r="DW31" s="650">
        <v>1.2</v>
      </c>
      <c r="DX31" s="679"/>
      <c r="DY31" s="679"/>
      <c r="DZ31" s="679"/>
      <c r="EA31" s="679"/>
      <c r="EB31" s="679"/>
      <c r="EC31" s="680"/>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138</v>
      </c>
      <c r="S32" s="646"/>
      <c r="T32" s="646"/>
      <c r="U32" s="646"/>
      <c r="V32" s="646"/>
      <c r="W32" s="646"/>
      <c r="X32" s="646"/>
      <c r="Y32" s="647"/>
      <c r="Z32" s="648" t="s">
        <v>138</v>
      </c>
      <c r="AA32" s="648"/>
      <c r="AB32" s="648"/>
      <c r="AC32" s="648"/>
      <c r="AD32" s="649" t="s">
        <v>176</v>
      </c>
      <c r="AE32" s="649"/>
      <c r="AF32" s="649"/>
      <c r="AG32" s="649"/>
      <c r="AH32" s="649"/>
      <c r="AI32" s="649"/>
      <c r="AJ32" s="649"/>
      <c r="AK32" s="649"/>
      <c r="AL32" s="650" t="s">
        <v>138</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99</v>
      </c>
      <c r="BH32" s="682"/>
      <c r="BI32" s="682"/>
      <c r="BJ32" s="682"/>
      <c r="BK32" s="682"/>
      <c r="BL32" s="682"/>
      <c r="BM32" s="651">
        <v>96.7</v>
      </c>
      <c r="BN32" s="699"/>
      <c r="BO32" s="699"/>
      <c r="BP32" s="699"/>
      <c r="BQ32" s="700"/>
      <c r="BR32" s="711">
        <v>99</v>
      </c>
      <c r="BS32" s="682"/>
      <c r="BT32" s="682"/>
      <c r="BU32" s="682"/>
      <c r="BV32" s="682"/>
      <c r="BW32" s="682"/>
      <c r="BX32" s="651">
        <v>96.1</v>
      </c>
      <c r="BY32" s="699"/>
      <c r="BZ32" s="699"/>
      <c r="CA32" s="699"/>
      <c r="CB32" s="700"/>
      <c r="CD32" s="695"/>
      <c r="CE32" s="696"/>
      <c r="CF32" s="660" t="s">
        <v>314</v>
      </c>
      <c r="CG32" s="661"/>
      <c r="CH32" s="661"/>
      <c r="CI32" s="661"/>
      <c r="CJ32" s="661"/>
      <c r="CK32" s="661"/>
      <c r="CL32" s="661"/>
      <c r="CM32" s="661"/>
      <c r="CN32" s="661"/>
      <c r="CO32" s="661"/>
      <c r="CP32" s="661"/>
      <c r="CQ32" s="662"/>
      <c r="CR32" s="645">
        <v>168</v>
      </c>
      <c r="CS32" s="646"/>
      <c r="CT32" s="646"/>
      <c r="CU32" s="646"/>
      <c r="CV32" s="646"/>
      <c r="CW32" s="646"/>
      <c r="CX32" s="646"/>
      <c r="CY32" s="647"/>
      <c r="CZ32" s="650">
        <v>0</v>
      </c>
      <c r="DA32" s="679"/>
      <c r="DB32" s="679"/>
      <c r="DC32" s="684"/>
      <c r="DD32" s="654">
        <v>168</v>
      </c>
      <c r="DE32" s="646"/>
      <c r="DF32" s="646"/>
      <c r="DG32" s="646"/>
      <c r="DH32" s="646"/>
      <c r="DI32" s="646"/>
      <c r="DJ32" s="646"/>
      <c r="DK32" s="647"/>
      <c r="DL32" s="654">
        <v>168</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315</v>
      </c>
      <c r="C33" s="643"/>
      <c r="D33" s="643"/>
      <c r="E33" s="643"/>
      <c r="F33" s="643"/>
      <c r="G33" s="643"/>
      <c r="H33" s="643"/>
      <c r="I33" s="643"/>
      <c r="J33" s="643"/>
      <c r="K33" s="643"/>
      <c r="L33" s="643"/>
      <c r="M33" s="643"/>
      <c r="N33" s="643"/>
      <c r="O33" s="643"/>
      <c r="P33" s="643"/>
      <c r="Q33" s="644"/>
      <c r="R33" s="645">
        <v>1294656</v>
      </c>
      <c r="S33" s="646"/>
      <c r="T33" s="646"/>
      <c r="U33" s="646"/>
      <c r="V33" s="646"/>
      <c r="W33" s="646"/>
      <c r="X33" s="646"/>
      <c r="Y33" s="647"/>
      <c r="Z33" s="648">
        <v>7.4</v>
      </c>
      <c r="AA33" s="648"/>
      <c r="AB33" s="648"/>
      <c r="AC33" s="648"/>
      <c r="AD33" s="649" t="s">
        <v>176</v>
      </c>
      <c r="AE33" s="649"/>
      <c r="AF33" s="649"/>
      <c r="AG33" s="649"/>
      <c r="AH33" s="649"/>
      <c r="AI33" s="649"/>
      <c r="AJ33" s="649"/>
      <c r="AK33" s="649"/>
      <c r="AL33" s="650" t="s">
        <v>176</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98.9</v>
      </c>
      <c r="BH33" s="716"/>
      <c r="BI33" s="716"/>
      <c r="BJ33" s="716"/>
      <c r="BK33" s="716"/>
      <c r="BL33" s="716"/>
      <c r="BM33" s="717">
        <v>89.1</v>
      </c>
      <c r="BN33" s="716"/>
      <c r="BO33" s="716"/>
      <c r="BP33" s="716"/>
      <c r="BQ33" s="718"/>
      <c r="BR33" s="715">
        <v>98.8</v>
      </c>
      <c r="BS33" s="716"/>
      <c r="BT33" s="716"/>
      <c r="BU33" s="716"/>
      <c r="BV33" s="716"/>
      <c r="BW33" s="716"/>
      <c r="BX33" s="717">
        <v>88.8</v>
      </c>
      <c r="BY33" s="716"/>
      <c r="BZ33" s="716"/>
      <c r="CA33" s="716"/>
      <c r="CB33" s="718"/>
      <c r="CD33" s="660" t="s">
        <v>317</v>
      </c>
      <c r="CE33" s="661"/>
      <c r="CF33" s="661"/>
      <c r="CG33" s="661"/>
      <c r="CH33" s="661"/>
      <c r="CI33" s="661"/>
      <c r="CJ33" s="661"/>
      <c r="CK33" s="661"/>
      <c r="CL33" s="661"/>
      <c r="CM33" s="661"/>
      <c r="CN33" s="661"/>
      <c r="CO33" s="661"/>
      <c r="CP33" s="661"/>
      <c r="CQ33" s="662"/>
      <c r="CR33" s="645">
        <v>6383686</v>
      </c>
      <c r="CS33" s="682"/>
      <c r="CT33" s="682"/>
      <c r="CU33" s="682"/>
      <c r="CV33" s="682"/>
      <c r="CW33" s="682"/>
      <c r="CX33" s="682"/>
      <c r="CY33" s="683"/>
      <c r="CZ33" s="650">
        <v>38.4</v>
      </c>
      <c r="DA33" s="679"/>
      <c r="DB33" s="679"/>
      <c r="DC33" s="684"/>
      <c r="DD33" s="654">
        <v>5132105</v>
      </c>
      <c r="DE33" s="682"/>
      <c r="DF33" s="682"/>
      <c r="DG33" s="682"/>
      <c r="DH33" s="682"/>
      <c r="DI33" s="682"/>
      <c r="DJ33" s="682"/>
      <c r="DK33" s="683"/>
      <c r="DL33" s="654">
        <v>4055312</v>
      </c>
      <c r="DM33" s="682"/>
      <c r="DN33" s="682"/>
      <c r="DO33" s="682"/>
      <c r="DP33" s="682"/>
      <c r="DQ33" s="682"/>
      <c r="DR33" s="682"/>
      <c r="DS33" s="682"/>
      <c r="DT33" s="682"/>
      <c r="DU33" s="682"/>
      <c r="DV33" s="683"/>
      <c r="DW33" s="650">
        <v>43</v>
      </c>
      <c r="DX33" s="679"/>
      <c r="DY33" s="679"/>
      <c r="DZ33" s="679"/>
      <c r="EA33" s="679"/>
      <c r="EB33" s="679"/>
      <c r="EC33" s="680"/>
    </row>
    <row r="34" spans="2:133" ht="11.25" customHeight="1" x14ac:dyDescent="0.15">
      <c r="B34" s="642" t="s">
        <v>318</v>
      </c>
      <c r="C34" s="643"/>
      <c r="D34" s="643"/>
      <c r="E34" s="643"/>
      <c r="F34" s="643"/>
      <c r="G34" s="643"/>
      <c r="H34" s="643"/>
      <c r="I34" s="643"/>
      <c r="J34" s="643"/>
      <c r="K34" s="643"/>
      <c r="L34" s="643"/>
      <c r="M34" s="643"/>
      <c r="N34" s="643"/>
      <c r="O34" s="643"/>
      <c r="P34" s="643"/>
      <c r="Q34" s="644"/>
      <c r="R34" s="645">
        <v>89776</v>
      </c>
      <c r="S34" s="646"/>
      <c r="T34" s="646"/>
      <c r="U34" s="646"/>
      <c r="V34" s="646"/>
      <c r="W34" s="646"/>
      <c r="X34" s="646"/>
      <c r="Y34" s="647"/>
      <c r="Z34" s="648">
        <v>0.5</v>
      </c>
      <c r="AA34" s="648"/>
      <c r="AB34" s="648"/>
      <c r="AC34" s="648"/>
      <c r="AD34" s="649">
        <v>19653</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2564144</v>
      </c>
      <c r="CS34" s="646"/>
      <c r="CT34" s="646"/>
      <c r="CU34" s="646"/>
      <c r="CV34" s="646"/>
      <c r="CW34" s="646"/>
      <c r="CX34" s="646"/>
      <c r="CY34" s="647"/>
      <c r="CZ34" s="650">
        <v>15.4</v>
      </c>
      <c r="DA34" s="679"/>
      <c r="DB34" s="679"/>
      <c r="DC34" s="684"/>
      <c r="DD34" s="654">
        <v>1969716</v>
      </c>
      <c r="DE34" s="646"/>
      <c r="DF34" s="646"/>
      <c r="DG34" s="646"/>
      <c r="DH34" s="646"/>
      <c r="DI34" s="646"/>
      <c r="DJ34" s="646"/>
      <c r="DK34" s="647"/>
      <c r="DL34" s="654">
        <v>1653936</v>
      </c>
      <c r="DM34" s="646"/>
      <c r="DN34" s="646"/>
      <c r="DO34" s="646"/>
      <c r="DP34" s="646"/>
      <c r="DQ34" s="646"/>
      <c r="DR34" s="646"/>
      <c r="DS34" s="646"/>
      <c r="DT34" s="646"/>
      <c r="DU34" s="646"/>
      <c r="DV34" s="647"/>
      <c r="DW34" s="650">
        <v>17.5</v>
      </c>
      <c r="DX34" s="679"/>
      <c r="DY34" s="679"/>
      <c r="DZ34" s="679"/>
      <c r="EA34" s="679"/>
      <c r="EB34" s="679"/>
      <c r="EC34" s="680"/>
    </row>
    <row r="35" spans="2:133" ht="11.25" customHeight="1" x14ac:dyDescent="0.15">
      <c r="B35" s="642" t="s">
        <v>320</v>
      </c>
      <c r="C35" s="643"/>
      <c r="D35" s="643"/>
      <c r="E35" s="643"/>
      <c r="F35" s="643"/>
      <c r="G35" s="643"/>
      <c r="H35" s="643"/>
      <c r="I35" s="643"/>
      <c r="J35" s="643"/>
      <c r="K35" s="643"/>
      <c r="L35" s="643"/>
      <c r="M35" s="643"/>
      <c r="N35" s="643"/>
      <c r="O35" s="643"/>
      <c r="P35" s="643"/>
      <c r="Q35" s="644"/>
      <c r="R35" s="645">
        <v>14290</v>
      </c>
      <c r="S35" s="646"/>
      <c r="T35" s="646"/>
      <c r="U35" s="646"/>
      <c r="V35" s="646"/>
      <c r="W35" s="646"/>
      <c r="X35" s="646"/>
      <c r="Y35" s="647"/>
      <c r="Z35" s="648">
        <v>0.1</v>
      </c>
      <c r="AA35" s="648"/>
      <c r="AB35" s="648"/>
      <c r="AC35" s="648"/>
      <c r="AD35" s="649" t="s">
        <v>138</v>
      </c>
      <c r="AE35" s="649"/>
      <c r="AF35" s="649"/>
      <c r="AG35" s="649"/>
      <c r="AH35" s="649"/>
      <c r="AI35" s="649"/>
      <c r="AJ35" s="649"/>
      <c r="AK35" s="649"/>
      <c r="AL35" s="650" t="s">
        <v>176</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124914</v>
      </c>
      <c r="CS35" s="682"/>
      <c r="CT35" s="682"/>
      <c r="CU35" s="682"/>
      <c r="CV35" s="682"/>
      <c r="CW35" s="682"/>
      <c r="CX35" s="682"/>
      <c r="CY35" s="683"/>
      <c r="CZ35" s="650">
        <v>0.8</v>
      </c>
      <c r="DA35" s="679"/>
      <c r="DB35" s="679"/>
      <c r="DC35" s="684"/>
      <c r="DD35" s="654">
        <v>98094</v>
      </c>
      <c r="DE35" s="682"/>
      <c r="DF35" s="682"/>
      <c r="DG35" s="682"/>
      <c r="DH35" s="682"/>
      <c r="DI35" s="682"/>
      <c r="DJ35" s="682"/>
      <c r="DK35" s="683"/>
      <c r="DL35" s="654">
        <v>98094</v>
      </c>
      <c r="DM35" s="682"/>
      <c r="DN35" s="682"/>
      <c r="DO35" s="682"/>
      <c r="DP35" s="682"/>
      <c r="DQ35" s="682"/>
      <c r="DR35" s="682"/>
      <c r="DS35" s="682"/>
      <c r="DT35" s="682"/>
      <c r="DU35" s="682"/>
      <c r="DV35" s="683"/>
      <c r="DW35" s="650">
        <v>1</v>
      </c>
      <c r="DX35" s="679"/>
      <c r="DY35" s="679"/>
      <c r="DZ35" s="679"/>
      <c r="EA35" s="679"/>
      <c r="EB35" s="679"/>
      <c r="EC35" s="680"/>
    </row>
    <row r="36" spans="2:133" ht="11.25" customHeight="1" x14ac:dyDescent="0.15">
      <c r="B36" s="642" t="s">
        <v>324</v>
      </c>
      <c r="C36" s="643"/>
      <c r="D36" s="643"/>
      <c r="E36" s="643"/>
      <c r="F36" s="643"/>
      <c r="G36" s="643"/>
      <c r="H36" s="643"/>
      <c r="I36" s="643"/>
      <c r="J36" s="643"/>
      <c r="K36" s="643"/>
      <c r="L36" s="643"/>
      <c r="M36" s="643"/>
      <c r="N36" s="643"/>
      <c r="O36" s="643"/>
      <c r="P36" s="643"/>
      <c r="Q36" s="644"/>
      <c r="R36" s="645">
        <v>462246</v>
      </c>
      <c r="S36" s="646"/>
      <c r="T36" s="646"/>
      <c r="U36" s="646"/>
      <c r="V36" s="646"/>
      <c r="W36" s="646"/>
      <c r="X36" s="646"/>
      <c r="Y36" s="647"/>
      <c r="Z36" s="648">
        <v>2.6</v>
      </c>
      <c r="AA36" s="648"/>
      <c r="AB36" s="648"/>
      <c r="AC36" s="648"/>
      <c r="AD36" s="649" t="s">
        <v>138</v>
      </c>
      <c r="AE36" s="649"/>
      <c r="AF36" s="649"/>
      <c r="AG36" s="649"/>
      <c r="AH36" s="649"/>
      <c r="AI36" s="649"/>
      <c r="AJ36" s="649"/>
      <c r="AK36" s="649"/>
      <c r="AL36" s="650" t="s">
        <v>176</v>
      </c>
      <c r="AM36" s="651"/>
      <c r="AN36" s="651"/>
      <c r="AO36" s="652"/>
      <c r="AP36" s="235"/>
      <c r="AQ36" s="719" t="s">
        <v>325</v>
      </c>
      <c r="AR36" s="720"/>
      <c r="AS36" s="720"/>
      <c r="AT36" s="720"/>
      <c r="AU36" s="720"/>
      <c r="AV36" s="720"/>
      <c r="AW36" s="720"/>
      <c r="AX36" s="720"/>
      <c r="AY36" s="721"/>
      <c r="AZ36" s="634">
        <v>2426223</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79787</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1742108</v>
      </c>
      <c r="CS36" s="646"/>
      <c r="CT36" s="646"/>
      <c r="CU36" s="646"/>
      <c r="CV36" s="646"/>
      <c r="CW36" s="646"/>
      <c r="CX36" s="646"/>
      <c r="CY36" s="647"/>
      <c r="CZ36" s="650">
        <v>10.5</v>
      </c>
      <c r="DA36" s="679"/>
      <c r="DB36" s="679"/>
      <c r="DC36" s="684"/>
      <c r="DD36" s="654">
        <v>1430896</v>
      </c>
      <c r="DE36" s="646"/>
      <c r="DF36" s="646"/>
      <c r="DG36" s="646"/>
      <c r="DH36" s="646"/>
      <c r="DI36" s="646"/>
      <c r="DJ36" s="646"/>
      <c r="DK36" s="647"/>
      <c r="DL36" s="654">
        <v>1189561</v>
      </c>
      <c r="DM36" s="646"/>
      <c r="DN36" s="646"/>
      <c r="DO36" s="646"/>
      <c r="DP36" s="646"/>
      <c r="DQ36" s="646"/>
      <c r="DR36" s="646"/>
      <c r="DS36" s="646"/>
      <c r="DT36" s="646"/>
      <c r="DU36" s="646"/>
      <c r="DV36" s="647"/>
      <c r="DW36" s="650">
        <v>12.6</v>
      </c>
      <c r="DX36" s="679"/>
      <c r="DY36" s="679"/>
      <c r="DZ36" s="679"/>
      <c r="EA36" s="679"/>
      <c r="EB36" s="679"/>
      <c r="EC36" s="680"/>
    </row>
    <row r="37" spans="2:133" ht="11.25" customHeight="1" x14ac:dyDescent="0.15">
      <c r="B37" s="642" t="s">
        <v>328</v>
      </c>
      <c r="C37" s="643"/>
      <c r="D37" s="643"/>
      <c r="E37" s="643"/>
      <c r="F37" s="643"/>
      <c r="G37" s="643"/>
      <c r="H37" s="643"/>
      <c r="I37" s="643"/>
      <c r="J37" s="643"/>
      <c r="K37" s="643"/>
      <c r="L37" s="643"/>
      <c r="M37" s="643"/>
      <c r="N37" s="643"/>
      <c r="O37" s="643"/>
      <c r="P37" s="643"/>
      <c r="Q37" s="644"/>
      <c r="R37" s="645">
        <v>764184</v>
      </c>
      <c r="S37" s="646"/>
      <c r="T37" s="646"/>
      <c r="U37" s="646"/>
      <c r="V37" s="646"/>
      <c r="W37" s="646"/>
      <c r="X37" s="646"/>
      <c r="Y37" s="647"/>
      <c r="Z37" s="648">
        <v>4.4000000000000004</v>
      </c>
      <c r="AA37" s="648"/>
      <c r="AB37" s="648"/>
      <c r="AC37" s="648"/>
      <c r="AD37" s="649" t="s">
        <v>176</v>
      </c>
      <c r="AE37" s="649"/>
      <c r="AF37" s="649"/>
      <c r="AG37" s="649"/>
      <c r="AH37" s="649"/>
      <c r="AI37" s="649"/>
      <c r="AJ37" s="649"/>
      <c r="AK37" s="649"/>
      <c r="AL37" s="650" t="s">
        <v>138</v>
      </c>
      <c r="AM37" s="651"/>
      <c r="AN37" s="651"/>
      <c r="AO37" s="652"/>
      <c r="AQ37" s="723" t="s">
        <v>329</v>
      </c>
      <c r="AR37" s="724"/>
      <c r="AS37" s="724"/>
      <c r="AT37" s="724"/>
      <c r="AU37" s="724"/>
      <c r="AV37" s="724"/>
      <c r="AW37" s="724"/>
      <c r="AX37" s="724"/>
      <c r="AY37" s="725"/>
      <c r="AZ37" s="645">
        <v>843275</v>
      </c>
      <c r="BA37" s="646"/>
      <c r="BB37" s="646"/>
      <c r="BC37" s="646"/>
      <c r="BD37" s="682"/>
      <c r="BE37" s="682"/>
      <c r="BF37" s="700"/>
      <c r="BG37" s="660" t="s">
        <v>330</v>
      </c>
      <c r="BH37" s="661"/>
      <c r="BI37" s="661"/>
      <c r="BJ37" s="661"/>
      <c r="BK37" s="661"/>
      <c r="BL37" s="661"/>
      <c r="BM37" s="661"/>
      <c r="BN37" s="661"/>
      <c r="BO37" s="661"/>
      <c r="BP37" s="661"/>
      <c r="BQ37" s="661"/>
      <c r="BR37" s="661"/>
      <c r="BS37" s="661"/>
      <c r="BT37" s="661"/>
      <c r="BU37" s="662"/>
      <c r="BV37" s="645">
        <v>34528</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249555</v>
      </c>
      <c r="CS37" s="682"/>
      <c r="CT37" s="682"/>
      <c r="CU37" s="682"/>
      <c r="CV37" s="682"/>
      <c r="CW37" s="682"/>
      <c r="CX37" s="682"/>
      <c r="CY37" s="683"/>
      <c r="CZ37" s="650">
        <v>1.5</v>
      </c>
      <c r="DA37" s="679"/>
      <c r="DB37" s="679"/>
      <c r="DC37" s="684"/>
      <c r="DD37" s="654">
        <v>121071</v>
      </c>
      <c r="DE37" s="682"/>
      <c r="DF37" s="682"/>
      <c r="DG37" s="682"/>
      <c r="DH37" s="682"/>
      <c r="DI37" s="682"/>
      <c r="DJ37" s="682"/>
      <c r="DK37" s="683"/>
      <c r="DL37" s="654">
        <v>121002</v>
      </c>
      <c r="DM37" s="682"/>
      <c r="DN37" s="682"/>
      <c r="DO37" s="682"/>
      <c r="DP37" s="682"/>
      <c r="DQ37" s="682"/>
      <c r="DR37" s="682"/>
      <c r="DS37" s="682"/>
      <c r="DT37" s="682"/>
      <c r="DU37" s="682"/>
      <c r="DV37" s="683"/>
      <c r="DW37" s="650">
        <v>1.3</v>
      </c>
      <c r="DX37" s="679"/>
      <c r="DY37" s="679"/>
      <c r="DZ37" s="679"/>
      <c r="EA37" s="679"/>
      <c r="EB37" s="679"/>
      <c r="EC37" s="680"/>
    </row>
    <row r="38" spans="2:133" ht="11.25" customHeight="1" x14ac:dyDescent="0.15">
      <c r="B38" s="642" t="s">
        <v>332</v>
      </c>
      <c r="C38" s="643"/>
      <c r="D38" s="643"/>
      <c r="E38" s="643"/>
      <c r="F38" s="643"/>
      <c r="G38" s="643"/>
      <c r="H38" s="643"/>
      <c r="I38" s="643"/>
      <c r="J38" s="643"/>
      <c r="K38" s="643"/>
      <c r="L38" s="643"/>
      <c r="M38" s="643"/>
      <c r="N38" s="643"/>
      <c r="O38" s="643"/>
      <c r="P38" s="643"/>
      <c r="Q38" s="644"/>
      <c r="R38" s="645">
        <v>323450</v>
      </c>
      <c r="S38" s="646"/>
      <c r="T38" s="646"/>
      <c r="U38" s="646"/>
      <c r="V38" s="646"/>
      <c r="W38" s="646"/>
      <c r="X38" s="646"/>
      <c r="Y38" s="647"/>
      <c r="Z38" s="648">
        <v>1.8</v>
      </c>
      <c r="AA38" s="648"/>
      <c r="AB38" s="648"/>
      <c r="AC38" s="648"/>
      <c r="AD38" s="649">
        <v>631</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63800</v>
      </c>
      <c r="BA38" s="646"/>
      <c r="BB38" s="646"/>
      <c r="BC38" s="646"/>
      <c r="BD38" s="682"/>
      <c r="BE38" s="682"/>
      <c r="BF38" s="700"/>
      <c r="BG38" s="660" t="s">
        <v>334</v>
      </c>
      <c r="BH38" s="661"/>
      <c r="BI38" s="661"/>
      <c r="BJ38" s="661"/>
      <c r="BK38" s="661"/>
      <c r="BL38" s="661"/>
      <c r="BM38" s="661"/>
      <c r="BN38" s="661"/>
      <c r="BO38" s="661"/>
      <c r="BP38" s="661"/>
      <c r="BQ38" s="661"/>
      <c r="BR38" s="661"/>
      <c r="BS38" s="661"/>
      <c r="BT38" s="661"/>
      <c r="BU38" s="662"/>
      <c r="BV38" s="645">
        <v>4956</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1517876</v>
      </c>
      <c r="CS38" s="646"/>
      <c r="CT38" s="646"/>
      <c r="CU38" s="646"/>
      <c r="CV38" s="646"/>
      <c r="CW38" s="646"/>
      <c r="CX38" s="646"/>
      <c r="CY38" s="647"/>
      <c r="CZ38" s="650">
        <v>9.1</v>
      </c>
      <c r="DA38" s="679"/>
      <c r="DB38" s="679"/>
      <c r="DC38" s="684"/>
      <c r="DD38" s="654">
        <v>1209915</v>
      </c>
      <c r="DE38" s="646"/>
      <c r="DF38" s="646"/>
      <c r="DG38" s="646"/>
      <c r="DH38" s="646"/>
      <c r="DI38" s="646"/>
      <c r="DJ38" s="646"/>
      <c r="DK38" s="647"/>
      <c r="DL38" s="654">
        <v>1113721</v>
      </c>
      <c r="DM38" s="646"/>
      <c r="DN38" s="646"/>
      <c r="DO38" s="646"/>
      <c r="DP38" s="646"/>
      <c r="DQ38" s="646"/>
      <c r="DR38" s="646"/>
      <c r="DS38" s="646"/>
      <c r="DT38" s="646"/>
      <c r="DU38" s="646"/>
      <c r="DV38" s="647"/>
      <c r="DW38" s="650">
        <v>11.8</v>
      </c>
      <c r="DX38" s="679"/>
      <c r="DY38" s="679"/>
      <c r="DZ38" s="679"/>
      <c r="EA38" s="679"/>
      <c r="EB38" s="679"/>
      <c r="EC38" s="680"/>
    </row>
    <row r="39" spans="2:133" ht="11.25" customHeight="1" x14ac:dyDescent="0.15">
      <c r="B39" s="642" t="s">
        <v>336</v>
      </c>
      <c r="C39" s="643"/>
      <c r="D39" s="643"/>
      <c r="E39" s="643"/>
      <c r="F39" s="643"/>
      <c r="G39" s="643"/>
      <c r="H39" s="643"/>
      <c r="I39" s="643"/>
      <c r="J39" s="643"/>
      <c r="K39" s="643"/>
      <c r="L39" s="643"/>
      <c r="M39" s="643"/>
      <c r="N39" s="643"/>
      <c r="O39" s="643"/>
      <c r="P39" s="643"/>
      <c r="Q39" s="644"/>
      <c r="R39" s="645">
        <v>1606900</v>
      </c>
      <c r="S39" s="646"/>
      <c r="T39" s="646"/>
      <c r="U39" s="646"/>
      <c r="V39" s="646"/>
      <c r="W39" s="646"/>
      <c r="X39" s="646"/>
      <c r="Y39" s="647"/>
      <c r="Z39" s="648">
        <v>9.1999999999999993</v>
      </c>
      <c r="AA39" s="648"/>
      <c r="AB39" s="648"/>
      <c r="AC39" s="648"/>
      <c r="AD39" s="649" t="s">
        <v>176</v>
      </c>
      <c r="AE39" s="649"/>
      <c r="AF39" s="649"/>
      <c r="AG39" s="649"/>
      <c r="AH39" s="649"/>
      <c r="AI39" s="649"/>
      <c r="AJ39" s="649"/>
      <c r="AK39" s="649"/>
      <c r="AL39" s="650" t="s">
        <v>176</v>
      </c>
      <c r="AM39" s="651"/>
      <c r="AN39" s="651"/>
      <c r="AO39" s="652"/>
      <c r="AQ39" s="723" t="s">
        <v>337</v>
      </c>
      <c r="AR39" s="724"/>
      <c r="AS39" s="724"/>
      <c r="AT39" s="724"/>
      <c r="AU39" s="724"/>
      <c r="AV39" s="724"/>
      <c r="AW39" s="724"/>
      <c r="AX39" s="724"/>
      <c r="AY39" s="725"/>
      <c r="AZ39" s="645">
        <v>41451</v>
      </c>
      <c r="BA39" s="646"/>
      <c r="BB39" s="646"/>
      <c r="BC39" s="646"/>
      <c r="BD39" s="682"/>
      <c r="BE39" s="682"/>
      <c r="BF39" s="700"/>
      <c r="BG39" s="660" t="s">
        <v>338</v>
      </c>
      <c r="BH39" s="661"/>
      <c r="BI39" s="661"/>
      <c r="BJ39" s="661"/>
      <c r="BK39" s="661"/>
      <c r="BL39" s="661"/>
      <c r="BM39" s="661"/>
      <c r="BN39" s="661"/>
      <c r="BO39" s="661"/>
      <c r="BP39" s="661"/>
      <c r="BQ39" s="661"/>
      <c r="BR39" s="661"/>
      <c r="BS39" s="661"/>
      <c r="BT39" s="661"/>
      <c r="BU39" s="662"/>
      <c r="BV39" s="645">
        <v>7700</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431644</v>
      </c>
      <c r="CS39" s="682"/>
      <c r="CT39" s="682"/>
      <c r="CU39" s="682"/>
      <c r="CV39" s="682"/>
      <c r="CW39" s="682"/>
      <c r="CX39" s="682"/>
      <c r="CY39" s="683"/>
      <c r="CZ39" s="650">
        <v>2.6</v>
      </c>
      <c r="DA39" s="679"/>
      <c r="DB39" s="679"/>
      <c r="DC39" s="684"/>
      <c r="DD39" s="654">
        <v>423484</v>
      </c>
      <c r="DE39" s="682"/>
      <c r="DF39" s="682"/>
      <c r="DG39" s="682"/>
      <c r="DH39" s="682"/>
      <c r="DI39" s="682"/>
      <c r="DJ39" s="682"/>
      <c r="DK39" s="683"/>
      <c r="DL39" s="654" t="s">
        <v>138</v>
      </c>
      <c r="DM39" s="682"/>
      <c r="DN39" s="682"/>
      <c r="DO39" s="682"/>
      <c r="DP39" s="682"/>
      <c r="DQ39" s="682"/>
      <c r="DR39" s="682"/>
      <c r="DS39" s="682"/>
      <c r="DT39" s="682"/>
      <c r="DU39" s="682"/>
      <c r="DV39" s="683"/>
      <c r="DW39" s="650" t="s">
        <v>176</v>
      </c>
      <c r="DX39" s="679"/>
      <c r="DY39" s="679"/>
      <c r="DZ39" s="679"/>
      <c r="EA39" s="679"/>
      <c r="EB39" s="679"/>
      <c r="EC39" s="680"/>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243</v>
      </c>
      <c r="S40" s="646"/>
      <c r="T40" s="646"/>
      <c r="U40" s="646"/>
      <c r="V40" s="646"/>
      <c r="W40" s="646"/>
      <c r="X40" s="646"/>
      <c r="Y40" s="647"/>
      <c r="Z40" s="648" t="s">
        <v>176</v>
      </c>
      <c r="AA40" s="648"/>
      <c r="AB40" s="648"/>
      <c r="AC40" s="648"/>
      <c r="AD40" s="649" t="s">
        <v>176</v>
      </c>
      <c r="AE40" s="649"/>
      <c r="AF40" s="649"/>
      <c r="AG40" s="649"/>
      <c r="AH40" s="649"/>
      <c r="AI40" s="649"/>
      <c r="AJ40" s="649"/>
      <c r="AK40" s="649"/>
      <c r="AL40" s="650" t="s">
        <v>243</v>
      </c>
      <c r="AM40" s="651"/>
      <c r="AN40" s="651"/>
      <c r="AO40" s="652"/>
      <c r="AQ40" s="723" t="s">
        <v>341</v>
      </c>
      <c r="AR40" s="724"/>
      <c r="AS40" s="724"/>
      <c r="AT40" s="724"/>
      <c r="AU40" s="724"/>
      <c r="AV40" s="724"/>
      <c r="AW40" s="724"/>
      <c r="AX40" s="724"/>
      <c r="AY40" s="725"/>
      <c r="AZ40" s="645">
        <v>12331</v>
      </c>
      <c r="BA40" s="646"/>
      <c r="BB40" s="646"/>
      <c r="BC40" s="646"/>
      <c r="BD40" s="682"/>
      <c r="BE40" s="682"/>
      <c r="BF40" s="700"/>
      <c r="BG40" s="726" t="s">
        <v>342</v>
      </c>
      <c r="BH40" s="727"/>
      <c r="BI40" s="727"/>
      <c r="BJ40" s="727"/>
      <c r="BK40" s="727"/>
      <c r="BL40" s="236"/>
      <c r="BM40" s="661" t="s">
        <v>343</v>
      </c>
      <c r="BN40" s="661"/>
      <c r="BO40" s="661"/>
      <c r="BP40" s="661"/>
      <c r="BQ40" s="661"/>
      <c r="BR40" s="661"/>
      <c r="BS40" s="661"/>
      <c r="BT40" s="661"/>
      <c r="BU40" s="662"/>
      <c r="BV40" s="645">
        <v>89</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3000</v>
      </c>
      <c r="CS40" s="646"/>
      <c r="CT40" s="646"/>
      <c r="CU40" s="646"/>
      <c r="CV40" s="646"/>
      <c r="CW40" s="646"/>
      <c r="CX40" s="646"/>
      <c r="CY40" s="647"/>
      <c r="CZ40" s="650">
        <v>0</v>
      </c>
      <c r="DA40" s="679"/>
      <c r="DB40" s="679"/>
      <c r="DC40" s="684"/>
      <c r="DD40" s="654" t="s">
        <v>176</v>
      </c>
      <c r="DE40" s="646"/>
      <c r="DF40" s="646"/>
      <c r="DG40" s="646"/>
      <c r="DH40" s="646"/>
      <c r="DI40" s="646"/>
      <c r="DJ40" s="646"/>
      <c r="DK40" s="647"/>
      <c r="DL40" s="654" t="s">
        <v>176</v>
      </c>
      <c r="DM40" s="646"/>
      <c r="DN40" s="646"/>
      <c r="DO40" s="646"/>
      <c r="DP40" s="646"/>
      <c r="DQ40" s="646"/>
      <c r="DR40" s="646"/>
      <c r="DS40" s="646"/>
      <c r="DT40" s="646"/>
      <c r="DU40" s="646"/>
      <c r="DV40" s="647"/>
      <c r="DW40" s="650" t="s">
        <v>248</v>
      </c>
      <c r="DX40" s="679"/>
      <c r="DY40" s="679"/>
      <c r="DZ40" s="679"/>
      <c r="EA40" s="679"/>
      <c r="EB40" s="679"/>
      <c r="EC40" s="680"/>
    </row>
    <row r="41" spans="2:133" ht="11.25" customHeight="1" x14ac:dyDescent="0.15">
      <c r="B41" s="642" t="s">
        <v>345</v>
      </c>
      <c r="C41" s="643"/>
      <c r="D41" s="643"/>
      <c r="E41" s="643"/>
      <c r="F41" s="643"/>
      <c r="G41" s="643"/>
      <c r="H41" s="643"/>
      <c r="I41" s="643"/>
      <c r="J41" s="643"/>
      <c r="K41" s="643"/>
      <c r="L41" s="643"/>
      <c r="M41" s="643"/>
      <c r="N41" s="643"/>
      <c r="O41" s="643"/>
      <c r="P41" s="643"/>
      <c r="Q41" s="644"/>
      <c r="R41" s="645">
        <v>346500</v>
      </c>
      <c r="S41" s="646"/>
      <c r="T41" s="646"/>
      <c r="U41" s="646"/>
      <c r="V41" s="646"/>
      <c r="W41" s="646"/>
      <c r="X41" s="646"/>
      <c r="Y41" s="647"/>
      <c r="Z41" s="648">
        <v>2</v>
      </c>
      <c r="AA41" s="648"/>
      <c r="AB41" s="648"/>
      <c r="AC41" s="648"/>
      <c r="AD41" s="649" t="s">
        <v>138</v>
      </c>
      <c r="AE41" s="649"/>
      <c r="AF41" s="649"/>
      <c r="AG41" s="649"/>
      <c r="AH41" s="649"/>
      <c r="AI41" s="649"/>
      <c r="AJ41" s="649"/>
      <c r="AK41" s="649"/>
      <c r="AL41" s="650" t="s">
        <v>138</v>
      </c>
      <c r="AM41" s="651"/>
      <c r="AN41" s="651"/>
      <c r="AO41" s="652"/>
      <c r="AQ41" s="723" t="s">
        <v>346</v>
      </c>
      <c r="AR41" s="724"/>
      <c r="AS41" s="724"/>
      <c r="AT41" s="724"/>
      <c r="AU41" s="724"/>
      <c r="AV41" s="724"/>
      <c r="AW41" s="724"/>
      <c r="AX41" s="724"/>
      <c r="AY41" s="725"/>
      <c r="AZ41" s="645">
        <v>354005</v>
      </c>
      <c r="BA41" s="646"/>
      <c r="BB41" s="646"/>
      <c r="BC41" s="646"/>
      <c r="BD41" s="682"/>
      <c r="BE41" s="682"/>
      <c r="BF41" s="700"/>
      <c r="BG41" s="726"/>
      <c r="BH41" s="727"/>
      <c r="BI41" s="727"/>
      <c r="BJ41" s="727"/>
      <c r="BK41" s="727"/>
      <c r="BL41" s="236"/>
      <c r="BM41" s="661" t="s">
        <v>347</v>
      </c>
      <c r="BN41" s="661"/>
      <c r="BO41" s="661"/>
      <c r="BP41" s="661"/>
      <c r="BQ41" s="661"/>
      <c r="BR41" s="661"/>
      <c r="BS41" s="661"/>
      <c r="BT41" s="661"/>
      <c r="BU41" s="662"/>
      <c r="BV41" s="645" t="s">
        <v>138</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138</v>
      </c>
      <c r="CS41" s="682"/>
      <c r="CT41" s="682"/>
      <c r="CU41" s="682"/>
      <c r="CV41" s="682"/>
      <c r="CW41" s="682"/>
      <c r="CX41" s="682"/>
      <c r="CY41" s="683"/>
      <c r="CZ41" s="650" t="s">
        <v>176</v>
      </c>
      <c r="DA41" s="679"/>
      <c r="DB41" s="679"/>
      <c r="DC41" s="684"/>
      <c r="DD41" s="654" t="s">
        <v>138</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17515337</v>
      </c>
      <c r="S42" s="731"/>
      <c r="T42" s="731"/>
      <c r="U42" s="731"/>
      <c r="V42" s="731"/>
      <c r="W42" s="731"/>
      <c r="X42" s="731"/>
      <c r="Y42" s="739"/>
      <c r="Z42" s="740">
        <v>100</v>
      </c>
      <c r="AA42" s="740"/>
      <c r="AB42" s="740"/>
      <c r="AC42" s="740"/>
      <c r="AD42" s="741">
        <v>9080855</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1111361</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328</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2002594</v>
      </c>
      <c r="CS42" s="646"/>
      <c r="CT42" s="646"/>
      <c r="CU42" s="646"/>
      <c r="CV42" s="646"/>
      <c r="CW42" s="646"/>
      <c r="CX42" s="646"/>
      <c r="CY42" s="647"/>
      <c r="CZ42" s="650">
        <v>12.1</v>
      </c>
      <c r="DA42" s="651"/>
      <c r="DB42" s="651"/>
      <c r="DC42" s="663"/>
      <c r="DD42" s="654">
        <v>239310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90920</v>
      </c>
      <c r="CS43" s="682"/>
      <c r="CT43" s="682"/>
      <c r="CU43" s="682"/>
      <c r="CV43" s="682"/>
      <c r="CW43" s="682"/>
      <c r="CX43" s="682"/>
      <c r="CY43" s="683"/>
      <c r="CZ43" s="650">
        <v>0.5</v>
      </c>
      <c r="DA43" s="679"/>
      <c r="DB43" s="679"/>
      <c r="DC43" s="684"/>
      <c r="DD43" s="654">
        <v>90920</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354</v>
      </c>
      <c r="CG44" s="643"/>
      <c r="CH44" s="643"/>
      <c r="CI44" s="643"/>
      <c r="CJ44" s="643"/>
      <c r="CK44" s="643"/>
      <c r="CL44" s="643"/>
      <c r="CM44" s="643"/>
      <c r="CN44" s="643"/>
      <c r="CO44" s="643"/>
      <c r="CP44" s="643"/>
      <c r="CQ44" s="644"/>
      <c r="CR44" s="645">
        <v>1849954</v>
      </c>
      <c r="CS44" s="646"/>
      <c r="CT44" s="646"/>
      <c r="CU44" s="646"/>
      <c r="CV44" s="646"/>
      <c r="CW44" s="646"/>
      <c r="CX44" s="646"/>
      <c r="CY44" s="647"/>
      <c r="CZ44" s="650">
        <v>11.1</v>
      </c>
      <c r="DA44" s="651"/>
      <c r="DB44" s="651"/>
      <c r="DC44" s="663"/>
      <c r="DD44" s="654">
        <v>216645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1299796</v>
      </c>
      <c r="CS45" s="682"/>
      <c r="CT45" s="682"/>
      <c r="CU45" s="682"/>
      <c r="CV45" s="682"/>
      <c r="CW45" s="682"/>
      <c r="CX45" s="682"/>
      <c r="CY45" s="683"/>
      <c r="CZ45" s="650">
        <v>7.8</v>
      </c>
      <c r="DA45" s="679"/>
      <c r="DB45" s="679"/>
      <c r="DC45" s="684"/>
      <c r="DD45" s="654">
        <v>80104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536798</v>
      </c>
      <c r="CS46" s="646"/>
      <c r="CT46" s="646"/>
      <c r="CU46" s="646"/>
      <c r="CV46" s="646"/>
      <c r="CW46" s="646"/>
      <c r="CX46" s="646"/>
      <c r="CY46" s="647"/>
      <c r="CZ46" s="650">
        <v>3.2</v>
      </c>
      <c r="DA46" s="651"/>
      <c r="DB46" s="651"/>
      <c r="DC46" s="663"/>
      <c r="DD46" s="654">
        <v>129629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152640</v>
      </c>
      <c r="CS47" s="682"/>
      <c r="CT47" s="682"/>
      <c r="CU47" s="682"/>
      <c r="CV47" s="682"/>
      <c r="CW47" s="682"/>
      <c r="CX47" s="682"/>
      <c r="CY47" s="683"/>
      <c r="CZ47" s="650">
        <v>0.9</v>
      </c>
      <c r="DA47" s="679"/>
      <c r="DB47" s="679"/>
      <c r="DC47" s="684"/>
      <c r="DD47" s="654">
        <v>22665</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176</v>
      </c>
      <c r="CS48" s="646"/>
      <c r="CT48" s="646"/>
      <c r="CU48" s="646"/>
      <c r="CV48" s="646"/>
      <c r="CW48" s="646"/>
      <c r="CX48" s="646"/>
      <c r="CY48" s="647"/>
      <c r="CZ48" s="650" t="s">
        <v>176</v>
      </c>
      <c r="DA48" s="651"/>
      <c r="DB48" s="651"/>
      <c r="DC48" s="663"/>
      <c r="DD48" s="654" t="s">
        <v>176</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16614452</v>
      </c>
      <c r="CS49" s="716"/>
      <c r="CT49" s="716"/>
      <c r="CU49" s="716"/>
      <c r="CV49" s="716"/>
      <c r="CW49" s="716"/>
      <c r="CX49" s="716"/>
      <c r="CY49" s="747"/>
      <c r="CZ49" s="742">
        <v>100</v>
      </c>
      <c r="DA49" s="748"/>
      <c r="DB49" s="748"/>
      <c r="DC49" s="749"/>
      <c r="DD49" s="750">
        <v>10602833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a87xoTkHQR16o2MSrD2xnM2SgtT68KVEYbfTvASlYRmTDvxTxk+inU4J86P+Mxi8etUxj7uNVkhrtalTNma9Q==" saltValue="fdnkoqY5BqkvOFIJu+/pK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17444</v>
      </c>
      <c r="R7" s="781"/>
      <c r="S7" s="781"/>
      <c r="T7" s="781"/>
      <c r="U7" s="781"/>
      <c r="V7" s="781">
        <v>16591</v>
      </c>
      <c r="W7" s="781"/>
      <c r="X7" s="781"/>
      <c r="Y7" s="781"/>
      <c r="Z7" s="781"/>
      <c r="AA7" s="781">
        <f>Q7-V7</f>
        <v>853</v>
      </c>
      <c r="AB7" s="781"/>
      <c r="AC7" s="781"/>
      <c r="AD7" s="781"/>
      <c r="AE7" s="782"/>
      <c r="AF7" s="783">
        <v>786</v>
      </c>
      <c r="AG7" s="784"/>
      <c r="AH7" s="784"/>
      <c r="AI7" s="784"/>
      <c r="AJ7" s="785"/>
      <c r="AK7" s="820">
        <v>471</v>
      </c>
      <c r="AL7" s="821"/>
      <c r="AM7" s="821"/>
      <c r="AN7" s="821"/>
      <c r="AO7" s="821"/>
      <c r="AP7" s="821">
        <v>23461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585</v>
      </c>
      <c r="BT7" s="825"/>
      <c r="BU7" s="825"/>
      <c r="BV7" s="825"/>
      <c r="BW7" s="825"/>
      <c r="BX7" s="825"/>
      <c r="BY7" s="825"/>
      <c r="BZ7" s="825"/>
      <c r="CA7" s="825"/>
      <c r="CB7" s="825"/>
      <c r="CC7" s="825"/>
      <c r="CD7" s="825"/>
      <c r="CE7" s="825"/>
      <c r="CF7" s="825"/>
      <c r="CG7" s="826"/>
      <c r="CH7" s="817">
        <v>-1</v>
      </c>
      <c r="CI7" s="818"/>
      <c r="CJ7" s="818"/>
      <c r="CK7" s="818"/>
      <c r="CL7" s="819"/>
      <c r="CM7" s="817">
        <v>16</v>
      </c>
      <c r="CN7" s="818"/>
      <c r="CO7" s="818"/>
      <c r="CP7" s="818"/>
      <c r="CQ7" s="819"/>
      <c r="CR7" s="817">
        <v>50</v>
      </c>
      <c r="CS7" s="818"/>
      <c r="CT7" s="818"/>
      <c r="CU7" s="818"/>
      <c r="CV7" s="819"/>
      <c r="CW7" s="817">
        <v>2</v>
      </c>
      <c r="CX7" s="818"/>
      <c r="CY7" s="818"/>
      <c r="CZ7" s="818"/>
      <c r="DA7" s="819"/>
      <c r="DB7" s="817" t="s">
        <v>575</v>
      </c>
      <c r="DC7" s="818"/>
      <c r="DD7" s="818"/>
      <c r="DE7" s="818"/>
      <c r="DF7" s="819"/>
      <c r="DG7" s="817" t="s">
        <v>575</v>
      </c>
      <c r="DH7" s="818"/>
      <c r="DI7" s="818"/>
      <c r="DJ7" s="818"/>
      <c r="DK7" s="819"/>
      <c r="DL7" s="817" t="s">
        <v>575</v>
      </c>
      <c r="DM7" s="818"/>
      <c r="DN7" s="818"/>
      <c r="DO7" s="818"/>
      <c r="DP7" s="819"/>
      <c r="DQ7" s="817" t="s">
        <v>575</v>
      </c>
      <c r="DR7" s="818"/>
      <c r="DS7" s="818"/>
      <c r="DT7" s="818"/>
      <c r="DU7" s="819"/>
      <c r="DV7" s="798"/>
      <c r="DW7" s="799"/>
      <c r="DX7" s="799"/>
      <c r="DY7" s="799"/>
      <c r="DZ7" s="800"/>
      <c r="EA7" s="255"/>
    </row>
    <row r="8" spans="1:131" s="256" customFormat="1" ht="26.25" customHeight="1" x14ac:dyDescent="0.15">
      <c r="A8" s="262">
        <v>2</v>
      </c>
      <c r="B8" s="801" t="s">
        <v>386</v>
      </c>
      <c r="C8" s="802"/>
      <c r="D8" s="802"/>
      <c r="E8" s="802"/>
      <c r="F8" s="802"/>
      <c r="G8" s="802"/>
      <c r="H8" s="802"/>
      <c r="I8" s="802"/>
      <c r="J8" s="802"/>
      <c r="K8" s="802"/>
      <c r="L8" s="802"/>
      <c r="M8" s="802"/>
      <c r="N8" s="802"/>
      <c r="O8" s="802"/>
      <c r="P8" s="803"/>
      <c r="Q8" s="804">
        <v>53</v>
      </c>
      <c r="R8" s="805"/>
      <c r="S8" s="805"/>
      <c r="T8" s="805"/>
      <c r="U8" s="805"/>
      <c r="V8" s="805">
        <v>11</v>
      </c>
      <c r="W8" s="805"/>
      <c r="X8" s="805"/>
      <c r="Y8" s="805"/>
      <c r="Z8" s="805"/>
      <c r="AA8" s="806">
        <f t="shared" ref="AA8:AA10" si="0">Q8-V8</f>
        <v>42</v>
      </c>
      <c r="AB8" s="807"/>
      <c r="AC8" s="807"/>
      <c r="AD8" s="807"/>
      <c r="AE8" s="808"/>
      <c r="AF8" s="809">
        <v>42</v>
      </c>
      <c r="AG8" s="807"/>
      <c r="AH8" s="807"/>
      <c r="AI8" s="807"/>
      <c r="AJ8" s="808"/>
      <c r="AK8" s="810" t="s">
        <v>575</v>
      </c>
      <c r="AL8" s="811"/>
      <c r="AM8" s="811"/>
      <c r="AN8" s="811"/>
      <c r="AO8" s="811"/>
      <c r="AP8" s="811">
        <v>2</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586</v>
      </c>
      <c r="BT8" s="815"/>
      <c r="BU8" s="815"/>
      <c r="BV8" s="815"/>
      <c r="BW8" s="815"/>
      <c r="BX8" s="815"/>
      <c r="BY8" s="815"/>
      <c r="BZ8" s="815"/>
      <c r="CA8" s="815"/>
      <c r="CB8" s="815"/>
      <c r="CC8" s="815"/>
      <c r="CD8" s="815"/>
      <c r="CE8" s="815"/>
      <c r="CF8" s="815"/>
      <c r="CG8" s="816"/>
      <c r="CH8" s="827">
        <v>1</v>
      </c>
      <c r="CI8" s="828"/>
      <c r="CJ8" s="828"/>
      <c r="CK8" s="828"/>
      <c r="CL8" s="829"/>
      <c r="CM8" s="827">
        <v>30</v>
      </c>
      <c r="CN8" s="828"/>
      <c r="CO8" s="828"/>
      <c r="CP8" s="828"/>
      <c r="CQ8" s="829"/>
      <c r="CR8" s="827">
        <v>11</v>
      </c>
      <c r="CS8" s="828"/>
      <c r="CT8" s="828"/>
      <c r="CU8" s="828"/>
      <c r="CV8" s="829"/>
      <c r="CW8" s="827" t="s">
        <v>575</v>
      </c>
      <c r="CX8" s="828"/>
      <c r="CY8" s="828"/>
      <c r="CZ8" s="828"/>
      <c r="DA8" s="829"/>
      <c r="DB8" s="827" t="s">
        <v>575</v>
      </c>
      <c r="DC8" s="828"/>
      <c r="DD8" s="828"/>
      <c r="DE8" s="828"/>
      <c r="DF8" s="829"/>
      <c r="DG8" s="827" t="s">
        <v>575</v>
      </c>
      <c r="DH8" s="828"/>
      <c r="DI8" s="828"/>
      <c r="DJ8" s="828"/>
      <c r="DK8" s="829"/>
      <c r="DL8" s="827" t="s">
        <v>575</v>
      </c>
      <c r="DM8" s="828"/>
      <c r="DN8" s="828"/>
      <c r="DO8" s="828"/>
      <c r="DP8" s="829"/>
      <c r="DQ8" s="827" t="s">
        <v>575</v>
      </c>
      <c r="DR8" s="828"/>
      <c r="DS8" s="828"/>
      <c r="DT8" s="828"/>
      <c r="DU8" s="829"/>
      <c r="DV8" s="830"/>
      <c r="DW8" s="831"/>
      <c r="DX8" s="831"/>
      <c r="DY8" s="831"/>
      <c r="DZ8" s="832"/>
      <c r="EA8" s="255"/>
    </row>
    <row r="9" spans="1:131" s="256" customFormat="1" ht="26.25" customHeight="1" x14ac:dyDescent="0.15">
      <c r="A9" s="262">
        <v>3</v>
      </c>
      <c r="B9" s="801" t="s">
        <v>387</v>
      </c>
      <c r="C9" s="802"/>
      <c r="D9" s="802"/>
      <c r="E9" s="802"/>
      <c r="F9" s="802"/>
      <c r="G9" s="802"/>
      <c r="H9" s="802"/>
      <c r="I9" s="802"/>
      <c r="J9" s="802"/>
      <c r="K9" s="802"/>
      <c r="L9" s="802"/>
      <c r="M9" s="802"/>
      <c r="N9" s="802"/>
      <c r="O9" s="802"/>
      <c r="P9" s="803"/>
      <c r="Q9" s="804">
        <v>3</v>
      </c>
      <c r="R9" s="805"/>
      <c r="S9" s="805"/>
      <c r="T9" s="805"/>
      <c r="U9" s="805"/>
      <c r="V9" s="805">
        <v>0</v>
      </c>
      <c r="W9" s="805"/>
      <c r="X9" s="805"/>
      <c r="Y9" s="805"/>
      <c r="Z9" s="805"/>
      <c r="AA9" s="806">
        <f t="shared" si="0"/>
        <v>3</v>
      </c>
      <c r="AB9" s="807"/>
      <c r="AC9" s="807"/>
      <c r="AD9" s="807"/>
      <c r="AE9" s="808"/>
      <c r="AF9" s="809">
        <v>3</v>
      </c>
      <c r="AG9" s="807"/>
      <c r="AH9" s="807"/>
      <c r="AI9" s="807"/>
      <c r="AJ9" s="808"/>
      <c r="AK9" s="810" t="s">
        <v>575</v>
      </c>
      <c r="AL9" s="811"/>
      <c r="AM9" s="811"/>
      <c r="AN9" s="811"/>
      <c r="AO9" s="811"/>
      <c r="AP9" s="811" t="s">
        <v>575</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587</v>
      </c>
      <c r="BT9" s="815"/>
      <c r="BU9" s="815"/>
      <c r="BV9" s="815"/>
      <c r="BW9" s="815"/>
      <c r="BX9" s="815"/>
      <c r="BY9" s="815"/>
      <c r="BZ9" s="815"/>
      <c r="CA9" s="815"/>
      <c r="CB9" s="815"/>
      <c r="CC9" s="815"/>
      <c r="CD9" s="815"/>
      <c r="CE9" s="815"/>
      <c r="CF9" s="815"/>
      <c r="CG9" s="816"/>
      <c r="CH9" s="827">
        <v>0</v>
      </c>
      <c r="CI9" s="828"/>
      <c r="CJ9" s="828"/>
      <c r="CK9" s="828"/>
      <c r="CL9" s="829"/>
      <c r="CM9" s="827">
        <v>63</v>
      </c>
      <c r="CN9" s="828"/>
      <c r="CO9" s="828"/>
      <c r="CP9" s="828"/>
      <c r="CQ9" s="829"/>
      <c r="CR9" s="827">
        <v>21</v>
      </c>
      <c r="CS9" s="828"/>
      <c r="CT9" s="828"/>
      <c r="CU9" s="828"/>
      <c r="CV9" s="829"/>
      <c r="CW9" s="827" t="s">
        <v>575</v>
      </c>
      <c r="CX9" s="828"/>
      <c r="CY9" s="828"/>
      <c r="CZ9" s="828"/>
      <c r="DA9" s="829"/>
      <c r="DB9" s="827" t="s">
        <v>575</v>
      </c>
      <c r="DC9" s="828"/>
      <c r="DD9" s="828"/>
      <c r="DE9" s="828"/>
      <c r="DF9" s="829"/>
      <c r="DG9" s="827" t="s">
        <v>575</v>
      </c>
      <c r="DH9" s="828"/>
      <c r="DI9" s="828"/>
      <c r="DJ9" s="828"/>
      <c r="DK9" s="829"/>
      <c r="DL9" s="827" t="s">
        <v>575</v>
      </c>
      <c r="DM9" s="828"/>
      <c r="DN9" s="828"/>
      <c r="DO9" s="828"/>
      <c r="DP9" s="829"/>
      <c r="DQ9" s="827" t="s">
        <v>575</v>
      </c>
      <c r="DR9" s="828"/>
      <c r="DS9" s="828"/>
      <c r="DT9" s="828"/>
      <c r="DU9" s="829"/>
      <c r="DV9" s="830"/>
      <c r="DW9" s="831"/>
      <c r="DX9" s="831"/>
      <c r="DY9" s="831"/>
      <c r="DZ9" s="832"/>
      <c r="EA9" s="255"/>
    </row>
    <row r="10" spans="1:131" s="256" customFormat="1" ht="26.25" customHeight="1" x14ac:dyDescent="0.15">
      <c r="A10" s="262">
        <v>4</v>
      </c>
      <c r="B10" s="801" t="s">
        <v>388</v>
      </c>
      <c r="C10" s="802"/>
      <c r="D10" s="802"/>
      <c r="E10" s="802"/>
      <c r="F10" s="802"/>
      <c r="G10" s="802"/>
      <c r="H10" s="802"/>
      <c r="I10" s="802"/>
      <c r="J10" s="802"/>
      <c r="K10" s="802"/>
      <c r="L10" s="802"/>
      <c r="M10" s="802"/>
      <c r="N10" s="802"/>
      <c r="O10" s="802"/>
      <c r="P10" s="803"/>
      <c r="Q10" s="804">
        <v>29</v>
      </c>
      <c r="R10" s="805"/>
      <c r="S10" s="805"/>
      <c r="T10" s="805"/>
      <c r="U10" s="805"/>
      <c r="V10" s="805">
        <v>26</v>
      </c>
      <c r="W10" s="805"/>
      <c r="X10" s="805"/>
      <c r="Y10" s="805"/>
      <c r="Z10" s="805"/>
      <c r="AA10" s="806">
        <f t="shared" si="0"/>
        <v>3</v>
      </c>
      <c r="AB10" s="807"/>
      <c r="AC10" s="807"/>
      <c r="AD10" s="807"/>
      <c r="AE10" s="808"/>
      <c r="AF10" s="809">
        <v>3</v>
      </c>
      <c r="AG10" s="807"/>
      <c r="AH10" s="807"/>
      <c r="AI10" s="807"/>
      <c r="AJ10" s="808"/>
      <c r="AK10" s="810" t="s">
        <v>575</v>
      </c>
      <c r="AL10" s="811"/>
      <c r="AM10" s="811"/>
      <c r="AN10" s="811"/>
      <c r="AO10" s="811"/>
      <c r="AP10" s="811" t="s">
        <v>575</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588</v>
      </c>
      <c r="BT10" s="815"/>
      <c r="BU10" s="815"/>
      <c r="BV10" s="815"/>
      <c r="BW10" s="815"/>
      <c r="BX10" s="815"/>
      <c r="BY10" s="815"/>
      <c r="BZ10" s="815"/>
      <c r="CA10" s="815"/>
      <c r="CB10" s="815"/>
      <c r="CC10" s="815"/>
      <c r="CD10" s="815"/>
      <c r="CE10" s="815"/>
      <c r="CF10" s="815"/>
      <c r="CG10" s="816"/>
      <c r="CH10" s="827">
        <v>158</v>
      </c>
      <c r="CI10" s="828"/>
      <c r="CJ10" s="828"/>
      <c r="CK10" s="828"/>
      <c r="CL10" s="829"/>
      <c r="CM10" s="827">
        <v>1394</v>
      </c>
      <c r="CN10" s="828"/>
      <c r="CO10" s="828"/>
      <c r="CP10" s="828"/>
      <c r="CQ10" s="829"/>
      <c r="CR10" s="827">
        <v>5</v>
      </c>
      <c r="CS10" s="828"/>
      <c r="CT10" s="828"/>
      <c r="CU10" s="828"/>
      <c r="CV10" s="829"/>
      <c r="CW10" s="827" t="s">
        <v>575</v>
      </c>
      <c r="CX10" s="828"/>
      <c r="CY10" s="828"/>
      <c r="CZ10" s="828"/>
      <c r="DA10" s="829"/>
      <c r="DB10" s="827" t="s">
        <v>575</v>
      </c>
      <c r="DC10" s="828"/>
      <c r="DD10" s="828"/>
      <c r="DE10" s="828"/>
      <c r="DF10" s="829"/>
      <c r="DG10" s="827" t="s">
        <v>575</v>
      </c>
      <c r="DH10" s="828"/>
      <c r="DI10" s="828"/>
      <c r="DJ10" s="828"/>
      <c r="DK10" s="829"/>
      <c r="DL10" s="827" t="s">
        <v>575</v>
      </c>
      <c r="DM10" s="828"/>
      <c r="DN10" s="828"/>
      <c r="DO10" s="828"/>
      <c r="DP10" s="829"/>
      <c r="DQ10" s="827" t="s">
        <v>575</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9"/>
      <c r="AG11" s="807"/>
      <c r="AH11" s="807"/>
      <c r="AI11" s="807"/>
      <c r="AJ11" s="808"/>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589</v>
      </c>
      <c r="BT11" s="815"/>
      <c r="BU11" s="815"/>
      <c r="BV11" s="815"/>
      <c r="BW11" s="815"/>
      <c r="BX11" s="815"/>
      <c r="BY11" s="815"/>
      <c r="BZ11" s="815"/>
      <c r="CA11" s="815"/>
      <c r="CB11" s="815"/>
      <c r="CC11" s="815"/>
      <c r="CD11" s="815"/>
      <c r="CE11" s="815"/>
      <c r="CF11" s="815"/>
      <c r="CG11" s="816"/>
      <c r="CH11" s="827">
        <v>0</v>
      </c>
      <c r="CI11" s="828"/>
      <c r="CJ11" s="828"/>
      <c r="CK11" s="828"/>
      <c r="CL11" s="829"/>
      <c r="CM11" s="827">
        <v>0</v>
      </c>
      <c r="CN11" s="828"/>
      <c r="CO11" s="828"/>
      <c r="CP11" s="828"/>
      <c r="CQ11" s="829"/>
      <c r="CR11" s="827">
        <v>43</v>
      </c>
      <c r="CS11" s="828"/>
      <c r="CT11" s="828"/>
      <c r="CU11" s="828"/>
      <c r="CV11" s="829"/>
      <c r="CW11" s="827" t="s">
        <v>575</v>
      </c>
      <c r="CX11" s="828"/>
      <c r="CY11" s="828"/>
      <c r="CZ11" s="828"/>
      <c r="DA11" s="829"/>
      <c r="DB11" s="827" t="s">
        <v>575</v>
      </c>
      <c r="DC11" s="828"/>
      <c r="DD11" s="828"/>
      <c r="DE11" s="828"/>
      <c r="DF11" s="829"/>
      <c r="DG11" s="827" t="s">
        <v>575</v>
      </c>
      <c r="DH11" s="828"/>
      <c r="DI11" s="828"/>
      <c r="DJ11" s="828"/>
      <c r="DK11" s="829"/>
      <c r="DL11" s="827" t="s">
        <v>575</v>
      </c>
      <c r="DM11" s="828"/>
      <c r="DN11" s="828"/>
      <c r="DO11" s="828"/>
      <c r="DP11" s="829"/>
      <c r="DQ11" s="827" t="s">
        <v>575</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9"/>
      <c r="AG12" s="807"/>
      <c r="AH12" s="807"/>
      <c r="AI12" s="807"/>
      <c r="AJ12" s="808"/>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590</v>
      </c>
      <c r="BT12" s="815"/>
      <c r="BU12" s="815"/>
      <c r="BV12" s="815"/>
      <c r="BW12" s="815"/>
      <c r="BX12" s="815"/>
      <c r="BY12" s="815"/>
      <c r="BZ12" s="815"/>
      <c r="CA12" s="815"/>
      <c r="CB12" s="815"/>
      <c r="CC12" s="815"/>
      <c r="CD12" s="815"/>
      <c r="CE12" s="815"/>
      <c r="CF12" s="815"/>
      <c r="CG12" s="816"/>
      <c r="CH12" s="827">
        <v>0</v>
      </c>
      <c r="CI12" s="828"/>
      <c r="CJ12" s="828"/>
      <c r="CK12" s="828"/>
      <c r="CL12" s="829"/>
      <c r="CM12" s="827">
        <v>28</v>
      </c>
      <c r="CN12" s="828"/>
      <c r="CO12" s="828"/>
      <c r="CP12" s="828"/>
      <c r="CQ12" s="829"/>
      <c r="CR12" s="827">
        <v>50</v>
      </c>
      <c r="CS12" s="828"/>
      <c r="CT12" s="828"/>
      <c r="CU12" s="828"/>
      <c r="CV12" s="829"/>
      <c r="CW12" s="827">
        <v>3</v>
      </c>
      <c r="CX12" s="828"/>
      <c r="CY12" s="828"/>
      <c r="CZ12" s="828"/>
      <c r="DA12" s="829"/>
      <c r="DB12" s="827" t="s">
        <v>575</v>
      </c>
      <c r="DC12" s="828"/>
      <c r="DD12" s="828"/>
      <c r="DE12" s="828"/>
      <c r="DF12" s="829"/>
      <c r="DG12" s="827" t="s">
        <v>575</v>
      </c>
      <c r="DH12" s="828"/>
      <c r="DI12" s="828"/>
      <c r="DJ12" s="828"/>
      <c r="DK12" s="829"/>
      <c r="DL12" s="827" t="s">
        <v>575</v>
      </c>
      <c r="DM12" s="828"/>
      <c r="DN12" s="828"/>
      <c r="DO12" s="828"/>
      <c r="DP12" s="829"/>
      <c r="DQ12" s="827" t="s">
        <v>575</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9"/>
      <c r="AG13" s="807"/>
      <c r="AH13" s="807"/>
      <c r="AI13" s="807"/>
      <c r="AJ13" s="808"/>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9"/>
      <c r="AG14" s="807"/>
      <c r="AH14" s="807"/>
      <c r="AI14" s="807"/>
      <c r="AJ14" s="808"/>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9"/>
      <c r="AG15" s="807"/>
      <c r="AH15" s="807"/>
      <c r="AI15" s="807"/>
      <c r="AJ15" s="808"/>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9"/>
      <c r="AG16" s="807"/>
      <c r="AH16" s="807"/>
      <c r="AI16" s="807"/>
      <c r="AJ16" s="808"/>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9"/>
      <c r="AG17" s="807"/>
      <c r="AH17" s="807"/>
      <c r="AI17" s="807"/>
      <c r="AJ17" s="808"/>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9"/>
      <c r="AG18" s="807"/>
      <c r="AH18" s="807"/>
      <c r="AI18" s="807"/>
      <c r="AJ18" s="808"/>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9"/>
      <c r="AG19" s="807"/>
      <c r="AH19" s="807"/>
      <c r="AI19" s="807"/>
      <c r="AJ19" s="808"/>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9"/>
      <c r="AG20" s="807"/>
      <c r="AH20" s="807"/>
      <c r="AI20" s="807"/>
      <c r="AJ20" s="808"/>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9"/>
      <c r="AG21" s="807"/>
      <c r="AH21" s="807"/>
      <c r="AI21" s="807"/>
      <c r="AJ21" s="808"/>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9"/>
      <c r="AG22" s="807"/>
      <c r="AH22" s="807"/>
      <c r="AI22" s="807"/>
      <c r="AJ22" s="808"/>
      <c r="AK22" s="851"/>
      <c r="AL22" s="852"/>
      <c r="AM22" s="852"/>
      <c r="AN22" s="852"/>
      <c r="AO22" s="852"/>
      <c r="AP22" s="852"/>
      <c r="AQ22" s="852"/>
      <c r="AR22" s="852"/>
      <c r="AS22" s="852"/>
      <c r="AT22" s="852"/>
      <c r="AU22" s="853"/>
      <c r="AV22" s="853"/>
      <c r="AW22" s="853"/>
      <c r="AX22" s="853"/>
      <c r="AY22" s="854"/>
      <c r="AZ22" s="855" t="s">
        <v>389</v>
      </c>
      <c r="BA22" s="855"/>
      <c r="BB22" s="855"/>
      <c r="BC22" s="855"/>
      <c r="BD22" s="856"/>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f>SUBTOTAL(9,Q7:U22)</f>
        <v>17529</v>
      </c>
      <c r="R23" s="840"/>
      <c r="S23" s="840"/>
      <c r="T23" s="840"/>
      <c r="U23" s="840"/>
      <c r="V23" s="841">
        <f t="shared" ref="V23" si="1">SUBTOTAL(9,V7:Z22)</f>
        <v>16628</v>
      </c>
      <c r="W23" s="842"/>
      <c r="X23" s="842"/>
      <c r="Y23" s="842"/>
      <c r="Z23" s="843"/>
      <c r="AA23" s="841">
        <f t="shared" ref="AA23" si="2">SUBTOTAL(9,AA7:AE22)</f>
        <v>901</v>
      </c>
      <c r="AB23" s="842"/>
      <c r="AC23" s="842"/>
      <c r="AD23" s="842"/>
      <c r="AE23" s="844"/>
      <c r="AF23" s="845">
        <v>834</v>
      </c>
      <c r="AG23" s="840"/>
      <c r="AH23" s="840"/>
      <c r="AI23" s="840"/>
      <c r="AJ23" s="846"/>
      <c r="AK23" s="847"/>
      <c r="AL23" s="848"/>
      <c r="AM23" s="848"/>
      <c r="AN23" s="848"/>
      <c r="AO23" s="848"/>
      <c r="AP23" s="841">
        <f t="shared" ref="AP23" si="3">SUBTOTAL(9,AP7:AT22)</f>
        <v>23463</v>
      </c>
      <c r="AQ23" s="842"/>
      <c r="AR23" s="842"/>
      <c r="AS23" s="842"/>
      <c r="AT23" s="843"/>
      <c r="AU23" s="849"/>
      <c r="AV23" s="849"/>
      <c r="AW23" s="849"/>
      <c r="AX23" s="849"/>
      <c r="AY23" s="850"/>
      <c r="AZ23" s="858" t="s">
        <v>176</v>
      </c>
      <c r="BA23" s="842"/>
      <c r="BB23" s="842"/>
      <c r="BC23" s="842"/>
      <c r="BD23" s="844"/>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7" t="s">
        <v>392</v>
      </c>
      <c r="B24" s="857"/>
      <c r="C24" s="857"/>
      <c r="D24" s="857"/>
      <c r="E24" s="857"/>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7"/>
      <c r="AE24" s="857"/>
      <c r="AF24" s="857"/>
      <c r="AG24" s="857"/>
      <c r="AH24" s="857"/>
      <c r="AI24" s="857"/>
      <c r="AJ24" s="857"/>
      <c r="AK24" s="857"/>
      <c r="AL24" s="857"/>
      <c r="AM24" s="857"/>
      <c r="AN24" s="857"/>
      <c r="AO24" s="857"/>
      <c r="AP24" s="857"/>
      <c r="AQ24" s="857"/>
      <c r="AR24" s="857"/>
      <c r="AS24" s="857"/>
      <c r="AT24" s="857"/>
      <c r="AU24" s="857"/>
      <c r="AV24" s="857"/>
      <c r="AW24" s="857"/>
      <c r="AX24" s="857"/>
      <c r="AY24" s="857"/>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9" t="s">
        <v>397</v>
      </c>
      <c r="AG26" s="860"/>
      <c r="AH26" s="860"/>
      <c r="AI26" s="860"/>
      <c r="AJ26" s="861"/>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402</v>
      </c>
      <c r="C28" s="778"/>
      <c r="D28" s="778"/>
      <c r="E28" s="778"/>
      <c r="F28" s="778"/>
      <c r="G28" s="778"/>
      <c r="H28" s="778"/>
      <c r="I28" s="778"/>
      <c r="J28" s="778"/>
      <c r="K28" s="778"/>
      <c r="L28" s="778"/>
      <c r="M28" s="778"/>
      <c r="N28" s="778"/>
      <c r="O28" s="778"/>
      <c r="P28" s="779"/>
      <c r="Q28" s="872">
        <v>3774</v>
      </c>
      <c r="R28" s="873"/>
      <c r="S28" s="873"/>
      <c r="T28" s="873"/>
      <c r="U28" s="873"/>
      <c r="V28" s="873">
        <v>3694</v>
      </c>
      <c r="W28" s="873"/>
      <c r="X28" s="873"/>
      <c r="Y28" s="873"/>
      <c r="Z28" s="873"/>
      <c r="AA28" s="806">
        <f t="shared" ref="AA28" si="4">Q28-V28</f>
        <v>80</v>
      </c>
      <c r="AB28" s="807"/>
      <c r="AC28" s="807"/>
      <c r="AD28" s="807"/>
      <c r="AE28" s="808"/>
      <c r="AF28" s="874">
        <v>80</v>
      </c>
      <c r="AG28" s="873"/>
      <c r="AH28" s="873"/>
      <c r="AI28" s="873"/>
      <c r="AJ28" s="875"/>
      <c r="AK28" s="876">
        <v>354</v>
      </c>
      <c r="AL28" s="877"/>
      <c r="AM28" s="877"/>
      <c r="AN28" s="877"/>
      <c r="AO28" s="877"/>
      <c r="AP28" s="865" t="s">
        <v>575</v>
      </c>
      <c r="AQ28" s="865"/>
      <c r="AR28" s="865"/>
      <c r="AS28" s="865"/>
      <c r="AT28" s="865"/>
      <c r="AU28" s="865" t="s">
        <v>575</v>
      </c>
      <c r="AV28" s="865"/>
      <c r="AW28" s="865"/>
      <c r="AX28" s="865"/>
      <c r="AY28" s="865"/>
      <c r="AZ28" s="866" t="s">
        <v>575</v>
      </c>
      <c r="BA28" s="867"/>
      <c r="BB28" s="867"/>
      <c r="BC28" s="867"/>
      <c r="BD28" s="868"/>
      <c r="BE28" s="869"/>
      <c r="BF28" s="870"/>
      <c r="BG28" s="870"/>
      <c r="BH28" s="870"/>
      <c r="BI28" s="871"/>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403</v>
      </c>
      <c r="C29" s="802"/>
      <c r="D29" s="802"/>
      <c r="E29" s="802"/>
      <c r="F29" s="802"/>
      <c r="G29" s="802"/>
      <c r="H29" s="802"/>
      <c r="I29" s="802"/>
      <c r="J29" s="802"/>
      <c r="K29" s="802"/>
      <c r="L29" s="802"/>
      <c r="M29" s="802"/>
      <c r="N29" s="802"/>
      <c r="O29" s="802"/>
      <c r="P29" s="803"/>
      <c r="Q29" s="804">
        <v>72</v>
      </c>
      <c r="R29" s="805"/>
      <c r="S29" s="805"/>
      <c r="T29" s="805"/>
      <c r="U29" s="805"/>
      <c r="V29" s="805">
        <v>71</v>
      </c>
      <c r="W29" s="805"/>
      <c r="X29" s="805"/>
      <c r="Y29" s="805"/>
      <c r="Z29" s="805"/>
      <c r="AA29" s="806">
        <f t="shared" ref="AA29:AA31" si="5">Q29-V29</f>
        <v>1</v>
      </c>
      <c r="AB29" s="807"/>
      <c r="AC29" s="807"/>
      <c r="AD29" s="807"/>
      <c r="AE29" s="808"/>
      <c r="AF29" s="809">
        <v>1</v>
      </c>
      <c r="AG29" s="807"/>
      <c r="AH29" s="807"/>
      <c r="AI29" s="807"/>
      <c r="AJ29" s="808"/>
      <c r="AK29" s="881">
        <v>18</v>
      </c>
      <c r="AL29" s="865"/>
      <c r="AM29" s="865"/>
      <c r="AN29" s="865"/>
      <c r="AO29" s="865"/>
      <c r="AP29" s="865" t="s">
        <v>575</v>
      </c>
      <c r="AQ29" s="865"/>
      <c r="AR29" s="865"/>
      <c r="AS29" s="865"/>
      <c r="AT29" s="865"/>
      <c r="AU29" s="865" t="s">
        <v>575</v>
      </c>
      <c r="AV29" s="865"/>
      <c r="AW29" s="865"/>
      <c r="AX29" s="865"/>
      <c r="AY29" s="865"/>
      <c r="AZ29" s="882" t="s">
        <v>575</v>
      </c>
      <c r="BA29" s="883"/>
      <c r="BB29" s="883"/>
      <c r="BC29" s="883"/>
      <c r="BD29" s="884"/>
      <c r="BE29" s="878"/>
      <c r="BF29" s="879"/>
      <c r="BG29" s="879"/>
      <c r="BH29" s="879"/>
      <c r="BI29" s="880"/>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404</v>
      </c>
      <c r="C30" s="802"/>
      <c r="D30" s="802"/>
      <c r="E30" s="802"/>
      <c r="F30" s="802"/>
      <c r="G30" s="802"/>
      <c r="H30" s="802"/>
      <c r="I30" s="802"/>
      <c r="J30" s="802"/>
      <c r="K30" s="802"/>
      <c r="L30" s="802"/>
      <c r="M30" s="802"/>
      <c r="N30" s="802"/>
      <c r="O30" s="802"/>
      <c r="P30" s="803"/>
      <c r="Q30" s="804">
        <v>4009</v>
      </c>
      <c r="R30" s="805"/>
      <c r="S30" s="805"/>
      <c r="T30" s="805"/>
      <c r="U30" s="805"/>
      <c r="V30" s="805">
        <v>3913</v>
      </c>
      <c r="W30" s="805"/>
      <c r="X30" s="805"/>
      <c r="Y30" s="805"/>
      <c r="Z30" s="805"/>
      <c r="AA30" s="806">
        <v>97</v>
      </c>
      <c r="AB30" s="807"/>
      <c r="AC30" s="807"/>
      <c r="AD30" s="807"/>
      <c r="AE30" s="808"/>
      <c r="AF30" s="809">
        <v>97</v>
      </c>
      <c r="AG30" s="807"/>
      <c r="AH30" s="807"/>
      <c r="AI30" s="807"/>
      <c r="AJ30" s="808"/>
      <c r="AK30" s="881">
        <v>601</v>
      </c>
      <c r="AL30" s="865"/>
      <c r="AM30" s="865"/>
      <c r="AN30" s="865"/>
      <c r="AO30" s="865"/>
      <c r="AP30" s="865" t="s">
        <v>575</v>
      </c>
      <c r="AQ30" s="865"/>
      <c r="AR30" s="865"/>
      <c r="AS30" s="865"/>
      <c r="AT30" s="865"/>
      <c r="AU30" s="865" t="s">
        <v>575</v>
      </c>
      <c r="AV30" s="865"/>
      <c r="AW30" s="865"/>
      <c r="AX30" s="865"/>
      <c r="AY30" s="865"/>
      <c r="AZ30" s="882" t="s">
        <v>575</v>
      </c>
      <c r="BA30" s="883"/>
      <c r="BB30" s="883"/>
      <c r="BC30" s="883"/>
      <c r="BD30" s="884"/>
      <c r="BE30" s="878"/>
      <c r="BF30" s="879"/>
      <c r="BG30" s="879"/>
      <c r="BH30" s="879"/>
      <c r="BI30" s="880"/>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405</v>
      </c>
      <c r="C31" s="802"/>
      <c r="D31" s="802"/>
      <c r="E31" s="802"/>
      <c r="F31" s="802"/>
      <c r="G31" s="802"/>
      <c r="H31" s="802"/>
      <c r="I31" s="802"/>
      <c r="J31" s="802"/>
      <c r="K31" s="802"/>
      <c r="L31" s="802"/>
      <c r="M31" s="802"/>
      <c r="N31" s="802"/>
      <c r="O31" s="802"/>
      <c r="P31" s="803"/>
      <c r="Q31" s="804">
        <v>824</v>
      </c>
      <c r="R31" s="805"/>
      <c r="S31" s="805"/>
      <c r="T31" s="805"/>
      <c r="U31" s="805"/>
      <c r="V31" s="805">
        <v>813</v>
      </c>
      <c r="W31" s="805"/>
      <c r="X31" s="805"/>
      <c r="Y31" s="805"/>
      <c r="Z31" s="805"/>
      <c r="AA31" s="806">
        <f t="shared" si="5"/>
        <v>11</v>
      </c>
      <c r="AB31" s="807"/>
      <c r="AC31" s="807"/>
      <c r="AD31" s="807"/>
      <c r="AE31" s="808"/>
      <c r="AF31" s="809">
        <v>11</v>
      </c>
      <c r="AG31" s="807"/>
      <c r="AH31" s="807"/>
      <c r="AI31" s="807"/>
      <c r="AJ31" s="808"/>
      <c r="AK31" s="881">
        <v>506</v>
      </c>
      <c r="AL31" s="865"/>
      <c r="AM31" s="865"/>
      <c r="AN31" s="865"/>
      <c r="AO31" s="865"/>
      <c r="AP31" s="865" t="s">
        <v>575</v>
      </c>
      <c r="AQ31" s="865"/>
      <c r="AR31" s="865"/>
      <c r="AS31" s="865"/>
      <c r="AT31" s="865"/>
      <c r="AU31" s="865" t="s">
        <v>575</v>
      </c>
      <c r="AV31" s="865"/>
      <c r="AW31" s="865"/>
      <c r="AX31" s="865"/>
      <c r="AY31" s="865"/>
      <c r="AZ31" s="882" t="s">
        <v>575</v>
      </c>
      <c r="BA31" s="883"/>
      <c r="BB31" s="883"/>
      <c r="BC31" s="883"/>
      <c r="BD31" s="884"/>
      <c r="BE31" s="878"/>
      <c r="BF31" s="879"/>
      <c r="BG31" s="879"/>
      <c r="BH31" s="879"/>
      <c r="BI31" s="880"/>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21</v>
      </c>
      <c r="R32" s="805"/>
      <c r="S32" s="805"/>
      <c r="T32" s="805"/>
      <c r="U32" s="805"/>
      <c r="V32" s="805">
        <v>19</v>
      </c>
      <c r="W32" s="805"/>
      <c r="X32" s="805"/>
      <c r="Y32" s="805"/>
      <c r="Z32" s="805"/>
      <c r="AA32" s="806">
        <v>1</v>
      </c>
      <c r="AB32" s="807"/>
      <c r="AC32" s="807"/>
      <c r="AD32" s="807"/>
      <c r="AE32" s="808"/>
      <c r="AF32" s="809">
        <v>1</v>
      </c>
      <c r="AG32" s="807"/>
      <c r="AH32" s="807"/>
      <c r="AI32" s="807"/>
      <c r="AJ32" s="808"/>
      <c r="AK32" s="881" t="s">
        <v>575</v>
      </c>
      <c r="AL32" s="865"/>
      <c r="AM32" s="865"/>
      <c r="AN32" s="865"/>
      <c r="AO32" s="865"/>
      <c r="AP32" s="865">
        <v>10</v>
      </c>
      <c r="AQ32" s="865"/>
      <c r="AR32" s="865"/>
      <c r="AS32" s="865"/>
      <c r="AT32" s="865"/>
      <c r="AU32" s="865" t="s">
        <v>575</v>
      </c>
      <c r="AV32" s="865"/>
      <c r="AW32" s="865"/>
      <c r="AX32" s="865"/>
      <c r="AY32" s="865"/>
      <c r="AZ32" s="882" t="s">
        <v>575</v>
      </c>
      <c r="BA32" s="883"/>
      <c r="BB32" s="883"/>
      <c r="BC32" s="883"/>
      <c r="BD32" s="884"/>
      <c r="BE32" s="885"/>
      <c r="BF32" s="885"/>
      <c r="BG32" s="885"/>
      <c r="BH32" s="885"/>
      <c r="BI32" s="886"/>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407</v>
      </c>
      <c r="C33" s="802"/>
      <c r="D33" s="802"/>
      <c r="E33" s="802"/>
      <c r="F33" s="802"/>
      <c r="G33" s="802"/>
      <c r="H33" s="802"/>
      <c r="I33" s="802"/>
      <c r="J33" s="802"/>
      <c r="K33" s="802"/>
      <c r="L33" s="802"/>
      <c r="M33" s="802"/>
      <c r="N33" s="802"/>
      <c r="O33" s="802"/>
      <c r="P33" s="803"/>
      <c r="Q33" s="804">
        <v>7127</v>
      </c>
      <c r="R33" s="805"/>
      <c r="S33" s="805"/>
      <c r="T33" s="805"/>
      <c r="U33" s="805"/>
      <c r="V33" s="805">
        <v>7183</v>
      </c>
      <c r="W33" s="805"/>
      <c r="X33" s="805"/>
      <c r="Y33" s="805"/>
      <c r="Z33" s="805"/>
      <c r="AA33" s="805">
        <f t="shared" ref="AA33" si="6">Q33-V33</f>
        <v>-56</v>
      </c>
      <c r="AB33" s="805"/>
      <c r="AC33" s="805"/>
      <c r="AD33" s="805"/>
      <c r="AE33" s="806"/>
      <c r="AF33" s="809">
        <v>2065</v>
      </c>
      <c r="AG33" s="807"/>
      <c r="AH33" s="807"/>
      <c r="AI33" s="807"/>
      <c r="AJ33" s="808"/>
      <c r="AK33" s="881">
        <v>843</v>
      </c>
      <c r="AL33" s="865"/>
      <c r="AM33" s="865"/>
      <c r="AN33" s="865"/>
      <c r="AO33" s="865"/>
      <c r="AP33" s="865">
        <v>6020</v>
      </c>
      <c r="AQ33" s="865"/>
      <c r="AR33" s="865"/>
      <c r="AS33" s="865"/>
      <c r="AT33" s="865"/>
      <c r="AU33" s="865">
        <v>3684</v>
      </c>
      <c r="AV33" s="865"/>
      <c r="AW33" s="865"/>
      <c r="AX33" s="865"/>
      <c r="AY33" s="865"/>
      <c r="AZ33" s="882" t="s">
        <v>575</v>
      </c>
      <c r="BA33" s="883"/>
      <c r="BB33" s="883"/>
      <c r="BC33" s="883"/>
      <c r="BD33" s="884"/>
      <c r="BE33" s="885" t="s">
        <v>408</v>
      </c>
      <c r="BF33" s="885"/>
      <c r="BG33" s="885"/>
      <c r="BH33" s="885"/>
      <c r="BI33" s="886"/>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409</v>
      </c>
      <c r="C34" s="802"/>
      <c r="D34" s="802"/>
      <c r="E34" s="802"/>
      <c r="F34" s="802"/>
      <c r="G34" s="802"/>
      <c r="H34" s="802"/>
      <c r="I34" s="802"/>
      <c r="J34" s="802"/>
      <c r="K34" s="802"/>
      <c r="L34" s="802"/>
      <c r="M34" s="802"/>
      <c r="N34" s="802"/>
      <c r="O34" s="802"/>
      <c r="P34" s="803"/>
      <c r="Q34" s="804">
        <v>637</v>
      </c>
      <c r="R34" s="805"/>
      <c r="S34" s="805"/>
      <c r="T34" s="805"/>
      <c r="U34" s="805"/>
      <c r="V34" s="805">
        <v>574</v>
      </c>
      <c r="W34" s="805"/>
      <c r="X34" s="805"/>
      <c r="Y34" s="805"/>
      <c r="Z34" s="805"/>
      <c r="AA34" s="805">
        <f t="shared" ref="AA34" si="7">Q34-V34</f>
        <v>63</v>
      </c>
      <c r="AB34" s="805"/>
      <c r="AC34" s="805"/>
      <c r="AD34" s="805"/>
      <c r="AE34" s="806"/>
      <c r="AF34" s="809">
        <v>865</v>
      </c>
      <c r="AG34" s="807"/>
      <c r="AH34" s="807"/>
      <c r="AI34" s="807"/>
      <c r="AJ34" s="808"/>
      <c r="AK34" s="881">
        <v>1</v>
      </c>
      <c r="AL34" s="865"/>
      <c r="AM34" s="865"/>
      <c r="AN34" s="865"/>
      <c r="AO34" s="865"/>
      <c r="AP34" s="865">
        <v>3406</v>
      </c>
      <c r="AQ34" s="865"/>
      <c r="AR34" s="865"/>
      <c r="AS34" s="865"/>
      <c r="AT34" s="865"/>
      <c r="AU34" s="865">
        <v>78</v>
      </c>
      <c r="AV34" s="865"/>
      <c r="AW34" s="865"/>
      <c r="AX34" s="865"/>
      <c r="AY34" s="865"/>
      <c r="AZ34" s="882" t="s">
        <v>575</v>
      </c>
      <c r="BA34" s="883"/>
      <c r="BB34" s="883"/>
      <c r="BC34" s="883"/>
      <c r="BD34" s="884"/>
      <c r="BE34" s="885" t="s">
        <v>408</v>
      </c>
      <c r="BF34" s="885"/>
      <c r="BG34" s="885"/>
      <c r="BH34" s="885"/>
      <c r="BI34" s="886"/>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410</v>
      </c>
      <c r="C35" s="802"/>
      <c r="D35" s="802"/>
      <c r="E35" s="802"/>
      <c r="F35" s="802"/>
      <c r="G35" s="802"/>
      <c r="H35" s="802"/>
      <c r="I35" s="802"/>
      <c r="J35" s="802"/>
      <c r="K35" s="802"/>
      <c r="L35" s="802"/>
      <c r="M35" s="802"/>
      <c r="N35" s="802"/>
      <c r="O35" s="802"/>
      <c r="P35" s="803"/>
      <c r="Q35" s="804">
        <v>70</v>
      </c>
      <c r="R35" s="805"/>
      <c r="S35" s="805"/>
      <c r="T35" s="805"/>
      <c r="U35" s="805"/>
      <c r="V35" s="805">
        <v>126</v>
      </c>
      <c r="W35" s="805"/>
      <c r="X35" s="805"/>
      <c r="Y35" s="805"/>
      <c r="Z35" s="805"/>
      <c r="AA35" s="805">
        <f t="shared" ref="AA35" si="8">Q35-V35</f>
        <v>-56</v>
      </c>
      <c r="AB35" s="805"/>
      <c r="AC35" s="805"/>
      <c r="AD35" s="805"/>
      <c r="AE35" s="806"/>
      <c r="AF35" s="809">
        <v>8</v>
      </c>
      <c r="AG35" s="807"/>
      <c r="AH35" s="807"/>
      <c r="AI35" s="807"/>
      <c r="AJ35" s="808"/>
      <c r="AK35" s="881">
        <v>64</v>
      </c>
      <c r="AL35" s="865"/>
      <c r="AM35" s="865"/>
      <c r="AN35" s="865"/>
      <c r="AO35" s="865"/>
      <c r="AP35" s="865">
        <v>687</v>
      </c>
      <c r="AQ35" s="865"/>
      <c r="AR35" s="865"/>
      <c r="AS35" s="865"/>
      <c r="AT35" s="865"/>
      <c r="AU35" s="865">
        <v>590</v>
      </c>
      <c r="AV35" s="865"/>
      <c r="AW35" s="865"/>
      <c r="AX35" s="865"/>
      <c r="AY35" s="865"/>
      <c r="AZ35" s="882" t="s">
        <v>575</v>
      </c>
      <c r="BA35" s="883"/>
      <c r="BB35" s="883"/>
      <c r="BC35" s="883"/>
      <c r="BD35" s="884"/>
      <c r="BE35" s="885" t="s">
        <v>408</v>
      </c>
      <c r="BF35" s="885"/>
      <c r="BG35" s="885"/>
      <c r="BH35" s="885"/>
      <c r="BI35" s="886"/>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411</v>
      </c>
      <c r="C36" s="802"/>
      <c r="D36" s="802"/>
      <c r="E36" s="802"/>
      <c r="F36" s="802"/>
      <c r="G36" s="802"/>
      <c r="H36" s="802"/>
      <c r="I36" s="802"/>
      <c r="J36" s="802"/>
      <c r="K36" s="802"/>
      <c r="L36" s="802"/>
      <c r="M36" s="802"/>
      <c r="N36" s="802"/>
      <c r="O36" s="802"/>
      <c r="P36" s="803"/>
      <c r="Q36" s="804">
        <v>14</v>
      </c>
      <c r="R36" s="805"/>
      <c r="S36" s="805"/>
      <c r="T36" s="805"/>
      <c r="U36" s="805"/>
      <c r="V36" s="805">
        <v>14</v>
      </c>
      <c r="W36" s="805"/>
      <c r="X36" s="805"/>
      <c r="Y36" s="805"/>
      <c r="Z36" s="805"/>
      <c r="AA36" s="805" t="s">
        <v>591</v>
      </c>
      <c r="AB36" s="805"/>
      <c r="AC36" s="805"/>
      <c r="AD36" s="805"/>
      <c r="AE36" s="806"/>
      <c r="AF36" s="809" t="s">
        <v>176</v>
      </c>
      <c r="AG36" s="807"/>
      <c r="AH36" s="807"/>
      <c r="AI36" s="807"/>
      <c r="AJ36" s="808"/>
      <c r="AK36" s="881">
        <v>12</v>
      </c>
      <c r="AL36" s="865"/>
      <c r="AM36" s="865"/>
      <c r="AN36" s="865"/>
      <c r="AO36" s="865"/>
      <c r="AP36" s="865">
        <v>29</v>
      </c>
      <c r="AQ36" s="865"/>
      <c r="AR36" s="865"/>
      <c r="AS36" s="865"/>
      <c r="AT36" s="865"/>
      <c r="AU36" s="865">
        <v>25</v>
      </c>
      <c r="AV36" s="865"/>
      <c r="AW36" s="865"/>
      <c r="AX36" s="865"/>
      <c r="AY36" s="865"/>
      <c r="AZ36" s="882" t="s">
        <v>575</v>
      </c>
      <c r="BA36" s="883"/>
      <c r="BB36" s="883"/>
      <c r="BC36" s="883"/>
      <c r="BD36" s="884"/>
      <c r="BE36" s="885" t="s">
        <v>412</v>
      </c>
      <c r="BF36" s="885"/>
      <c r="BG36" s="885"/>
      <c r="BH36" s="885"/>
      <c r="BI36" s="886"/>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9"/>
      <c r="AG37" s="807"/>
      <c r="AH37" s="807"/>
      <c r="AI37" s="807"/>
      <c r="AJ37" s="808"/>
      <c r="AK37" s="881"/>
      <c r="AL37" s="865"/>
      <c r="AM37" s="865"/>
      <c r="AN37" s="865"/>
      <c r="AO37" s="865"/>
      <c r="AP37" s="865"/>
      <c r="AQ37" s="865"/>
      <c r="AR37" s="865"/>
      <c r="AS37" s="865"/>
      <c r="AT37" s="865"/>
      <c r="AU37" s="865"/>
      <c r="AV37" s="865"/>
      <c r="AW37" s="865"/>
      <c r="AX37" s="865"/>
      <c r="AY37" s="865"/>
      <c r="AZ37" s="887"/>
      <c r="BA37" s="887"/>
      <c r="BB37" s="887"/>
      <c r="BC37" s="887"/>
      <c r="BD37" s="887"/>
      <c r="BE37" s="885"/>
      <c r="BF37" s="885"/>
      <c r="BG37" s="885"/>
      <c r="BH37" s="885"/>
      <c r="BI37" s="886"/>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9"/>
      <c r="AG38" s="807"/>
      <c r="AH38" s="807"/>
      <c r="AI38" s="807"/>
      <c r="AJ38" s="808"/>
      <c r="AK38" s="881"/>
      <c r="AL38" s="865"/>
      <c r="AM38" s="865"/>
      <c r="AN38" s="865"/>
      <c r="AO38" s="865"/>
      <c r="AP38" s="865"/>
      <c r="AQ38" s="865"/>
      <c r="AR38" s="865"/>
      <c r="AS38" s="865"/>
      <c r="AT38" s="865"/>
      <c r="AU38" s="865"/>
      <c r="AV38" s="865"/>
      <c r="AW38" s="865"/>
      <c r="AX38" s="865"/>
      <c r="AY38" s="865"/>
      <c r="AZ38" s="887"/>
      <c r="BA38" s="887"/>
      <c r="BB38" s="887"/>
      <c r="BC38" s="887"/>
      <c r="BD38" s="887"/>
      <c r="BE38" s="885"/>
      <c r="BF38" s="885"/>
      <c r="BG38" s="885"/>
      <c r="BH38" s="885"/>
      <c r="BI38" s="886"/>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9"/>
      <c r="AG39" s="807"/>
      <c r="AH39" s="807"/>
      <c r="AI39" s="807"/>
      <c r="AJ39" s="808"/>
      <c r="AK39" s="881"/>
      <c r="AL39" s="865"/>
      <c r="AM39" s="865"/>
      <c r="AN39" s="865"/>
      <c r="AO39" s="865"/>
      <c r="AP39" s="865"/>
      <c r="AQ39" s="865"/>
      <c r="AR39" s="865"/>
      <c r="AS39" s="865"/>
      <c r="AT39" s="865"/>
      <c r="AU39" s="865"/>
      <c r="AV39" s="865"/>
      <c r="AW39" s="865"/>
      <c r="AX39" s="865"/>
      <c r="AY39" s="865"/>
      <c r="AZ39" s="887"/>
      <c r="BA39" s="887"/>
      <c r="BB39" s="887"/>
      <c r="BC39" s="887"/>
      <c r="BD39" s="887"/>
      <c r="BE39" s="885"/>
      <c r="BF39" s="885"/>
      <c r="BG39" s="885"/>
      <c r="BH39" s="885"/>
      <c r="BI39" s="886"/>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9"/>
      <c r="AG40" s="807"/>
      <c r="AH40" s="807"/>
      <c r="AI40" s="807"/>
      <c r="AJ40" s="808"/>
      <c r="AK40" s="881"/>
      <c r="AL40" s="865"/>
      <c r="AM40" s="865"/>
      <c r="AN40" s="865"/>
      <c r="AO40" s="865"/>
      <c r="AP40" s="865"/>
      <c r="AQ40" s="865"/>
      <c r="AR40" s="865"/>
      <c r="AS40" s="865"/>
      <c r="AT40" s="865"/>
      <c r="AU40" s="865"/>
      <c r="AV40" s="865"/>
      <c r="AW40" s="865"/>
      <c r="AX40" s="865"/>
      <c r="AY40" s="865"/>
      <c r="AZ40" s="887"/>
      <c r="BA40" s="887"/>
      <c r="BB40" s="887"/>
      <c r="BC40" s="887"/>
      <c r="BD40" s="887"/>
      <c r="BE40" s="885"/>
      <c r="BF40" s="885"/>
      <c r="BG40" s="885"/>
      <c r="BH40" s="885"/>
      <c r="BI40" s="886"/>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9"/>
      <c r="AG41" s="807"/>
      <c r="AH41" s="807"/>
      <c r="AI41" s="807"/>
      <c r="AJ41" s="808"/>
      <c r="AK41" s="881"/>
      <c r="AL41" s="865"/>
      <c r="AM41" s="865"/>
      <c r="AN41" s="865"/>
      <c r="AO41" s="865"/>
      <c r="AP41" s="865"/>
      <c r="AQ41" s="865"/>
      <c r="AR41" s="865"/>
      <c r="AS41" s="865"/>
      <c r="AT41" s="865"/>
      <c r="AU41" s="865"/>
      <c r="AV41" s="865"/>
      <c r="AW41" s="865"/>
      <c r="AX41" s="865"/>
      <c r="AY41" s="865"/>
      <c r="AZ41" s="887"/>
      <c r="BA41" s="887"/>
      <c r="BB41" s="887"/>
      <c r="BC41" s="887"/>
      <c r="BD41" s="887"/>
      <c r="BE41" s="885"/>
      <c r="BF41" s="885"/>
      <c r="BG41" s="885"/>
      <c r="BH41" s="885"/>
      <c r="BI41" s="886"/>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9"/>
      <c r="AG42" s="807"/>
      <c r="AH42" s="807"/>
      <c r="AI42" s="807"/>
      <c r="AJ42" s="808"/>
      <c r="AK42" s="881"/>
      <c r="AL42" s="865"/>
      <c r="AM42" s="865"/>
      <c r="AN42" s="865"/>
      <c r="AO42" s="865"/>
      <c r="AP42" s="865"/>
      <c r="AQ42" s="865"/>
      <c r="AR42" s="865"/>
      <c r="AS42" s="865"/>
      <c r="AT42" s="865"/>
      <c r="AU42" s="865"/>
      <c r="AV42" s="865"/>
      <c r="AW42" s="865"/>
      <c r="AX42" s="865"/>
      <c r="AY42" s="865"/>
      <c r="AZ42" s="887"/>
      <c r="BA42" s="887"/>
      <c r="BB42" s="887"/>
      <c r="BC42" s="887"/>
      <c r="BD42" s="887"/>
      <c r="BE42" s="885"/>
      <c r="BF42" s="885"/>
      <c r="BG42" s="885"/>
      <c r="BH42" s="885"/>
      <c r="BI42" s="886"/>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9"/>
      <c r="AG43" s="807"/>
      <c r="AH43" s="807"/>
      <c r="AI43" s="807"/>
      <c r="AJ43" s="808"/>
      <c r="AK43" s="881"/>
      <c r="AL43" s="865"/>
      <c r="AM43" s="865"/>
      <c r="AN43" s="865"/>
      <c r="AO43" s="865"/>
      <c r="AP43" s="865"/>
      <c r="AQ43" s="865"/>
      <c r="AR43" s="865"/>
      <c r="AS43" s="865"/>
      <c r="AT43" s="865"/>
      <c r="AU43" s="865"/>
      <c r="AV43" s="865"/>
      <c r="AW43" s="865"/>
      <c r="AX43" s="865"/>
      <c r="AY43" s="865"/>
      <c r="AZ43" s="887"/>
      <c r="BA43" s="887"/>
      <c r="BB43" s="887"/>
      <c r="BC43" s="887"/>
      <c r="BD43" s="887"/>
      <c r="BE43" s="885"/>
      <c r="BF43" s="885"/>
      <c r="BG43" s="885"/>
      <c r="BH43" s="885"/>
      <c r="BI43" s="886"/>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9"/>
      <c r="AG44" s="807"/>
      <c r="AH44" s="807"/>
      <c r="AI44" s="807"/>
      <c r="AJ44" s="808"/>
      <c r="AK44" s="881"/>
      <c r="AL44" s="865"/>
      <c r="AM44" s="865"/>
      <c r="AN44" s="865"/>
      <c r="AO44" s="865"/>
      <c r="AP44" s="865"/>
      <c r="AQ44" s="865"/>
      <c r="AR44" s="865"/>
      <c r="AS44" s="865"/>
      <c r="AT44" s="865"/>
      <c r="AU44" s="865"/>
      <c r="AV44" s="865"/>
      <c r="AW44" s="865"/>
      <c r="AX44" s="865"/>
      <c r="AY44" s="865"/>
      <c r="AZ44" s="887"/>
      <c r="BA44" s="887"/>
      <c r="BB44" s="887"/>
      <c r="BC44" s="887"/>
      <c r="BD44" s="887"/>
      <c r="BE44" s="885"/>
      <c r="BF44" s="885"/>
      <c r="BG44" s="885"/>
      <c r="BH44" s="885"/>
      <c r="BI44" s="886"/>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9"/>
      <c r="AG45" s="807"/>
      <c r="AH45" s="807"/>
      <c r="AI45" s="807"/>
      <c r="AJ45" s="808"/>
      <c r="AK45" s="881"/>
      <c r="AL45" s="865"/>
      <c r="AM45" s="865"/>
      <c r="AN45" s="865"/>
      <c r="AO45" s="865"/>
      <c r="AP45" s="865"/>
      <c r="AQ45" s="865"/>
      <c r="AR45" s="865"/>
      <c r="AS45" s="865"/>
      <c r="AT45" s="865"/>
      <c r="AU45" s="865"/>
      <c r="AV45" s="865"/>
      <c r="AW45" s="865"/>
      <c r="AX45" s="865"/>
      <c r="AY45" s="865"/>
      <c r="AZ45" s="887"/>
      <c r="BA45" s="887"/>
      <c r="BB45" s="887"/>
      <c r="BC45" s="887"/>
      <c r="BD45" s="887"/>
      <c r="BE45" s="885"/>
      <c r="BF45" s="885"/>
      <c r="BG45" s="885"/>
      <c r="BH45" s="885"/>
      <c r="BI45" s="886"/>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9"/>
      <c r="AG46" s="807"/>
      <c r="AH46" s="807"/>
      <c r="AI46" s="807"/>
      <c r="AJ46" s="808"/>
      <c r="AK46" s="881"/>
      <c r="AL46" s="865"/>
      <c r="AM46" s="865"/>
      <c r="AN46" s="865"/>
      <c r="AO46" s="865"/>
      <c r="AP46" s="865"/>
      <c r="AQ46" s="865"/>
      <c r="AR46" s="865"/>
      <c r="AS46" s="865"/>
      <c r="AT46" s="865"/>
      <c r="AU46" s="865"/>
      <c r="AV46" s="865"/>
      <c r="AW46" s="865"/>
      <c r="AX46" s="865"/>
      <c r="AY46" s="865"/>
      <c r="AZ46" s="887"/>
      <c r="BA46" s="887"/>
      <c r="BB46" s="887"/>
      <c r="BC46" s="887"/>
      <c r="BD46" s="887"/>
      <c r="BE46" s="885"/>
      <c r="BF46" s="885"/>
      <c r="BG46" s="885"/>
      <c r="BH46" s="885"/>
      <c r="BI46" s="886"/>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9"/>
      <c r="AG47" s="807"/>
      <c r="AH47" s="807"/>
      <c r="AI47" s="807"/>
      <c r="AJ47" s="808"/>
      <c r="AK47" s="881"/>
      <c r="AL47" s="865"/>
      <c r="AM47" s="865"/>
      <c r="AN47" s="865"/>
      <c r="AO47" s="865"/>
      <c r="AP47" s="865"/>
      <c r="AQ47" s="865"/>
      <c r="AR47" s="865"/>
      <c r="AS47" s="865"/>
      <c r="AT47" s="865"/>
      <c r="AU47" s="865"/>
      <c r="AV47" s="865"/>
      <c r="AW47" s="865"/>
      <c r="AX47" s="865"/>
      <c r="AY47" s="865"/>
      <c r="AZ47" s="887"/>
      <c r="BA47" s="887"/>
      <c r="BB47" s="887"/>
      <c r="BC47" s="887"/>
      <c r="BD47" s="887"/>
      <c r="BE47" s="885"/>
      <c r="BF47" s="885"/>
      <c r="BG47" s="885"/>
      <c r="BH47" s="885"/>
      <c r="BI47" s="886"/>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9"/>
      <c r="AG48" s="807"/>
      <c r="AH48" s="807"/>
      <c r="AI48" s="807"/>
      <c r="AJ48" s="808"/>
      <c r="AK48" s="881"/>
      <c r="AL48" s="865"/>
      <c r="AM48" s="865"/>
      <c r="AN48" s="865"/>
      <c r="AO48" s="865"/>
      <c r="AP48" s="865"/>
      <c r="AQ48" s="865"/>
      <c r="AR48" s="865"/>
      <c r="AS48" s="865"/>
      <c r="AT48" s="865"/>
      <c r="AU48" s="865"/>
      <c r="AV48" s="865"/>
      <c r="AW48" s="865"/>
      <c r="AX48" s="865"/>
      <c r="AY48" s="865"/>
      <c r="AZ48" s="887"/>
      <c r="BA48" s="887"/>
      <c r="BB48" s="887"/>
      <c r="BC48" s="887"/>
      <c r="BD48" s="887"/>
      <c r="BE48" s="885"/>
      <c r="BF48" s="885"/>
      <c r="BG48" s="885"/>
      <c r="BH48" s="885"/>
      <c r="BI48" s="886"/>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9"/>
      <c r="AG49" s="807"/>
      <c r="AH49" s="807"/>
      <c r="AI49" s="807"/>
      <c r="AJ49" s="808"/>
      <c r="AK49" s="881"/>
      <c r="AL49" s="865"/>
      <c r="AM49" s="865"/>
      <c r="AN49" s="865"/>
      <c r="AO49" s="865"/>
      <c r="AP49" s="865"/>
      <c r="AQ49" s="865"/>
      <c r="AR49" s="865"/>
      <c r="AS49" s="865"/>
      <c r="AT49" s="865"/>
      <c r="AU49" s="865"/>
      <c r="AV49" s="865"/>
      <c r="AW49" s="865"/>
      <c r="AX49" s="865"/>
      <c r="AY49" s="865"/>
      <c r="AZ49" s="887"/>
      <c r="BA49" s="887"/>
      <c r="BB49" s="887"/>
      <c r="BC49" s="887"/>
      <c r="BD49" s="887"/>
      <c r="BE49" s="885"/>
      <c r="BF49" s="885"/>
      <c r="BG49" s="885"/>
      <c r="BH49" s="885"/>
      <c r="BI49" s="886"/>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8"/>
      <c r="R50" s="889"/>
      <c r="S50" s="889"/>
      <c r="T50" s="889"/>
      <c r="U50" s="889"/>
      <c r="V50" s="889"/>
      <c r="W50" s="889"/>
      <c r="X50" s="889"/>
      <c r="Y50" s="889"/>
      <c r="Z50" s="889"/>
      <c r="AA50" s="889"/>
      <c r="AB50" s="889"/>
      <c r="AC50" s="889"/>
      <c r="AD50" s="889"/>
      <c r="AE50" s="890"/>
      <c r="AF50" s="809"/>
      <c r="AG50" s="807"/>
      <c r="AH50" s="807"/>
      <c r="AI50" s="807"/>
      <c r="AJ50" s="808"/>
      <c r="AK50" s="891"/>
      <c r="AL50" s="889"/>
      <c r="AM50" s="889"/>
      <c r="AN50" s="889"/>
      <c r="AO50" s="889"/>
      <c r="AP50" s="889"/>
      <c r="AQ50" s="889"/>
      <c r="AR50" s="889"/>
      <c r="AS50" s="889"/>
      <c r="AT50" s="889"/>
      <c r="AU50" s="889"/>
      <c r="AV50" s="889"/>
      <c r="AW50" s="889"/>
      <c r="AX50" s="889"/>
      <c r="AY50" s="889"/>
      <c r="AZ50" s="892"/>
      <c r="BA50" s="892"/>
      <c r="BB50" s="892"/>
      <c r="BC50" s="892"/>
      <c r="BD50" s="892"/>
      <c r="BE50" s="885"/>
      <c r="BF50" s="885"/>
      <c r="BG50" s="885"/>
      <c r="BH50" s="885"/>
      <c r="BI50" s="886"/>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8"/>
      <c r="R51" s="889"/>
      <c r="S51" s="889"/>
      <c r="T51" s="889"/>
      <c r="U51" s="889"/>
      <c r="V51" s="889"/>
      <c r="W51" s="889"/>
      <c r="X51" s="889"/>
      <c r="Y51" s="889"/>
      <c r="Z51" s="889"/>
      <c r="AA51" s="889"/>
      <c r="AB51" s="889"/>
      <c r="AC51" s="889"/>
      <c r="AD51" s="889"/>
      <c r="AE51" s="890"/>
      <c r="AF51" s="809"/>
      <c r="AG51" s="807"/>
      <c r="AH51" s="807"/>
      <c r="AI51" s="807"/>
      <c r="AJ51" s="808"/>
      <c r="AK51" s="891"/>
      <c r="AL51" s="889"/>
      <c r="AM51" s="889"/>
      <c r="AN51" s="889"/>
      <c r="AO51" s="889"/>
      <c r="AP51" s="889"/>
      <c r="AQ51" s="889"/>
      <c r="AR51" s="889"/>
      <c r="AS51" s="889"/>
      <c r="AT51" s="889"/>
      <c r="AU51" s="889"/>
      <c r="AV51" s="889"/>
      <c r="AW51" s="889"/>
      <c r="AX51" s="889"/>
      <c r="AY51" s="889"/>
      <c r="AZ51" s="892"/>
      <c r="BA51" s="892"/>
      <c r="BB51" s="892"/>
      <c r="BC51" s="892"/>
      <c r="BD51" s="892"/>
      <c r="BE51" s="885"/>
      <c r="BF51" s="885"/>
      <c r="BG51" s="885"/>
      <c r="BH51" s="885"/>
      <c r="BI51" s="886"/>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8"/>
      <c r="R52" s="889"/>
      <c r="S52" s="889"/>
      <c r="T52" s="889"/>
      <c r="U52" s="889"/>
      <c r="V52" s="889"/>
      <c r="W52" s="889"/>
      <c r="X52" s="889"/>
      <c r="Y52" s="889"/>
      <c r="Z52" s="889"/>
      <c r="AA52" s="889"/>
      <c r="AB52" s="889"/>
      <c r="AC52" s="889"/>
      <c r="AD52" s="889"/>
      <c r="AE52" s="890"/>
      <c r="AF52" s="809"/>
      <c r="AG52" s="807"/>
      <c r="AH52" s="807"/>
      <c r="AI52" s="807"/>
      <c r="AJ52" s="808"/>
      <c r="AK52" s="891"/>
      <c r="AL52" s="889"/>
      <c r="AM52" s="889"/>
      <c r="AN52" s="889"/>
      <c r="AO52" s="889"/>
      <c r="AP52" s="889"/>
      <c r="AQ52" s="889"/>
      <c r="AR52" s="889"/>
      <c r="AS52" s="889"/>
      <c r="AT52" s="889"/>
      <c r="AU52" s="889"/>
      <c r="AV52" s="889"/>
      <c r="AW52" s="889"/>
      <c r="AX52" s="889"/>
      <c r="AY52" s="889"/>
      <c r="AZ52" s="892"/>
      <c r="BA52" s="892"/>
      <c r="BB52" s="892"/>
      <c r="BC52" s="892"/>
      <c r="BD52" s="892"/>
      <c r="BE52" s="885"/>
      <c r="BF52" s="885"/>
      <c r="BG52" s="885"/>
      <c r="BH52" s="885"/>
      <c r="BI52" s="886"/>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8"/>
      <c r="R53" s="889"/>
      <c r="S53" s="889"/>
      <c r="T53" s="889"/>
      <c r="U53" s="889"/>
      <c r="V53" s="889"/>
      <c r="W53" s="889"/>
      <c r="X53" s="889"/>
      <c r="Y53" s="889"/>
      <c r="Z53" s="889"/>
      <c r="AA53" s="889"/>
      <c r="AB53" s="889"/>
      <c r="AC53" s="889"/>
      <c r="AD53" s="889"/>
      <c r="AE53" s="890"/>
      <c r="AF53" s="809"/>
      <c r="AG53" s="807"/>
      <c r="AH53" s="807"/>
      <c r="AI53" s="807"/>
      <c r="AJ53" s="808"/>
      <c r="AK53" s="891"/>
      <c r="AL53" s="889"/>
      <c r="AM53" s="889"/>
      <c r="AN53" s="889"/>
      <c r="AO53" s="889"/>
      <c r="AP53" s="889"/>
      <c r="AQ53" s="889"/>
      <c r="AR53" s="889"/>
      <c r="AS53" s="889"/>
      <c r="AT53" s="889"/>
      <c r="AU53" s="889"/>
      <c r="AV53" s="889"/>
      <c r="AW53" s="889"/>
      <c r="AX53" s="889"/>
      <c r="AY53" s="889"/>
      <c r="AZ53" s="892"/>
      <c r="BA53" s="892"/>
      <c r="BB53" s="892"/>
      <c r="BC53" s="892"/>
      <c r="BD53" s="892"/>
      <c r="BE53" s="885"/>
      <c r="BF53" s="885"/>
      <c r="BG53" s="885"/>
      <c r="BH53" s="885"/>
      <c r="BI53" s="886"/>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8"/>
      <c r="R54" s="889"/>
      <c r="S54" s="889"/>
      <c r="T54" s="889"/>
      <c r="U54" s="889"/>
      <c r="V54" s="889"/>
      <c r="W54" s="889"/>
      <c r="X54" s="889"/>
      <c r="Y54" s="889"/>
      <c r="Z54" s="889"/>
      <c r="AA54" s="889"/>
      <c r="AB54" s="889"/>
      <c r="AC54" s="889"/>
      <c r="AD54" s="889"/>
      <c r="AE54" s="890"/>
      <c r="AF54" s="809"/>
      <c r="AG54" s="807"/>
      <c r="AH54" s="807"/>
      <c r="AI54" s="807"/>
      <c r="AJ54" s="808"/>
      <c r="AK54" s="891"/>
      <c r="AL54" s="889"/>
      <c r="AM54" s="889"/>
      <c r="AN54" s="889"/>
      <c r="AO54" s="889"/>
      <c r="AP54" s="889"/>
      <c r="AQ54" s="889"/>
      <c r="AR54" s="889"/>
      <c r="AS54" s="889"/>
      <c r="AT54" s="889"/>
      <c r="AU54" s="889"/>
      <c r="AV54" s="889"/>
      <c r="AW54" s="889"/>
      <c r="AX54" s="889"/>
      <c r="AY54" s="889"/>
      <c r="AZ54" s="892"/>
      <c r="BA54" s="892"/>
      <c r="BB54" s="892"/>
      <c r="BC54" s="892"/>
      <c r="BD54" s="892"/>
      <c r="BE54" s="885"/>
      <c r="BF54" s="885"/>
      <c r="BG54" s="885"/>
      <c r="BH54" s="885"/>
      <c r="BI54" s="886"/>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8"/>
      <c r="R55" s="889"/>
      <c r="S55" s="889"/>
      <c r="T55" s="889"/>
      <c r="U55" s="889"/>
      <c r="V55" s="889"/>
      <c r="W55" s="889"/>
      <c r="X55" s="889"/>
      <c r="Y55" s="889"/>
      <c r="Z55" s="889"/>
      <c r="AA55" s="889"/>
      <c r="AB55" s="889"/>
      <c r="AC55" s="889"/>
      <c r="AD55" s="889"/>
      <c r="AE55" s="890"/>
      <c r="AF55" s="809"/>
      <c r="AG55" s="807"/>
      <c r="AH55" s="807"/>
      <c r="AI55" s="807"/>
      <c r="AJ55" s="808"/>
      <c r="AK55" s="891"/>
      <c r="AL55" s="889"/>
      <c r="AM55" s="889"/>
      <c r="AN55" s="889"/>
      <c r="AO55" s="889"/>
      <c r="AP55" s="889"/>
      <c r="AQ55" s="889"/>
      <c r="AR55" s="889"/>
      <c r="AS55" s="889"/>
      <c r="AT55" s="889"/>
      <c r="AU55" s="889"/>
      <c r="AV55" s="889"/>
      <c r="AW55" s="889"/>
      <c r="AX55" s="889"/>
      <c r="AY55" s="889"/>
      <c r="AZ55" s="892"/>
      <c r="BA55" s="892"/>
      <c r="BB55" s="892"/>
      <c r="BC55" s="892"/>
      <c r="BD55" s="892"/>
      <c r="BE55" s="885"/>
      <c r="BF55" s="885"/>
      <c r="BG55" s="885"/>
      <c r="BH55" s="885"/>
      <c r="BI55" s="886"/>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8"/>
      <c r="R56" s="889"/>
      <c r="S56" s="889"/>
      <c r="T56" s="889"/>
      <c r="U56" s="889"/>
      <c r="V56" s="889"/>
      <c r="W56" s="889"/>
      <c r="X56" s="889"/>
      <c r="Y56" s="889"/>
      <c r="Z56" s="889"/>
      <c r="AA56" s="889"/>
      <c r="AB56" s="889"/>
      <c r="AC56" s="889"/>
      <c r="AD56" s="889"/>
      <c r="AE56" s="890"/>
      <c r="AF56" s="809"/>
      <c r="AG56" s="807"/>
      <c r="AH56" s="807"/>
      <c r="AI56" s="807"/>
      <c r="AJ56" s="808"/>
      <c r="AK56" s="891"/>
      <c r="AL56" s="889"/>
      <c r="AM56" s="889"/>
      <c r="AN56" s="889"/>
      <c r="AO56" s="889"/>
      <c r="AP56" s="889"/>
      <c r="AQ56" s="889"/>
      <c r="AR56" s="889"/>
      <c r="AS56" s="889"/>
      <c r="AT56" s="889"/>
      <c r="AU56" s="889"/>
      <c r="AV56" s="889"/>
      <c r="AW56" s="889"/>
      <c r="AX56" s="889"/>
      <c r="AY56" s="889"/>
      <c r="AZ56" s="892"/>
      <c r="BA56" s="892"/>
      <c r="BB56" s="892"/>
      <c r="BC56" s="892"/>
      <c r="BD56" s="892"/>
      <c r="BE56" s="885"/>
      <c r="BF56" s="885"/>
      <c r="BG56" s="885"/>
      <c r="BH56" s="885"/>
      <c r="BI56" s="886"/>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8"/>
      <c r="R57" s="889"/>
      <c r="S57" s="889"/>
      <c r="T57" s="889"/>
      <c r="U57" s="889"/>
      <c r="V57" s="889"/>
      <c r="W57" s="889"/>
      <c r="X57" s="889"/>
      <c r="Y57" s="889"/>
      <c r="Z57" s="889"/>
      <c r="AA57" s="889"/>
      <c r="AB57" s="889"/>
      <c r="AC57" s="889"/>
      <c r="AD57" s="889"/>
      <c r="AE57" s="890"/>
      <c r="AF57" s="809"/>
      <c r="AG57" s="807"/>
      <c r="AH57" s="807"/>
      <c r="AI57" s="807"/>
      <c r="AJ57" s="808"/>
      <c r="AK57" s="891"/>
      <c r="AL57" s="889"/>
      <c r="AM57" s="889"/>
      <c r="AN57" s="889"/>
      <c r="AO57" s="889"/>
      <c r="AP57" s="889"/>
      <c r="AQ57" s="889"/>
      <c r="AR57" s="889"/>
      <c r="AS57" s="889"/>
      <c r="AT57" s="889"/>
      <c r="AU57" s="889"/>
      <c r="AV57" s="889"/>
      <c r="AW57" s="889"/>
      <c r="AX57" s="889"/>
      <c r="AY57" s="889"/>
      <c r="AZ57" s="892"/>
      <c r="BA57" s="892"/>
      <c r="BB57" s="892"/>
      <c r="BC57" s="892"/>
      <c r="BD57" s="892"/>
      <c r="BE57" s="885"/>
      <c r="BF57" s="885"/>
      <c r="BG57" s="885"/>
      <c r="BH57" s="885"/>
      <c r="BI57" s="886"/>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8"/>
      <c r="R58" s="889"/>
      <c r="S58" s="889"/>
      <c r="T58" s="889"/>
      <c r="U58" s="889"/>
      <c r="V58" s="889"/>
      <c r="W58" s="889"/>
      <c r="X58" s="889"/>
      <c r="Y58" s="889"/>
      <c r="Z58" s="889"/>
      <c r="AA58" s="889"/>
      <c r="AB58" s="889"/>
      <c r="AC58" s="889"/>
      <c r="AD58" s="889"/>
      <c r="AE58" s="890"/>
      <c r="AF58" s="809"/>
      <c r="AG58" s="807"/>
      <c r="AH58" s="807"/>
      <c r="AI58" s="807"/>
      <c r="AJ58" s="808"/>
      <c r="AK58" s="891"/>
      <c r="AL58" s="889"/>
      <c r="AM58" s="889"/>
      <c r="AN58" s="889"/>
      <c r="AO58" s="889"/>
      <c r="AP58" s="889"/>
      <c r="AQ58" s="889"/>
      <c r="AR58" s="889"/>
      <c r="AS58" s="889"/>
      <c r="AT58" s="889"/>
      <c r="AU58" s="889"/>
      <c r="AV58" s="889"/>
      <c r="AW58" s="889"/>
      <c r="AX58" s="889"/>
      <c r="AY58" s="889"/>
      <c r="AZ58" s="892"/>
      <c r="BA58" s="892"/>
      <c r="BB58" s="892"/>
      <c r="BC58" s="892"/>
      <c r="BD58" s="892"/>
      <c r="BE58" s="885"/>
      <c r="BF58" s="885"/>
      <c r="BG58" s="885"/>
      <c r="BH58" s="885"/>
      <c r="BI58" s="886"/>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8"/>
      <c r="R59" s="889"/>
      <c r="S59" s="889"/>
      <c r="T59" s="889"/>
      <c r="U59" s="889"/>
      <c r="V59" s="889"/>
      <c r="W59" s="889"/>
      <c r="X59" s="889"/>
      <c r="Y59" s="889"/>
      <c r="Z59" s="889"/>
      <c r="AA59" s="889"/>
      <c r="AB59" s="889"/>
      <c r="AC59" s="889"/>
      <c r="AD59" s="889"/>
      <c r="AE59" s="890"/>
      <c r="AF59" s="809"/>
      <c r="AG59" s="807"/>
      <c r="AH59" s="807"/>
      <c r="AI59" s="807"/>
      <c r="AJ59" s="808"/>
      <c r="AK59" s="891"/>
      <c r="AL59" s="889"/>
      <c r="AM59" s="889"/>
      <c r="AN59" s="889"/>
      <c r="AO59" s="889"/>
      <c r="AP59" s="889"/>
      <c r="AQ59" s="889"/>
      <c r="AR59" s="889"/>
      <c r="AS59" s="889"/>
      <c r="AT59" s="889"/>
      <c r="AU59" s="889"/>
      <c r="AV59" s="889"/>
      <c r="AW59" s="889"/>
      <c r="AX59" s="889"/>
      <c r="AY59" s="889"/>
      <c r="AZ59" s="892"/>
      <c r="BA59" s="892"/>
      <c r="BB59" s="892"/>
      <c r="BC59" s="892"/>
      <c r="BD59" s="892"/>
      <c r="BE59" s="885"/>
      <c r="BF59" s="885"/>
      <c r="BG59" s="885"/>
      <c r="BH59" s="885"/>
      <c r="BI59" s="886"/>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8"/>
      <c r="R60" s="889"/>
      <c r="S60" s="889"/>
      <c r="T60" s="889"/>
      <c r="U60" s="889"/>
      <c r="V60" s="889"/>
      <c r="W60" s="889"/>
      <c r="X60" s="889"/>
      <c r="Y60" s="889"/>
      <c r="Z60" s="889"/>
      <c r="AA60" s="889"/>
      <c r="AB60" s="889"/>
      <c r="AC60" s="889"/>
      <c r="AD60" s="889"/>
      <c r="AE60" s="890"/>
      <c r="AF60" s="809"/>
      <c r="AG60" s="807"/>
      <c r="AH60" s="807"/>
      <c r="AI60" s="807"/>
      <c r="AJ60" s="808"/>
      <c r="AK60" s="891"/>
      <c r="AL60" s="889"/>
      <c r="AM60" s="889"/>
      <c r="AN60" s="889"/>
      <c r="AO60" s="889"/>
      <c r="AP60" s="889"/>
      <c r="AQ60" s="889"/>
      <c r="AR60" s="889"/>
      <c r="AS60" s="889"/>
      <c r="AT60" s="889"/>
      <c r="AU60" s="889"/>
      <c r="AV60" s="889"/>
      <c r="AW60" s="889"/>
      <c r="AX60" s="889"/>
      <c r="AY60" s="889"/>
      <c r="AZ60" s="892"/>
      <c r="BA60" s="892"/>
      <c r="BB60" s="892"/>
      <c r="BC60" s="892"/>
      <c r="BD60" s="892"/>
      <c r="BE60" s="885"/>
      <c r="BF60" s="885"/>
      <c r="BG60" s="885"/>
      <c r="BH60" s="885"/>
      <c r="BI60" s="886"/>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8"/>
      <c r="R61" s="889"/>
      <c r="S61" s="889"/>
      <c r="T61" s="889"/>
      <c r="U61" s="889"/>
      <c r="V61" s="889"/>
      <c r="W61" s="889"/>
      <c r="X61" s="889"/>
      <c r="Y61" s="889"/>
      <c r="Z61" s="889"/>
      <c r="AA61" s="889"/>
      <c r="AB61" s="889"/>
      <c r="AC61" s="889"/>
      <c r="AD61" s="889"/>
      <c r="AE61" s="890"/>
      <c r="AF61" s="809"/>
      <c r="AG61" s="807"/>
      <c r="AH61" s="807"/>
      <c r="AI61" s="807"/>
      <c r="AJ61" s="808"/>
      <c r="AK61" s="891"/>
      <c r="AL61" s="889"/>
      <c r="AM61" s="889"/>
      <c r="AN61" s="889"/>
      <c r="AO61" s="889"/>
      <c r="AP61" s="889"/>
      <c r="AQ61" s="889"/>
      <c r="AR61" s="889"/>
      <c r="AS61" s="889"/>
      <c r="AT61" s="889"/>
      <c r="AU61" s="889"/>
      <c r="AV61" s="889"/>
      <c r="AW61" s="889"/>
      <c r="AX61" s="889"/>
      <c r="AY61" s="889"/>
      <c r="AZ61" s="892"/>
      <c r="BA61" s="892"/>
      <c r="BB61" s="892"/>
      <c r="BC61" s="892"/>
      <c r="BD61" s="892"/>
      <c r="BE61" s="885"/>
      <c r="BF61" s="885"/>
      <c r="BG61" s="885"/>
      <c r="BH61" s="885"/>
      <c r="BI61" s="886"/>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8"/>
      <c r="R62" s="889"/>
      <c r="S62" s="889"/>
      <c r="T62" s="889"/>
      <c r="U62" s="889"/>
      <c r="V62" s="889"/>
      <c r="W62" s="889"/>
      <c r="X62" s="889"/>
      <c r="Y62" s="889"/>
      <c r="Z62" s="889"/>
      <c r="AA62" s="889"/>
      <c r="AB62" s="889"/>
      <c r="AC62" s="889"/>
      <c r="AD62" s="889"/>
      <c r="AE62" s="890"/>
      <c r="AF62" s="809"/>
      <c r="AG62" s="807"/>
      <c r="AH62" s="807"/>
      <c r="AI62" s="807"/>
      <c r="AJ62" s="808"/>
      <c r="AK62" s="891"/>
      <c r="AL62" s="889"/>
      <c r="AM62" s="889"/>
      <c r="AN62" s="889"/>
      <c r="AO62" s="889"/>
      <c r="AP62" s="889"/>
      <c r="AQ62" s="889"/>
      <c r="AR62" s="889"/>
      <c r="AS62" s="889"/>
      <c r="AT62" s="889"/>
      <c r="AU62" s="889"/>
      <c r="AV62" s="889"/>
      <c r="AW62" s="889"/>
      <c r="AX62" s="889"/>
      <c r="AY62" s="889"/>
      <c r="AZ62" s="892"/>
      <c r="BA62" s="892"/>
      <c r="BB62" s="892"/>
      <c r="BC62" s="892"/>
      <c r="BD62" s="892"/>
      <c r="BE62" s="885"/>
      <c r="BF62" s="885"/>
      <c r="BG62" s="885"/>
      <c r="BH62" s="885"/>
      <c r="BI62" s="886"/>
      <c r="BJ62" s="900" t="s">
        <v>413</v>
      </c>
      <c r="BK62" s="855"/>
      <c r="BL62" s="855"/>
      <c r="BM62" s="855"/>
      <c r="BN62" s="856"/>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414</v>
      </c>
      <c r="C63" s="837"/>
      <c r="D63" s="837"/>
      <c r="E63" s="837"/>
      <c r="F63" s="837"/>
      <c r="G63" s="837"/>
      <c r="H63" s="837"/>
      <c r="I63" s="837"/>
      <c r="J63" s="837"/>
      <c r="K63" s="837"/>
      <c r="L63" s="837"/>
      <c r="M63" s="837"/>
      <c r="N63" s="837"/>
      <c r="O63" s="837"/>
      <c r="P63" s="838"/>
      <c r="Q63" s="893"/>
      <c r="R63" s="894"/>
      <c r="S63" s="894"/>
      <c r="T63" s="894"/>
      <c r="U63" s="894"/>
      <c r="V63" s="894"/>
      <c r="W63" s="894"/>
      <c r="X63" s="894"/>
      <c r="Y63" s="894"/>
      <c r="Z63" s="894"/>
      <c r="AA63" s="894"/>
      <c r="AB63" s="894"/>
      <c r="AC63" s="894"/>
      <c r="AD63" s="894"/>
      <c r="AE63" s="895"/>
      <c r="AF63" s="896">
        <v>3127</v>
      </c>
      <c r="AG63" s="897"/>
      <c r="AH63" s="897"/>
      <c r="AI63" s="897"/>
      <c r="AJ63" s="898"/>
      <c r="AK63" s="899"/>
      <c r="AL63" s="894"/>
      <c r="AM63" s="894"/>
      <c r="AN63" s="894"/>
      <c r="AO63" s="894"/>
      <c r="AP63" s="841">
        <f>SUBTOTAL(9,AP28:AT62)</f>
        <v>10152</v>
      </c>
      <c r="AQ63" s="842"/>
      <c r="AR63" s="842"/>
      <c r="AS63" s="842"/>
      <c r="AT63" s="843"/>
      <c r="AU63" s="841">
        <f>SUBTOTAL(9,AU28:AY62)</f>
        <v>4377</v>
      </c>
      <c r="AV63" s="842"/>
      <c r="AW63" s="842"/>
      <c r="AX63" s="842"/>
      <c r="AY63" s="843"/>
      <c r="AZ63" s="901"/>
      <c r="BA63" s="901"/>
      <c r="BB63" s="901"/>
      <c r="BC63" s="901"/>
      <c r="BD63" s="901"/>
      <c r="BE63" s="902"/>
      <c r="BF63" s="902"/>
      <c r="BG63" s="902"/>
      <c r="BH63" s="902"/>
      <c r="BI63" s="903"/>
      <c r="BJ63" s="904" t="s">
        <v>176</v>
      </c>
      <c r="BK63" s="905"/>
      <c r="BL63" s="905"/>
      <c r="BM63" s="905"/>
      <c r="BN63" s="906"/>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394</v>
      </c>
      <c r="R66" s="764"/>
      <c r="S66" s="764"/>
      <c r="T66" s="764"/>
      <c r="U66" s="765"/>
      <c r="V66" s="763" t="s">
        <v>395</v>
      </c>
      <c r="W66" s="764"/>
      <c r="X66" s="764"/>
      <c r="Y66" s="764"/>
      <c r="Z66" s="765"/>
      <c r="AA66" s="763" t="s">
        <v>396</v>
      </c>
      <c r="AB66" s="764"/>
      <c r="AC66" s="764"/>
      <c r="AD66" s="764"/>
      <c r="AE66" s="765"/>
      <c r="AF66" s="907" t="s">
        <v>397</v>
      </c>
      <c r="AG66" s="860"/>
      <c r="AH66" s="860"/>
      <c r="AI66" s="860"/>
      <c r="AJ66" s="908"/>
      <c r="AK66" s="763" t="s">
        <v>398</v>
      </c>
      <c r="AL66" s="787"/>
      <c r="AM66" s="787"/>
      <c r="AN66" s="787"/>
      <c r="AO66" s="788"/>
      <c r="AP66" s="763" t="s">
        <v>417</v>
      </c>
      <c r="AQ66" s="764"/>
      <c r="AR66" s="764"/>
      <c r="AS66" s="764"/>
      <c r="AT66" s="765"/>
      <c r="AU66" s="763" t="s">
        <v>418</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18"/>
      <c r="BT66" s="919"/>
      <c r="BU66" s="919"/>
      <c r="BV66" s="919"/>
      <c r="BW66" s="919"/>
      <c r="BX66" s="919"/>
      <c r="BY66" s="919"/>
      <c r="BZ66" s="919"/>
      <c r="CA66" s="919"/>
      <c r="CB66" s="919"/>
      <c r="CC66" s="919"/>
      <c r="CD66" s="919"/>
      <c r="CE66" s="919"/>
      <c r="CF66" s="919"/>
      <c r="CG66" s="920"/>
      <c r="CH66" s="915"/>
      <c r="CI66" s="916"/>
      <c r="CJ66" s="916"/>
      <c r="CK66" s="916"/>
      <c r="CL66" s="917"/>
      <c r="CM66" s="915"/>
      <c r="CN66" s="916"/>
      <c r="CO66" s="916"/>
      <c r="CP66" s="916"/>
      <c r="CQ66" s="917"/>
      <c r="CR66" s="915"/>
      <c r="CS66" s="916"/>
      <c r="CT66" s="916"/>
      <c r="CU66" s="916"/>
      <c r="CV66" s="917"/>
      <c r="CW66" s="915"/>
      <c r="CX66" s="916"/>
      <c r="CY66" s="916"/>
      <c r="CZ66" s="916"/>
      <c r="DA66" s="917"/>
      <c r="DB66" s="915"/>
      <c r="DC66" s="916"/>
      <c r="DD66" s="916"/>
      <c r="DE66" s="916"/>
      <c r="DF66" s="917"/>
      <c r="DG66" s="915"/>
      <c r="DH66" s="916"/>
      <c r="DI66" s="916"/>
      <c r="DJ66" s="916"/>
      <c r="DK66" s="917"/>
      <c r="DL66" s="915"/>
      <c r="DM66" s="916"/>
      <c r="DN66" s="916"/>
      <c r="DO66" s="916"/>
      <c r="DP66" s="917"/>
      <c r="DQ66" s="915"/>
      <c r="DR66" s="916"/>
      <c r="DS66" s="916"/>
      <c r="DT66" s="916"/>
      <c r="DU66" s="917"/>
      <c r="DV66" s="912"/>
      <c r="DW66" s="913"/>
      <c r="DX66" s="913"/>
      <c r="DY66" s="913"/>
      <c r="DZ66" s="914"/>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9"/>
      <c r="AG67" s="863"/>
      <c r="AH67" s="863"/>
      <c r="AI67" s="863"/>
      <c r="AJ67" s="910"/>
      <c r="AK67" s="91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8"/>
      <c r="BT67" s="919"/>
      <c r="BU67" s="919"/>
      <c r="BV67" s="919"/>
      <c r="BW67" s="919"/>
      <c r="BX67" s="919"/>
      <c r="BY67" s="919"/>
      <c r="BZ67" s="919"/>
      <c r="CA67" s="919"/>
      <c r="CB67" s="919"/>
      <c r="CC67" s="919"/>
      <c r="CD67" s="919"/>
      <c r="CE67" s="919"/>
      <c r="CF67" s="919"/>
      <c r="CG67" s="920"/>
      <c r="CH67" s="915"/>
      <c r="CI67" s="916"/>
      <c r="CJ67" s="916"/>
      <c r="CK67" s="916"/>
      <c r="CL67" s="917"/>
      <c r="CM67" s="915"/>
      <c r="CN67" s="916"/>
      <c r="CO67" s="916"/>
      <c r="CP67" s="916"/>
      <c r="CQ67" s="917"/>
      <c r="CR67" s="915"/>
      <c r="CS67" s="916"/>
      <c r="CT67" s="916"/>
      <c r="CU67" s="916"/>
      <c r="CV67" s="917"/>
      <c r="CW67" s="915"/>
      <c r="CX67" s="916"/>
      <c r="CY67" s="916"/>
      <c r="CZ67" s="916"/>
      <c r="DA67" s="917"/>
      <c r="DB67" s="915"/>
      <c r="DC67" s="916"/>
      <c r="DD67" s="916"/>
      <c r="DE67" s="916"/>
      <c r="DF67" s="917"/>
      <c r="DG67" s="915"/>
      <c r="DH67" s="916"/>
      <c r="DI67" s="916"/>
      <c r="DJ67" s="916"/>
      <c r="DK67" s="917"/>
      <c r="DL67" s="915"/>
      <c r="DM67" s="916"/>
      <c r="DN67" s="916"/>
      <c r="DO67" s="916"/>
      <c r="DP67" s="917"/>
      <c r="DQ67" s="915"/>
      <c r="DR67" s="916"/>
      <c r="DS67" s="916"/>
      <c r="DT67" s="916"/>
      <c r="DU67" s="917"/>
      <c r="DV67" s="912"/>
      <c r="DW67" s="913"/>
      <c r="DX67" s="913"/>
      <c r="DY67" s="913"/>
      <c r="DZ67" s="914"/>
      <c r="EA67" s="247"/>
    </row>
    <row r="68" spans="1:131" s="248" customFormat="1" ht="26.25" customHeight="1" thickTop="1" x14ac:dyDescent="0.15">
      <c r="A68" s="259">
        <v>1</v>
      </c>
      <c r="B68" s="924" t="s">
        <v>576</v>
      </c>
      <c r="C68" s="870"/>
      <c r="D68" s="870"/>
      <c r="E68" s="870"/>
      <c r="F68" s="870"/>
      <c r="G68" s="870"/>
      <c r="H68" s="870"/>
      <c r="I68" s="870"/>
      <c r="J68" s="870"/>
      <c r="K68" s="870"/>
      <c r="L68" s="870"/>
      <c r="M68" s="870"/>
      <c r="N68" s="870"/>
      <c r="O68" s="870"/>
      <c r="P68" s="925"/>
      <c r="Q68" s="926">
        <v>8036</v>
      </c>
      <c r="R68" s="921"/>
      <c r="S68" s="921"/>
      <c r="T68" s="921"/>
      <c r="U68" s="921"/>
      <c r="V68" s="921">
        <v>6850</v>
      </c>
      <c r="W68" s="921"/>
      <c r="X68" s="921"/>
      <c r="Y68" s="921"/>
      <c r="Z68" s="921"/>
      <c r="AA68" s="921">
        <v>1185</v>
      </c>
      <c r="AB68" s="921"/>
      <c r="AC68" s="921"/>
      <c r="AD68" s="921"/>
      <c r="AE68" s="921"/>
      <c r="AF68" s="921">
        <v>1185</v>
      </c>
      <c r="AG68" s="921"/>
      <c r="AH68" s="921"/>
      <c r="AI68" s="921"/>
      <c r="AJ68" s="921"/>
      <c r="AK68" s="921">
        <v>16</v>
      </c>
      <c r="AL68" s="921"/>
      <c r="AM68" s="921"/>
      <c r="AN68" s="921"/>
      <c r="AO68" s="921"/>
      <c r="AP68" s="921" t="s">
        <v>575</v>
      </c>
      <c r="AQ68" s="921"/>
      <c r="AR68" s="921"/>
      <c r="AS68" s="921"/>
      <c r="AT68" s="921"/>
      <c r="AU68" s="921" t="s">
        <v>591</v>
      </c>
      <c r="AV68" s="921"/>
      <c r="AW68" s="921"/>
      <c r="AX68" s="921"/>
      <c r="AY68" s="921"/>
      <c r="AZ68" s="922"/>
      <c r="BA68" s="922"/>
      <c r="BB68" s="922"/>
      <c r="BC68" s="922"/>
      <c r="BD68" s="923"/>
      <c r="BE68" s="266"/>
      <c r="BF68" s="266"/>
      <c r="BG68" s="266"/>
      <c r="BH68" s="266"/>
      <c r="BI68" s="266"/>
      <c r="BJ68" s="266"/>
      <c r="BK68" s="266"/>
      <c r="BL68" s="266"/>
      <c r="BM68" s="266"/>
      <c r="BN68" s="266"/>
      <c r="BO68" s="266"/>
      <c r="BP68" s="266"/>
      <c r="BQ68" s="263">
        <v>62</v>
      </c>
      <c r="BR68" s="268"/>
      <c r="BS68" s="918"/>
      <c r="BT68" s="919"/>
      <c r="BU68" s="919"/>
      <c r="BV68" s="919"/>
      <c r="BW68" s="919"/>
      <c r="BX68" s="919"/>
      <c r="BY68" s="919"/>
      <c r="BZ68" s="919"/>
      <c r="CA68" s="919"/>
      <c r="CB68" s="919"/>
      <c r="CC68" s="919"/>
      <c r="CD68" s="919"/>
      <c r="CE68" s="919"/>
      <c r="CF68" s="919"/>
      <c r="CG68" s="920"/>
      <c r="CH68" s="915"/>
      <c r="CI68" s="916"/>
      <c r="CJ68" s="916"/>
      <c r="CK68" s="916"/>
      <c r="CL68" s="917"/>
      <c r="CM68" s="915"/>
      <c r="CN68" s="916"/>
      <c r="CO68" s="916"/>
      <c r="CP68" s="916"/>
      <c r="CQ68" s="917"/>
      <c r="CR68" s="915"/>
      <c r="CS68" s="916"/>
      <c r="CT68" s="916"/>
      <c r="CU68" s="916"/>
      <c r="CV68" s="917"/>
      <c r="CW68" s="915"/>
      <c r="CX68" s="916"/>
      <c r="CY68" s="916"/>
      <c r="CZ68" s="916"/>
      <c r="DA68" s="917"/>
      <c r="DB68" s="915"/>
      <c r="DC68" s="916"/>
      <c r="DD68" s="916"/>
      <c r="DE68" s="916"/>
      <c r="DF68" s="917"/>
      <c r="DG68" s="915"/>
      <c r="DH68" s="916"/>
      <c r="DI68" s="916"/>
      <c r="DJ68" s="916"/>
      <c r="DK68" s="917"/>
      <c r="DL68" s="915"/>
      <c r="DM68" s="916"/>
      <c r="DN68" s="916"/>
      <c r="DO68" s="916"/>
      <c r="DP68" s="917"/>
      <c r="DQ68" s="915"/>
      <c r="DR68" s="916"/>
      <c r="DS68" s="916"/>
      <c r="DT68" s="916"/>
      <c r="DU68" s="917"/>
      <c r="DV68" s="912"/>
      <c r="DW68" s="913"/>
      <c r="DX68" s="913"/>
      <c r="DY68" s="913"/>
      <c r="DZ68" s="914"/>
      <c r="EA68" s="247"/>
    </row>
    <row r="69" spans="1:131" s="248" customFormat="1" ht="26.25" customHeight="1" x14ac:dyDescent="0.15">
      <c r="A69" s="262">
        <v>2</v>
      </c>
      <c r="B69" s="927" t="s">
        <v>577</v>
      </c>
      <c r="C69" s="879"/>
      <c r="D69" s="879"/>
      <c r="E69" s="879"/>
      <c r="F69" s="879"/>
      <c r="G69" s="879"/>
      <c r="H69" s="879"/>
      <c r="I69" s="879"/>
      <c r="J69" s="879"/>
      <c r="K69" s="879"/>
      <c r="L69" s="879"/>
      <c r="M69" s="879"/>
      <c r="N69" s="879"/>
      <c r="O69" s="879"/>
      <c r="P69" s="928"/>
      <c r="Q69" s="929">
        <v>138</v>
      </c>
      <c r="R69" s="865"/>
      <c r="S69" s="865"/>
      <c r="T69" s="865"/>
      <c r="U69" s="865"/>
      <c r="V69" s="865">
        <v>136</v>
      </c>
      <c r="W69" s="865"/>
      <c r="X69" s="865"/>
      <c r="Y69" s="865"/>
      <c r="Z69" s="865"/>
      <c r="AA69" s="865">
        <v>2</v>
      </c>
      <c r="AB69" s="865"/>
      <c r="AC69" s="865"/>
      <c r="AD69" s="865"/>
      <c r="AE69" s="865"/>
      <c r="AF69" s="865">
        <v>2</v>
      </c>
      <c r="AG69" s="865"/>
      <c r="AH69" s="865"/>
      <c r="AI69" s="865"/>
      <c r="AJ69" s="865"/>
      <c r="AK69" s="865" t="s">
        <v>575</v>
      </c>
      <c r="AL69" s="865"/>
      <c r="AM69" s="865"/>
      <c r="AN69" s="865"/>
      <c r="AO69" s="865"/>
      <c r="AP69" s="865" t="s">
        <v>575</v>
      </c>
      <c r="AQ69" s="865"/>
      <c r="AR69" s="865"/>
      <c r="AS69" s="865"/>
      <c r="AT69" s="865"/>
      <c r="AU69" s="865" t="s">
        <v>575</v>
      </c>
      <c r="AV69" s="865"/>
      <c r="AW69" s="865"/>
      <c r="AX69" s="865"/>
      <c r="AY69" s="865"/>
      <c r="AZ69" s="930"/>
      <c r="BA69" s="930"/>
      <c r="BB69" s="930"/>
      <c r="BC69" s="930"/>
      <c r="BD69" s="931"/>
      <c r="BE69" s="266"/>
      <c r="BF69" s="266"/>
      <c r="BG69" s="266"/>
      <c r="BH69" s="266"/>
      <c r="BI69" s="266"/>
      <c r="BJ69" s="266"/>
      <c r="BK69" s="266"/>
      <c r="BL69" s="266"/>
      <c r="BM69" s="266"/>
      <c r="BN69" s="266"/>
      <c r="BO69" s="266"/>
      <c r="BP69" s="266"/>
      <c r="BQ69" s="263">
        <v>63</v>
      </c>
      <c r="BR69" s="268"/>
      <c r="BS69" s="918"/>
      <c r="BT69" s="919"/>
      <c r="BU69" s="919"/>
      <c r="BV69" s="919"/>
      <c r="BW69" s="919"/>
      <c r="BX69" s="919"/>
      <c r="BY69" s="919"/>
      <c r="BZ69" s="919"/>
      <c r="CA69" s="919"/>
      <c r="CB69" s="919"/>
      <c r="CC69" s="919"/>
      <c r="CD69" s="919"/>
      <c r="CE69" s="919"/>
      <c r="CF69" s="919"/>
      <c r="CG69" s="920"/>
      <c r="CH69" s="915"/>
      <c r="CI69" s="916"/>
      <c r="CJ69" s="916"/>
      <c r="CK69" s="916"/>
      <c r="CL69" s="917"/>
      <c r="CM69" s="915"/>
      <c r="CN69" s="916"/>
      <c r="CO69" s="916"/>
      <c r="CP69" s="916"/>
      <c r="CQ69" s="917"/>
      <c r="CR69" s="915"/>
      <c r="CS69" s="916"/>
      <c r="CT69" s="916"/>
      <c r="CU69" s="916"/>
      <c r="CV69" s="917"/>
      <c r="CW69" s="915"/>
      <c r="CX69" s="916"/>
      <c r="CY69" s="916"/>
      <c r="CZ69" s="916"/>
      <c r="DA69" s="917"/>
      <c r="DB69" s="915"/>
      <c r="DC69" s="916"/>
      <c r="DD69" s="916"/>
      <c r="DE69" s="916"/>
      <c r="DF69" s="917"/>
      <c r="DG69" s="915"/>
      <c r="DH69" s="916"/>
      <c r="DI69" s="916"/>
      <c r="DJ69" s="916"/>
      <c r="DK69" s="917"/>
      <c r="DL69" s="915"/>
      <c r="DM69" s="916"/>
      <c r="DN69" s="916"/>
      <c r="DO69" s="916"/>
      <c r="DP69" s="917"/>
      <c r="DQ69" s="915"/>
      <c r="DR69" s="916"/>
      <c r="DS69" s="916"/>
      <c r="DT69" s="916"/>
      <c r="DU69" s="917"/>
      <c r="DV69" s="912"/>
      <c r="DW69" s="913"/>
      <c r="DX69" s="913"/>
      <c r="DY69" s="913"/>
      <c r="DZ69" s="914"/>
      <c r="EA69" s="247"/>
    </row>
    <row r="70" spans="1:131" s="248" customFormat="1" ht="26.25" customHeight="1" x14ac:dyDescent="0.15">
      <c r="A70" s="262">
        <v>3</v>
      </c>
      <c r="B70" s="927" t="s">
        <v>578</v>
      </c>
      <c r="C70" s="879"/>
      <c r="D70" s="879"/>
      <c r="E70" s="879"/>
      <c r="F70" s="879"/>
      <c r="G70" s="879"/>
      <c r="H70" s="879"/>
      <c r="I70" s="879"/>
      <c r="J70" s="879"/>
      <c r="K70" s="879"/>
      <c r="L70" s="879"/>
      <c r="M70" s="879"/>
      <c r="N70" s="879"/>
      <c r="O70" s="879"/>
      <c r="P70" s="928"/>
      <c r="Q70" s="929">
        <v>202</v>
      </c>
      <c r="R70" s="865"/>
      <c r="S70" s="865"/>
      <c r="T70" s="865"/>
      <c r="U70" s="865"/>
      <c r="V70" s="865">
        <v>188</v>
      </c>
      <c r="W70" s="865"/>
      <c r="X70" s="865"/>
      <c r="Y70" s="865"/>
      <c r="Z70" s="865"/>
      <c r="AA70" s="865">
        <v>14</v>
      </c>
      <c r="AB70" s="865"/>
      <c r="AC70" s="865"/>
      <c r="AD70" s="865"/>
      <c r="AE70" s="865"/>
      <c r="AF70" s="865">
        <v>14</v>
      </c>
      <c r="AG70" s="865"/>
      <c r="AH70" s="865"/>
      <c r="AI70" s="865"/>
      <c r="AJ70" s="865"/>
      <c r="AK70" s="865">
        <v>5</v>
      </c>
      <c r="AL70" s="865"/>
      <c r="AM70" s="865"/>
      <c r="AN70" s="865"/>
      <c r="AO70" s="865"/>
      <c r="AP70" s="865" t="s">
        <v>575</v>
      </c>
      <c r="AQ70" s="865"/>
      <c r="AR70" s="865"/>
      <c r="AS70" s="865"/>
      <c r="AT70" s="865"/>
      <c r="AU70" s="865" t="s">
        <v>575</v>
      </c>
      <c r="AV70" s="865"/>
      <c r="AW70" s="865"/>
      <c r="AX70" s="865"/>
      <c r="AY70" s="865"/>
      <c r="AZ70" s="930"/>
      <c r="BA70" s="930"/>
      <c r="BB70" s="930"/>
      <c r="BC70" s="930"/>
      <c r="BD70" s="931"/>
      <c r="BE70" s="266"/>
      <c r="BF70" s="266"/>
      <c r="BG70" s="266"/>
      <c r="BH70" s="266"/>
      <c r="BI70" s="266"/>
      <c r="BJ70" s="266"/>
      <c r="BK70" s="266"/>
      <c r="BL70" s="266"/>
      <c r="BM70" s="266"/>
      <c r="BN70" s="266"/>
      <c r="BO70" s="266"/>
      <c r="BP70" s="266"/>
      <c r="BQ70" s="263">
        <v>64</v>
      </c>
      <c r="BR70" s="268"/>
      <c r="BS70" s="918"/>
      <c r="BT70" s="919"/>
      <c r="BU70" s="919"/>
      <c r="BV70" s="919"/>
      <c r="BW70" s="919"/>
      <c r="BX70" s="919"/>
      <c r="BY70" s="919"/>
      <c r="BZ70" s="919"/>
      <c r="CA70" s="919"/>
      <c r="CB70" s="919"/>
      <c r="CC70" s="919"/>
      <c r="CD70" s="919"/>
      <c r="CE70" s="919"/>
      <c r="CF70" s="919"/>
      <c r="CG70" s="920"/>
      <c r="CH70" s="915"/>
      <c r="CI70" s="916"/>
      <c r="CJ70" s="916"/>
      <c r="CK70" s="916"/>
      <c r="CL70" s="917"/>
      <c r="CM70" s="915"/>
      <c r="CN70" s="916"/>
      <c r="CO70" s="916"/>
      <c r="CP70" s="916"/>
      <c r="CQ70" s="917"/>
      <c r="CR70" s="915"/>
      <c r="CS70" s="916"/>
      <c r="CT70" s="916"/>
      <c r="CU70" s="916"/>
      <c r="CV70" s="917"/>
      <c r="CW70" s="915"/>
      <c r="CX70" s="916"/>
      <c r="CY70" s="916"/>
      <c r="CZ70" s="916"/>
      <c r="DA70" s="917"/>
      <c r="DB70" s="915"/>
      <c r="DC70" s="916"/>
      <c r="DD70" s="916"/>
      <c r="DE70" s="916"/>
      <c r="DF70" s="917"/>
      <c r="DG70" s="915"/>
      <c r="DH70" s="916"/>
      <c r="DI70" s="916"/>
      <c r="DJ70" s="916"/>
      <c r="DK70" s="917"/>
      <c r="DL70" s="915"/>
      <c r="DM70" s="916"/>
      <c r="DN70" s="916"/>
      <c r="DO70" s="916"/>
      <c r="DP70" s="917"/>
      <c r="DQ70" s="915"/>
      <c r="DR70" s="916"/>
      <c r="DS70" s="916"/>
      <c r="DT70" s="916"/>
      <c r="DU70" s="917"/>
      <c r="DV70" s="912"/>
      <c r="DW70" s="913"/>
      <c r="DX70" s="913"/>
      <c r="DY70" s="913"/>
      <c r="DZ70" s="914"/>
      <c r="EA70" s="247"/>
    </row>
    <row r="71" spans="1:131" s="248" customFormat="1" ht="26.25" customHeight="1" x14ac:dyDescent="0.15">
      <c r="A71" s="262">
        <v>4</v>
      </c>
      <c r="B71" s="927" t="s">
        <v>593</v>
      </c>
      <c r="C71" s="879"/>
      <c r="D71" s="879"/>
      <c r="E71" s="879"/>
      <c r="F71" s="879"/>
      <c r="G71" s="879"/>
      <c r="H71" s="879"/>
      <c r="I71" s="879"/>
      <c r="J71" s="879"/>
      <c r="K71" s="879"/>
      <c r="L71" s="879"/>
      <c r="M71" s="879"/>
      <c r="N71" s="879"/>
      <c r="O71" s="879"/>
      <c r="P71" s="928"/>
      <c r="Q71" s="929">
        <v>113</v>
      </c>
      <c r="R71" s="865"/>
      <c r="S71" s="865"/>
      <c r="T71" s="865"/>
      <c r="U71" s="865"/>
      <c r="V71" s="865">
        <v>113</v>
      </c>
      <c r="W71" s="865"/>
      <c r="X71" s="865"/>
      <c r="Y71" s="865"/>
      <c r="Z71" s="865"/>
      <c r="AA71" s="865">
        <v>0</v>
      </c>
      <c r="AB71" s="865"/>
      <c r="AC71" s="865"/>
      <c r="AD71" s="865"/>
      <c r="AE71" s="865"/>
      <c r="AF71" s="865">
        <v>0</v>
      </c>
      <c r="AG71" s="865"/>
      <c r="AH71" s="865"/>
      <c r="AI71" s="865"/>
      <c r="AJ71" s="865"/>
      <c r="AK71" s="865">
        <v>12</v>
      </c>
      <c r="AL71" s="865"/>
      <c r="AM71" s="865"/>
      <c r="AN71" s="865"/>
      <c r="AO71" s="865"/>
      <c r="AP71" s="865" t="s">
        <v>575</v>
      </c>
      <c r="AQ71" s="865"/>
      <c r="AR71" s="865"/>
      <c r="AS71" s="865"/>
      <c r="AT71" s="865"/>
      <c r="AU71" s="865" t="s">
        <v>575</v>
      </c>
      <c r="AV71" s="865"/>
      <c r="AW71" s="865"/>
      <c r="AX71" s="865"/>
      <c r="AY71" s="865"/>
      <c r="AZ71" s="930"/>
      <c r="BA71" s="930"/>
      <c r="BB71" s="930"/>
      <c r="BC71" s="930"/>
      <c r="BD71" s="931"/>
      <c r="BE71" s="266"/>
      <c r="BF71" s="266"/>
      <c r="BG71" s="266"/>
      <c r="BH71" s="266"/>
      <c r="BI71" s="266"/>
      <c r="BJ71" s="266"/>
      <c r="BK71" s="266"/>
      <c r="BL71" s="266"/>
      <c r="BM71" s="266"/>
      <c r="BN71" s="266"/>
      <c r="BO71" s="266"/>
      <c r="BP71" s="266"/>
      <c r="BQ71" s="263">
        <v>65</v>
      </c>
      <c r="BR71" s="268"/>
      <c r="BS71" s="918"/>
      <c r="BT71" s="919"/>
      <c r="BU71" s="919"/>
      <c r="BV71" s="919"/>
      <c r="BW71" s="919"/>
      <c r="BX71" s="919"/>
      <c r="BY71" s="919"/>
      <c r="BZ71" s="919"/>
      <c r="CA71" s="919"/>
      <c r="CB71" s="919"/>
      <c r="CC71" s="919"/>
      <c r="CD71" s="919"/>
      <c r="CE71" s="919"/>
      <c r="CF71" s="919"/>
      <c r="CG71" s="920"/>
      <c r="CH71" s="915"/>
      <c r="CI71" s="916"/>
      <c r="CJ71" s="916"/>
      <c r="CK71" s="916"/>
      <c r="CL71" s="917"/>
      <c r="CM71" s="915"/>
      <c r="CN71" s="916"/>
      <c r="CO71" s="916"/>
      <c r="CP71" s="916"/>
      <c r="CQ71" s="917"/>
      <c r="CR71" s="915"/>
      <c r="CS71" s="916"/>
      <c r="CT71" s="916"/>
      <c r="CU71" s="916"/>
      <c r="CV71" s="917"/>
      <c r="CW71" s="915"/>
      <c r="CX71" s="916"/>
      <c r="CY71" s="916"/>
      <c r="CZ71" s="916"/>
      <c r="DA71" s="917"/>
      <c r="DB71" s="915"/>
      <c r="DC71" s="916"/>
      <c r="DD71" s="916"/>
      <c r="DE71" s="916"/>
      <c r="DF71" s="917"/>
      <c r="DG71" s="915"/>
      <c r="DH71" s="916"/>
      <c r="DI71" s="916"/>
      <c r="DJ71" s="916"/>
      <c r="DK71" s="917"/>
      <c r="DL71" s="915"/>
      <c r="DM71" s="916"/>
      <c r="DN71" s="916"/>
      <c r="DO71" s="916"/>
      <c r="DP71" s="917"/>
      <c r="DQ71" s="915"/>
      <c r="DR71" s="916"/>
      <c r="DS71" s="916"/>
      <c r="DT71" s="916"/>
      <c r="DU71" s="917"/>
      <c r="DV71" s="912"/>
      <c r="DW71" s="913"/>
      <c r="DX71" s="913"/>
      <c r="DY71" s="913"/>
      <c r="DZ71" s="914"/>
      <c r="EA71" s="247"/>
    </row>
    <row r="72" spans="1:131" s="248" customFormat="1" ht="26.25" customHeight="1" x14ac:dyDescent="0.15">
      <c r="A72" s="262">
        <v>5</v>
      </c>
      <c r="B72" s="927" t="s">
        <v>599</v>
      </c>
      <c r="C72" s="879"/>
      <c r="D72" s="879"/>
      <c r="E72" s="879"/>
      <c r="F72" s="879"/>
      <c r="G72" s="879"/>
      <c r="H72" s="879"/>
      <c r="I72" s="879"/>
      <c r="J72" s="879"/>
      <c r="K72" s="879"/>
      <c r="L72" s="879"/>
      <c r="M72" s="879"/>
      <c r="N72" s="879"/>
      <c r="O72" s="879"/>
      <c r="P72" s="928"/>
      <c r="Q72" s="929">
        <v>466</v>
      </c>
      <c r="R72" s="865"/>
      <c r="S72" s="865"/>
      <c r="T72" s="865"/>
      <c r="U72" s="865"/>
      <c r="V72" s="865">
        <v>459</v>
      </c>
      <c r="W72" s="865"/>
      <c r="X72" s="865"/>
      <c r="Y72" s="865"/>
      <c r="Z72" s="865"/>
      <c r="AA72" s="865">
        <v>1</v>
      </c>
      <c r="AB72" s="865"/>
      <c r="AC72" s="865"/>
      <c r="AD72" s="865"/>
      <c r="AE72" s="865"/>
      <c r="AF72" s="865">
        <v>1</v>
      </c>
      <c r="AG72" s="865"/>
      <c r="AH72" s="865"/>
      <c r="AI72" s="865"/>
      <c r="AJ72" s="865"/>
      <c r="AK72" s="865" t="s">
        <v>575</v>
      </c>
      <c r="AL72" s="865"/>
      <c r="AM72" s="865"/>
      <c r="AN72" s="865"/>
      <c r="AO72" s="865"/>
      <c r="AP72" s="865">
        <v>619</v>
      </c>
      <c r="AQ72" s="865"/>
      <c r="AR72" s="865"/>
      <c r="AS72" s="865"/>
      <c r="AT72" s="865"/>
      <c r="AU72" s="865">
        <v>212</v>
      </c>
      <c r="AV72" s="865"/>
      <c r="AW72" s="865"/>
      <c r="AX72" s="865"/>
      <c r="AY72" s="865"/>
      <c r="AZ72" s="930"/>
      <c r="BA72" s="930"/>
      <c r="BB72" s="930"/>
      <c r="BC72" s="930"/>
      <c r="BD72" s="931"/>
      <c r="BE72" s="266"/>
      <c r="BF72" s="266"/>
      <c r="BG72" s="266"/>
      <c r="BH72" s="266"/>
      <c r="BI72" s="266"/>
      <c r="BJ72" s="266"/>
      <c r="BK72" s="266"/>
      <c r="BL72" s="266"/>
      <c r="BM72" s="266"/>
      <c r="BN72" s="266"/>
      <c r="BO72" s="266"/>
      <c r="BP72" s="266"/>
      <c r="BQ72" s="263">
        <v>66</v>
      </c>
      <c r="BR72" s="268"/>
      <c r="BS72" s="918"/>
      <c r="BT72" s="919"/>
      <c r="BU72" s="919"/>
      <c r="BV72" s="919"/>
      <c r="BW72" s="919"/>
      <c r="BX72" s="919"/>
      <c r="BY72" s="919"/>
      <c r="BZ72" s="919"/>
      <c r="CA72" s="919"/>
      <c r="CB72" s="919"/>
      <c r="CC72" s="919"/>
      <c r="CD72" s="919"/>
      <c r="CE72" s="919"/>
      <c r="CF72" s="919"/>
      <c r="CG72" s="920"/>
      <c r="CH72" s="915"/>
      <c r="CI72" s="916"/>
      <c r="CJ72" s="916"/>
      <c r="CK72" s="916"/>
      <c r="CL72" s="917"/>
      <c r="CM72" s="915"/>
      <c r="CN72" s="916"/>
      <c r="CO72" s="916"/>
      <c r="CP72" s="916"/>
      <c r="CQ72" s="917"/>
      <c r="CR72" s="915"/>
      <c r="CS72" s="916"/>
      <c r="CT72" s="916"/>
      <c r="CU72" s="916"/>
      <c r="CV72" s="917"/>
      <c r="CW72" s="915"/>
      <c r="CX72" s="916"/>
      <c r="CY72" s="916"/>
      <c r="CZ72" s="916"/>
      <c r="DA72" s="917"/>
      <c r="DB72" s="915"/>
      <c r="DC72" s="916"/>
      <c r="DD72" s="916"/>
      <c r="DE72" s="916"/>
      <c r="DF72" s="917"/>
      <c r="DG72" s="915"/>
      <c r="DH72" s="916"/>
      <c r="DI72" s="916"/>
      <c r="DJ72" s="916"/>
      <c r="DK72" s="917"/>
      <c r="DL72" s="915"/>
      <c r="DM72" s="916"/>
      <c r="DN72" s="916"/>
      <c r="DO72" s="916"/>
      <c r="DP72" s="917"/>
      <c r="DQ72" s="915"/>
      <c r="DR72" s="916"/>
      <c r="DS72" s="916"/>
      <c r="DT72" s="916"/>
      <c r="DU72" s="917"/>
      <c r="DV72" s="912"/>
      <c r="DW72" s="913"/>
      <c r="DX72" s="913"/>
      <c r="DY72" s="913"/>
      <c r="DZ72" s="914"/>
      <c r="EA72" s="247"/>
    </row>
    <row r="73" spans="1:131" s="248" customFormat="1" ht="26.25" customHeight="1" x14ac:dyDescent="0.15">
      <c r="A73" s="262">
        <v>6</v>
      </c>
      <c r="B73" s="927" t="s">
        <v>579</v>
      </c>
      <c r="C73" s="879"/>
      <c r="D73" s="879"/>
      <c r="E73" s="879"/>
      <c r="F73" s="879"/>
      <c r="G73" s="879"/>
      <c r="H73" s="879"/>
      <c r="I73" s="879"/>
      <c r="J73" s="879"/>
      <c r="K73" s="879"/>
      <c r="L73" s="879"/>
      <c r="M73" s="879"/>
      <c r="N73" s="879"/>
      <c r="O73" s="879"/>
      <c r="P73" s="928"/>
      <c r="Q73" s="929">
        <v>5</v>
      </c>
      <c r="R73" s="865"/>
      <c r="S73" s="865"/>
      <c r="T73" s="865"/>
      <c r="U73" s="865"/>
      <c r="V73" s="865">
        <v>5</v>
      </c>
      <c r="W73" s="865"/>
      <c r="X73" s="865"/>
      <c r="Y73" s="865"/>
      <c r="Z73" s="865"/>
      <c r="AA73" s="865">
        <v>1</v>
      </c>
      <c r="AB73" s="865"/>
      <c r="AC73" s="865"/>
      <c r="AD73" s="865"/>
      <c r="AE73" s="865"/>
      <c r="AF73" s="865">
        <v>1</v>
      </c>
      <c r="AG73" s="865"/>
      <c r="AH73" s="865"/>
      <c r="AI73" s="865"/>
      <c r="AJ73" s="865"/>
      <c r="AK73" s="865" t="s">
        <v>575</v>
      </c>
      <c r="AL73" s="865"/>
      <c r="AM73" s="865"/>
      <c r="AN73" s="865"/>
      <c r="AO73" s="865"/>
      <c r="AP73" s="865" t="s">
        <v>575</v>
      </c>
      <c r="AQ73" s="865"/>
      <c r="AR73" s="865"/>
      <c r="AS73" s="865"/>
      <c r="AT73" s="865"/>
      <c r="AU73" s="865" t="s">
        <v>575</v>
      </c>
      <c r="AV73" s="865"/>
      <c r="AW73" s="865"/>
      <c r="AX73" s="865"/>
      <c r="AY73" s="865"/>
      <c r="AZ73" s="930"/>
      <c r="BA73" s="930"/>
      <c r="BB73" s="930"/>
      <c r="BC73" s="930"/>
      <c r="BD73" s="931"/>
      <c r="BE73" s="266"/>
      <c r="BF73" s="266"/>
      <c r="BG73" s="266"/>
      <c r="BH73" s="266"/>
      <c r="BI73" s="266"/>
      <c r="BJ73" s="266"/>
      <c r="BK73" s="266"/>
      <c r="BL73" s="266"/>
      <c r="BM73" s="266"/>
      <c r="BN73" s="266"/>
      <c r="BO73" s="266"/>
      <c r="BP73" s="266"/>
      <c r="BQ73" s="263">
        <v>67</v>
      </c>
      <c r="BR73" s="268"/>
      <c r="BS73" s="918"/>
      <c r="BT73" s="919"/>
      <c r="BU73" s="919"/>
      <c r="BV73" s="919"/>
      <c r="BW73" s="919"/>
      <c r="BX73" s="919"/>
      <c r="BY73" s="919"/>
      <c r="BZ73" s="919"/>
      <c r="CA73" s="919"/>
      <c r="CB73" s="919"/>
      <c r="CC73" s="919"/>
      <c r="CD73" s="919"/>
      <c r="CE73" s="919"/>
      <c r="CF73" s="919"/>
      <c r="CG73" s="920"/>
      <c r="CH73" s="915"/>
      <c r="CI73" s="916"/>
      <c r="CJ73" s="916"/>
      <c r="CK73" s="916"/>
      <c r="CL73" s="917"/>
      <c r="CM73" s="915"/>
      <c r="CN73" s="916"/>
      <c r="CO73" s="916"/>
      <c r="CP73" s="916"/>
      <c r="CQ73" s="917"/>
      <c r="CR73" s="915"/>
      <c r="CS73" s="916"/>
      <c r="CT73" s="916"/>
      <c r="CU73" s="916"/>
      <c r="CV73" s="917"/>
      <c r="CW73" s="915"/>
      <c r="CX73" s="916"/>
      <c r="CY73" s="916"/>
      <c r="CZ73" s="916"/>
      <c r="DA73" s="917"/>
      <c r="DB73" s="915"/>
      <c r="DC73" s="916"/>
      <c r="DD73" s="916"/>
      <c r="DE73" s="916"/>
      <c r="DF73" s="917"/>
      <c r="DG73" s="915"/>
      <c r="DH73" s="916"/>
      <c r="DI73" s="916"/>
      <c r="DJ73" s="916"/>
      <c r="DK73" s="917"/>
      <c r="DL73" s="915"/>
      <c r="DM73" s="916"/>
      <c r="DN73" s="916"/>
      <c r="DO73" s="916"/>
      <c r="DP73" s="917"/>
      <c r="DQ73" s="915"/>
      <c r="DR73" s="916"/>
      <c r="DS73" s="916"/>
      <c r="DT73" s="916"/>
      <c r="DU73" s="917"/>
      <c r="DV73" s="912"/>
      <c r="DW73" s="913"/>
      <c r="DX73" s="913"/>
      <c r="DY73" s="913"/>
      <c r="DZ73" s="914"/>
      <c r="EA73" s="247"/>
    </row>
    <row r="74" spans="1:131" s="248" customFormat="1" ht="26.25" customHeight="1" x14ac:dyDescent="0.15">
      <c r="A74" s="262">
        <v>7</v>
      </c>
      <c r="B74" s="927" t="s">
        <v>580</v>
      </c>
      <c r="C74" s="879"/>
      <c r="D74" s="879"/>
      <c r="E74" s="879"/>
      <c r="F74" s="879"/>
      <c r="G74" s="879"/>
      <c r="H74" s="879"/>
      <c r="I74" s="879"/>
      <c r="J74" s="879"/>
      <c r="K74" s="879"/>
      <c r="L74" s="879"/>
      <c r="M74" s="879"/>
      <c r="N74" s="879"/>
      <c r="O74" s="879"/>
      <c r="P74" s="928"/>
      <c r="Q74" s="929">
        <v>63</v>
      </c>
      <c r="R74" s="865"/>
      <c r="S74" s="865"/>
      <c r="T74" s="865"/>
      <c r="U74" s="865"/>
      <c r="V74" s="865">
        <v>61</v>
      </c>
      <c r="W74" s="865"/>
      <c r="X74" s="865"/>
      <c r="Y74" s="865"/>
      <c r="Z74" s="865"/>
      <c r="AA74" s="865">
        <v>13</v>
      </c>
      <c r="AB74" s="865"/>
      <c r="AC74" s="865"/>
      <c r="AD74" s="865"/>
      <c r="AE74" s="865"/>
      <c r="AF74" s="865">
        <v>13</v>
      </c>
      <c r="AG74" s="865"/>
      <c r="AH74" s="865"/>
      <c r="AI74" s="865"/>
      <c r="AJ74" s="865"/>
      <c r="AK74" s="865" t="s">
        <v>575</v>
      </c>
      <c r="AL74" s="865"/>
      <c r="AM74" s="865"/>
      <c r="AN74" s="865"/>
      <c r="AO74" s="865"/>
      <c r="AP74" s="865" t="s">
        <v>575</v>
      </c>
      <c r="AQ74" s="865"/>
      <c r="AR74" s="865"/>
      <c r="AS74" s="865"/>
      <c r="AT74" s="865"/>
      <c r="AU74" s="865" t="s">
        <v>575</v>
      </c>
      <c r="AV74" s="865"/>
      <c r="AW74" s="865"/>
      <c r="AX74" s="865"/>
      <c r="AY74" s="865"/>
      <c r="AZ74" s="930"/>
      <c r="BA74" s="930"/>
      <c r="BB74" s="930"/>
      <c r="BC74" s="930"/>
      <c r="BD74" s="931"/>
      <c r="BE74" s="266"/>
      <c r="BF74" s="266"/>
      <c r="BG74" s="266"/>
      <c r="BH74" s="266"/>
      <c r="BI74" s="266"/>
      <c r="BJ74" s="266"/>
      <c r="BK74" s="266"/>
      <c r="BL74" s="266"/>
      <c r="BM74" s="266"/>
      <c r="BN74" s="266"/>
      <c r="BO74" s="266"/>
      <c r="BP74" s="266"/>
      <c r="BQ74" s="263">
        <v>68</v>
      </c>
      <c r="BR74" s="268"/>
      <c r="BS74" s="918"/>
      <c r="BT74" s="919"/>
      <c r="BU74" s="919"/>
      <c r="BV74" s="919"/>
      <c r="BW74" s="919"/>
      <c r="BX74" s="919"/>
      <c r="BY74" s="919"/>
      <c r="BZ74" s="919"/>
      <c r="CA74" s="919"/>
      <c r="CB74" s="919"/>
      <c r="CC74" s="919"/>
      <c r="CD74" s="919"/>
      <c r="CE74" s="919"/>
      <c r="CF74" s="919"/>
      <c r="CG74" s="920"/>
      <c r="CH74" s="915"/>
      <c r="CI74" s="916"/>
      <c r="CJ74" s="916"/>
      <c r="CK74" s="916"/>
      <c r="CL74" s="917"/>
      <c r="CM74" s="915"/>
      <c r="CN74" s="916"/>
      <c r="CO74" s="916"/>
      <c r="CP74" s="916"/>
      <c r="CQ74" s="917"/>
      <c r="CR74" s="915"/>
      <c r="CS74" s="916"/>
      <c r="CT74" s="916"/>
      <c r="CU74" s="916"/>
      <c r="CV74" s="917"/>
      <c r="CW74" s="915"/>
      <c r="CX74" s="916"/>
      <c r="CY74" s="916"/>
      <c r="CZ74" s="916"/>
      <c r="DA74" s="917"/>
      <c r="DB74" s="915"/>
      <c r="DC74" s="916"/>
      <c r="DD74" s="916"/>
      <c r="DE74" s="916"/>
      <c r="DF74" s="917"/>
      <c r="DG74" s="915"/>
      <c r="DH74" s="916"/>
      <c r="DI74" s="916"/>
      <c r="DJ74" s="916"/>
      <c r="DK74" s="917"/>
      <c r="DL74" s="915"/>
      <c r="DM74" s="916"/>
      <c r="DN74" s="916"/>
      <c r="DO74" s="916"/>
      <c r="DP74" s="917"/>
      <c r="DQ74" s="915"/>
      <c r="DR74" s="916"/>
      <c r="DS74" s="916"/>
      <c r="DT74" s="916"/>
      <c r="DU74" s="917"/>
      <c r="DV74" s="912"/>
      <c r="DW74" s="913"/>
      <c r="DX74" s="913"/>
      <c r="DY74" s="913"/>
      <c r="DZ74" s="914"/>
      <c r="EA74" s="247"/>
    </row>
    <row r="75" spans="1:131" s="248" customFormat="1" ht="26.25" customHeight="1" x14ac:dyDescent="0.15">
      <c r="A75" s="262">
        <v>8</v>
      </c>
      <c r="B75" s="927" t="s">
        <v>581</v>
      </c>
      <c r="C75" s="879"/>
      <c r="D75" s="879"/>
      <c r="E75" s="879"/>
      <c r="F75" s="879"/>
      <c r="G75" s="879"/>
      <c r="H75" s="879"/>
      <c r="I75" s="879"/>
      <c r="J75" s="879"/>
      <c r="K75" s="879"/>
      <c r="L75" s="879"/>
      <c r="M75" s="879"/>
      <c r="N75" s="879"/>
      <c r="O75" s="879"/>
      <c r="P75" s="928"/>
      <c r="Q75" s="932">
        <v>128</v>
      </c>
      <c r="R75" s="933"/>
      <c r="S75" s="933"/>
      <c r="T75" s="933"/>
      <c r="U75" s="881"/>
      <c r="V75" s="934">
        <v>127</v>
      </c>
      <c r="W75" s="933"/>
      <c r="X75" s="933"/>
      <c r="Y75" s="933"/>
      <c r="Z75" s="881"/>
      <c r="AA75" s="934">
        <v>1</v>
      </c>
      <c r="AB75" s="933"/>
      <c r="AC75" s="933"/>
      <c r="AD75" s="933"/>
      <c r="AE75" s="881"/>
      <c r="AF75" s="934">
        <v>1</v>
      </c>
      <c r="AG75" s="933"/>
      <c r="AH75" s="933"/>
      <c r="AI75" s="933"/>
      <c r="AJ75" s="881"/>
      <c r="AK75" s="934">
        <v>25</v>
      </c>
      <c r="AL75" s="933"/>
      <c r="AM75" s="933"/>
      <c r="AN75" s="933"/>
      <c r="AO75" s="881"/>
      <c r="AP75" s="865" t="s">
        <v>575</v>
      </c>
      <c r="AQ75" s="865"/>
      <c r="AR75" s="865"/>
      <c r="AS75" s="865"/>
      <c r="AT75" s="865"/>
      <c r="AU75" s="865" t="s">
        <v>575</v>
      </c>
      <c r="AV75" s="865"/>
      <c r="AW75" s="865"/>
      <c r="AX75" s="865"/>
      <c r="AY75" s="865"/>
      <c r="AZ75" s="930"/>
      <c r="BA75" s="930"/>
      <c r="BB75" s="930"/>
      <c r="BC75" s="930"/>
      <c r="BD75" s="931"/>
      <c r="BE75" s="266"/>
      <c r="BF75" s="266"/>
      <c r="BG75" s="266"/>
      <c r="BH75" s="266"/>
      <c r="BI75" s="266"/>
      <c r="BJ75" s="266"/>
      <c r="BK75" s="266"/>
      <c r="BL75" s="266"/>
      <c r="BM75" s="266"/>
      <c r="BN75" s="266"/>
      <c r="BO75" s="266"/>
      <c r="BP75" s="266"/>
      <c r="BQ75" s="263">
        <v>69</v>
      </c>
      <c r="BR75" s="268"/>
      <c r="BS75" s="918"/>
      <c r="BT75" s="919"/>
      <c r="BU75" s="919"/>
      <c r="BV75" s="919"/>
      <c r="BW75" s="919"/>
      <c r="BX75" s="919"/>
      <c r="BY75" s="919"/>
      <c r="BZ75" s="919"/>
      <c r="CA75" s="919"/>
      <c r="CB75" s="919"/>
      <c r="CC75" s="919"/>
      <c r="CD75" s="919"/>
      <c r="CE75" s="919"/>
      <c r="CF75" s="919"/>
      <c r="CG75" s="920"/>
      <c r="CH75" s="915"/>
      <c r="CI75" s="916"/>
      <c r="CJ75" s="916"/>
      <c r="CK75" s="916"/>
      <c r="CL75" s="917"/>
      <c r="CM75" s="915"/>
      <c r="CN75" s="916"/>
      <c r="CO75" s="916"/>
      <c r="CP75" s="916"/>
      <c r="CQ75" s="917"/>
      <c r="CR75" s="915"/>
      <c r="CS75" s="916"/>
      <c r="CT75" s="916"/>
      <c r="CU75" s="916"/>
      <c r="CV75" s="917"/>
      <c r="CW75" s="915"/>
      <c r="CX75" s="916"/>
      <c r="CY75" s="916"/>
      <c r="CZ75" s="916"/>
      <c r="DA75" s="917"/>
      <c r="DB75" s="915"/>
      <c r="DC75" s="916"/>
      <c r="DD75" s="916"/>
      <c r="DE75" s="916"/>
      <c r="DF75" s="917"/>
      <c r="DG75" s="915"/>
      <c r="DH75" s="916"/>
      <c r="DI75" s="916"/>
      <c r="DJ75" s="916"/>
      <c r="DK75" s="917"/>
      <c r="DL75" s="915"/>
      <c r="DM75" s="916"/>
      <c r="DN75" s="916"/>
      <c r="DO75" s="916"/>
      <c r="DP75" s="917"/>
      <c r="DQ75" s="915"/>
      <c r="DR75" s="916"/>
      <c r="DS75" s="916"/>
      <c r="DT75" s="916"/>
      <c r="DU75" s="917"/>
      <c r="DV75" s="912"/>
      <c r="DW75" s="913"/>
      <c r="DX75" s="913"/>
      <c r="DY75" s="913"/>
      <c r="DZ75" s="914"/>
      <c r="EA75" s="247"/>
    </row>
    <row r="76" spans="1:131" s="248" customFormat="1" ht="26.25" customHeight="1" x14ac:dyDescent="0.15">
      <c r="A76" s="262">
        <v>9</v>
      </c>
      <c r="B76" s="927" t="s">
        <v>592</v>
      </c>
      <c r="C76" s="879"/>
      <c r="D76" s="879"/>
      <c r="E76" s="879"/>
      <c r="F76" s="879"/>
      <c r="G76" s="879"/>
      <c r="H76" s="879"/>
      <c r="I76" s="879"/>
      <c r="J76" s="879"/>
      <c r="K76" s="879"/>
      <c r="L76" s="879"/>
      <c r="M76" s="879"/>
      <c r="N76" s="879"/>
      <c r="O76" s="879"/>
      <c r="P76" s="928"/>
      <c r="Q76" s="932">
        <v>109</v>
      </c>
      <c r="R76" s="933"/>
      <c r="S76" s="933"/>
      <c r="T76" s="933"/>
      <c r="U76" s="881"/>
      <c r="V76" s="934">
        <v>100</v>
      </c>
      <c r="W76" s="933"/>
      <c r="X76" s="933"/>
      <c r="Y76" s="933"/>
      <c r="Z76" s="881"/>
      <c r="AA76" s="934">
        <v>9</v>
      </c>
      <c r="AB76" s="933"/>
      <c r="AC76" s="933"/>
      <c r="AD76" s="933"/>
      <c r="AE76" s="881"/>
      <c r="AF76" s="934">
        <v>9</v>
      </c>
      <c r="AG76" s="933"/>
      <c r="AH76" s="933"/>
      <c r="AI76" s="933"/>
      <c r="AJ76" s="881"/>
      <c r="AK76" s="934">
        <v>9</v>
      </c>
      <c r="AL76" s="933"/>
      <c r="AM76" s="933"/>
      <c r="AN76" s="933"/>
      <c r="AO76" s="881"/>
      <c r="AP76" s="865" t="s">
        <v>575</v>
      </c>
      <c r="AQ76" s="865"/>
      <c r="AR76" s="865"/>
      <c r="AS76" s="865"/>
      <c r="AT76" s="865"/>
      <c r="AU76" s="865" t="s">
        <v>575</v>
      </c>
      <c r="AV76" s="865"/>
      <c r="AW76" s="865"/>
      <c r="AX76" s="865"/>
      <c r="AY76" s="865"/>
      <c r="AZ76" s="930"/>
      <c r="BA76" s="930"/>
      <c r="BB76" s="930"/>
      <c r="BC76" s="930"/>
      <c r="BD76" s="931"/>
      <c r="BE76" s="266"/>
      <c r="BF76" s="266"/>
      <c r="BG76" s="266"/>
      <c r="BH76" s="266"/>
      <c r="BI76" s="266"/>
      <c r="BJ76" s="266"/>
      <c r="BK76" s="266"/>
      <c r="BL76" s="266"/>
      <c r="BM76" s="266"/>
      <c r="BN76" s="266"/>
      <c r="BO76" s="266"/>
      <c r="BP76" s="266"/>
      <c r="BQ76" s="263">
        <v>70</v>
      </c>
      <c r="BR76" s="268"/>
      <c r="BS76" s="918"/>
      <c r="BT76" s="919"/>
      <c r="BU76" s="919"/>
      <c r="BV76" s="919"/>
      <c r="BW76" s="919"/>
      <c r="BX76" s="919"/>
      <c r="BY76" s="919"/>
      <c r="BZ76" s="919"/>
      <c r="CA76" s="919"/>
      <c r="CB76" s="919"/>
      <c r="CC76" s="919"/>
      <c r="CD76" s="919"/>
      <c r="CE76" s="919"/>
      <c r="CF76" s="919"/>
      <c r="CG76" s="920"/>
      <c r="CH76" s="915"/>
      <c r="CI76" s="916"/>
      <c r="CJ76" s="916"/>
      <c r="CK76" s="916"/>
      <c r="CL76" s="917"/>
      <c r="CM76" s="915"/>
      <c r="CN76" s="916"/>
      <c r="CO76" s="916"/>
      <c r="CP76" s="916"/>
      <c r="CQ76" s="917"/>
      <c r="CR76" s="915"/>
      <c r="CS76" s="916"/>
      <c r="CT76" s="916"/>
      <c r="CU76" s="916"/>
      <c r="CV76" s="917"/>
      <c r="CW76" s="915"/>
      <c r="CX76" s="916"/>
      <c r="CY76" s="916"/>
      <c r="CZ76" s="916"/>
      <c r="DA76" s="917"/>
      <c r="DB76" s="915"/>
      <c r="DC76" s="916"/>
      <c r="DD76" s="916"/>
      <c r="DE76" s="916"/>
      <c r="DF76" s="917"/>
      <c r="DG76" s="915"/>
      <c r="DH76" s="916"/>
      <c r="DI76" s="916"/>
      <c r="DJ76" s="916"/>
      <c r="DK76" s="917"/>
      <c r="DL76" s="915"/>
      <c r="DM76" s="916"/>
      <c r="DN76" s="916"/>
      <c r="DO76" s="916"/>
      <c r="DP76" s="917"/>
      <c r="DQ76" s="915"/>
      <c r="DR76" s="916"/>
      <c r="DS76" s="916"/>
      <c r="DT76" s="916"/>
      <c r="DU76" s="917"/>
      <c r="DV76" s="912"/>
      <c r="DW76" s="913"/>
      <c r="DX76" s="913"/>
      <c r="DY76" s="913"/>
      <c r="DZ76" s="914"/>
      <c r="EA76" s="247"/>
    </row>
    <row r="77" spans="1:131" s="248" customFormat="1" ht="26.25" customHeight="1" x14ac:dyDescent="0.15">
      <c r="A77" s="262">
        <v>10</v>
      </c>
      <c r="B77" s="927" t="s">
        <v>582</v>
      </c>
      <c r="C77" s="879"/>
      <c r="D77" s="879"/>
      <c r="E77" s="879"/>
      <c r="F77" s="879"/>
      <c r="G77" s="879"/>
      <c r="H77" s="879"/>
      <c r="I77" s="879"/>
      <c r="J77" s="879"/>
      <c r="K77" s="879"/>
      <c r="L77" s="879"/>
      <c r="M77" s="879"/>
      <c r="N77" s="879"/>
      <c r="O77" s="879"/>
      <c r="P77" s="928"/>
      <c r="Q77" s="932">
        <v>152324</v>
      </c>
      <c r="R77" s="933"/>
      <c r="S77" s="933"/>
      <c r="T77" s="933"/>
      <c r="U77" s="881"/>
      <c r="V77" s="934">
        <v>150619</v>
      </c>
      <c r="W77" s="933"/>
      <c r="X77" s="933"/>
      <c r="Y77" s="933"/>
      <c r="Z77" s="881"/>
      <c r="AA77" s="934">
        <v>1705</v>
      </c>
      <c r="AB77" s="933"/>
      <c r="AC77" s="933"/>
      <c r="AD77" s="933"/>
      <c r="AE77" s="881"/>
      <c r="AF77" s="934">
        <v>1705</v>
      </c>
      <c r="AG77" s="933"/>
      <c r="AH77" s="933"/>
      <c r="AI77" s="933"/>
      <c r="AJ77" s="881"/>
      <c r="AK77" s="934">
        <v>1311</v>
      </c>
      <c r="AL77" s="933"/>
      <c r="AM77" s="933"/>
      <c r="AN77" s="933"/>
      <c r="AO77" s="881"/>
      <c r="AP77" s="865" t="s">
        <v>575</v>
      </c>
      <c r="AQ77" s="865"/>
      <c r="AR77" s="865"/>
      <c r="AS77" s="865"/>
      <c r="AT77" s="865"/>
      <c r="AU77" s="865" t="s">
        <v>575</v>
      </c>
      <c r="AV77" s="865"/>
      <c r="AW77" s="865"/>
      <c r="AX77" s="865"/>
      <c r="AY77" s="865"/>
      <c r="AZ77" s="930"/>
      <c r="BA77" s="930"/>
      <c r="BB77" s="930"/>
      <c r="BC77" s="930"/>
      <c r="BD77" s="931"/>
      <c r="BE77" s="266"/>
      <c r="BF77" s="266"/>
      <c r="BG77" s="266"/>
      <c r="BH77" s="266"/>
      <c r="BI77" s="266"/>
      <c r="BJ77" s="266"/>
      <c r="BK77" s="266"/>
      <c r="BL77" s="266"/>
      <c r="BM77" s="266"/>
      <c r="BN77" s="266"/>
      <c r="BO77" s="266"/>
      <c r="BP77" s="266"/>
      <c r="BQ77" s="263">
        <v>71</v>
      </c>
      <c r="BR77" s="268"/>
      <c r="BS77" s="918"/>
      <c r="BT77" s="919"/>
      <c r="BU77" s="919"/>
      <c r="BV77" s="919"/>
      <c r="BW77" s="919"/>
      <c r="BX77" s="919"/>
      <c r="BY77" s="919"/>
      <c r="BZ77" s="919"/>
      <c r="CA77" s="919"/>
      <c r="CB77" s="919"/>
      <c r="CC77" s="919"/>
      <c r="CD77" s="919"/>
      <c r="CE77" s="919"/>
      <c r="CF77" s="919"/>
      <c r="CG77" s="920"/>
      <c r="CH77" s="915"/>
      <c r="CI77" s="916"/>
      <c r="CJ77" s="916"/>
      <c r="CK77" s="916"/>
      <c r="CL77" s="917"/>
      <c r="CM77" s="915"/>
      <c r="CN77" s="916"/>
      <c r="CO77" s="916"/>
      <c r="CP77" s="916"/>
      <c r="CQ77" s="917"/>
      <c r="CR77" s="915"/>
      <c r="CS77" s="916"/>
      <c r="CT77" s="916"/>
      <c r="CU77" s="916"/>
      <c r="CV77" s="917"/>
      <c r="CW77" s="915"/>
      <c r="CX77" s="916"/>
      <c r="CY77" s="916"/>
      <c r="CZ77" s="916"/>
      <c r="DA77" s="917"/>
      <c r="DB77" s="915"/>
      <c r="DC77" s="916"/>
      <c r="DD77" s="916"/>
      <c r="DE77" s="916"/>
      <c r="DF77" s="917"/>
      <c r="DG77" s="915"/>
      <c r="DH77" s="916"/>
      <c r="DI77" s="916"/>
      <c r="DJ77" s="916"/>
      <c r="DK77" s="917"/>
      <c r="DL77" s="915"/>
      <c r="DM77" s="916"/>
      <c r="DN77" s="916"/>
      <c r="DO77" s="916"/>
      <c r="DP77" s="917"/>
      <c r="DQ77" s="915"/>
      <c r="DR77" s="916"/>
      <c r="DS77" s="916"/>
      <c r="DT77" s="916"/>
      <c r="DU77" s="917"/>
      <c r="DV77" s="912"/>
      <c r="DW77" s="913"/>
      <c r="DX77" s="913"/>
      <c r="DY77" s="913"/>
      <c r="DZ77" s="914"/>
      <c r="EA77" s="247"/>
    </row>
    <row r="78" spans="1:131" s="248" customFormat="1" ht="26.25" customHeight="1" x14ac:dyDescent="0.15">
      <c r="A78" s="262">
        <v>11</v>
      </c>
      <c r="B78" s="927" t="s">
        <v>583</v>
      </c>
      <c r="C78" s="879"/>
      <c r="D78" s="879"/>
      <c r="E78" s="879"/>
      <c r="F78" s="879"/>
      <c r="G78" s="879"/>
      <c r="H78" s="879"/>
      <c r="I78" s="879"/>
      <c r="J78" s="879"/>
      <c r="K78" s="879"/>
      <c r="L78" s="879"/>
      <c r="M78" s="879"/>
      <c r="N78" s="879"/>
      <c r="O78" s="879"/>
      <c r="P78" s="928"/>
      <c r="Q78" s="929">
        <v>274</v>
      </c>
      <c r="R78" s="865"/>
      <c r="S78" s="865"/>
      <c r="T78" s="865"/>
      <c r="U78" s="865"/>
      <c r="V78" s="865">
        <v>252</v>
      </c>
      <c r="W78" s="865"/>
      <c r="X78" s="865"/>
      <c r="Y78" s="865"/>
      <c r="Z78" s="865"/>
      <c r="AA78" s="865">
        <v>22</v>
      </c>
      <c r="AB78" s="865"/>
      <c r="AC78" s="865"/>
      <c r="AD78" s="865"/>
      <c r="AE78" s="865"/>
      <c r="AF78" s="865">
        <v>22</v>
      </c>
      <c r="AG78" s="865"/>
      <c r="AH78" s="865"/>
      <c r="AI78" s="865"/>
      <c r="AJ78" s="865"/>
      <c r="AK78" s="865">
        <v>16</v>
      </c>
      <c r="AL78" s="865"/>
      <c r="AM78" s="865"/>
      <c r="AN78" s="865"/>
      <c r="AO78" s="865"/>
      <c r="AP78" s="865" t="s">
        <v>575</v>
      </c>
      <c r="AQ78" s="865"/>
      <c r="AR78" s="865"/>
      <c r="AS78" s="865"/>
      <c r="AT78" s="865"/>
      <c r="AU78" s="865" t="s">
        <v>575</v>
      </c>
      <c r="AV78" s="865"/>
      <c r="AW78" s="865"/>
      <c r="AX78" s="865"/>
      <c r="AY78" s="865"/>
      <c r="AZ78" s="930"/>
      <c r="BA78" s="930"/>
      <c r="BB78" s="930"/>
      <c r="BC78" s="930"/>
      <c r="BD78" s="931"/>
      <c r="BE78" s="266"/>
      <c r="BF78" s="266"/>
      <c r="BG78" s="266"/>
      <c r="BH78" s="266"/>
      <c r="BI78" s="266"/>
      <c r="BJ78" s="269"/>
      <c r="BK78" s="269"/>
      <c r="BL78" s="269"/>
      <c r="BM78" s="269"/>
      <c r="BN78" s="269"/>
      <c r="BO78" s="266"/>
      <c r="BP78" s="266"/>
      <c r="BQ78" s="263">
        <v>72</v>
      </c>
      <c r="BR78" s="268"/>
      <c r="BS78" s="918"/>
      <c r="BT78" s="919"/>
      <c r="BU78" s="919"/>
      <c r="BV78" s="919"/>
      <c r="BW78" s="919"/>
      <c r="BX78" s="919"/>
      <c r="BY78" s="919"/>
      <c r="BZ78" s="919"/>
      <c r="CA78" s="919"/>
      <c r="CB78" s="919"/>
      <c r="CC78" s="919"/>
      <c r="CD78" s="919"/>
      <c r="CE78" s="919"/>
      <c r="CF78" s="919"/>
      <c r="CG78" s="920"/>
      <c r="CH78" s="915"/>
      <c r="CI78" s="916"/>
      <c r="CJ78" s="916"/>
      <c r="CK78" s="916"/>
      <c r="CL78" s="917"/>
      <c r="CM78" s="915"/>
      <c r="CN78" s="916"/>
      <c r="CO78" s="916"/>
      <c r="CP78" s="916"/>
      <c r="CQ78" s="917"/>
      <c r="CR78" s="915"/>
      <c r="CS78" s="916"/>
      <c r="CT78" s="916"/>
      <c r="CU78" s="916"/>
      <c r="CV78" s="917"/>
      <c r="CW78" s="915"/>
      <c r="CX78" s="916"/>
      <c r="CY78" s="916"/>
      <c r="CZ78" s="916"/>
      <c r="DA78" s="917"/>
      <c r="DB78" s="915"/>
      <c r="DC78" s="916"/>
      <c r="DD78" s="916"/>
      <c r="DE78" s="916"/>
      <c r="DF78" s="917"/>
      <c r="DG78" s="915"/>
      <c r="DH78" s="916"/>
      <c r="DI78" s="916"/>
      <c r="DJ78" s="916"/>
      <c r="DK78" s="917"/>
      <c r="DL78" s="915"/>
      <c r="DM78" s="916"/>
      <c r="DN78" s="916"/>
      <c r="DO78" s="916"/>
      <c r="DP78" s="917"/>
      <c r="DQ78" s="915"/>
      <c r="DR78" s="916"/>
      <c r="DS78" s="916"/>
      <c r="DT78" s="916"/>
      <c r="DU78" s="917"/>
      <c r="DV78" s="912"/>
      <c r="DW78" s="913"/>
      <c r="DX78" s="913"/>
      <c r="DY78" s="913"/>
      <c r="DZ78" s="914"/>
      <c r="EA78" s="247"/>
    </row>
    <row r="79" spans="1:131" s="248" customFormat="1" ht="26.25" customHeight="1" x14ac:dyDescent="0.15">
      <c r="A79" s="262">
        <v>12</v>
      </c>
      <c r="B79" s="927" t="s">
        <v>584</v>
      </c>
      <c r="C79" s="879"/>
      <c r="D79" s="879"/>
      <c r="E79" s="879"/>
      <c r="F79" s="879"/>
      <c r="G79" s="879"/>
      <c r="H79" s="879"/>
      <c r="I79" s="879"/>
      <c r="J79" s="879"/>
      <c r="K79" s="879"/>
      <c r="L79" s="879"/>
      <c r="M79" s="879"/>
      <c r="N79" s="879"/>
      <c r="O79" s="879"/>
      <c r="P79" s="928"/>
      <c r="Q79" s="929">
        <v>1406</v>
      </c>
      <c r="R79" s="865"/>
      <c r="S79" s="865"/>
      <c r="T79" s="865"/>
      <c r="U79" s="865"/>
      <c r="V79" s="865">
        <v>1393</v>
      </c>
      <c r="W79" s="865"/>
      <c r="X79" s="865"/>
      <c r="Y79" s="865"/>
      <c r="Z79" s="865"/>
      <c r="AA79" s="865">
        <v>13</v>
      </c>
      <c r="AB79" s="865"/>
      <c r="AC79" s="865"/>
      <c r="AD79" s="865"/>
      <c r="AE79" s="865"/>
      <c r="AF79" s="865">
        <v>6</v>
      </c>
      <c r="AG79" s="865"/>
      <c r="AH79" s="865"/>
      <c r="AI79" s="865"/>
      <c r="AJ79" s="865"/>
      <c r="AK79" s="865">
        <v>32</v>
      </c>
      <c r="AL79" s="865"/>
      <c r="AM79" s="865"/>
      <c r="AN79" s="865"/>
      <c r="AO79" s="865"/>
      <c r="AP79" s="865" t="s">
        <v>575</v>
      </c>
      <c r="AQ79" s="865"/>
      <c r="AR79" s="865"/>
      <c r="AS79" s="865"/>
      <c r="AT79" s="865"/>
      <c r="AU79" s="865" t="s">
        <v>575</v>
      </c>
      <c r="AV79" s="865"/>
      <c r="AW79" s="865"/>
      <c r="AX79" s="865"/>
      <c r="AY79" s="865"/>
      <c r="AZ79" s="930"/>
      <c r="BA79" s="930"/>
      <c r="BB79" s="930"/>
      <c r="BC79" s="930"/>
      <c r="BD79" s="931"/>
      <c r="BE79" s="266"/>
      <c r="BF79" s="266"/>
      <c r="BG79" s="266"/>
      <c r="BH79" s="266"/>
      <c r="BI79" s="266"/>
      <c r="BJ79" s="269"/>
      <c r="BK79" s="269"/>
      <c r="BL79" s="269"/>
      <c r="BM79" s="269"/>
      <c r="BN79" s="269"/>
      <c r="BO79" s="266"/>
      <c r="BP79" s="266"/>
      <c r="BQ79" s="263">
        <v>73</v>
      </c>
      <c r="BR79" s="268"/>
      <c r="BS79" s="918"/>
      <c r="BT79" s="919"/>
      <c r="BU79" s="919"/>
      <c r="BV79" s="919"/>
      <c r="BW79" s="919"/>
      <c r="BX79" s="919"/>
      <c r="BY79" s="919"/>
      <c r="BZ79" s="919"/>
      <c r="CA79" s="919"/>
      <c r="CB79" s="919"/>
      <c r="CC79" s="919"/>
      <c r="CD79" s="919"/>
      <c r="CE79" s="919"/>
      <c r="CF79" s="919"/>
      <c r="CG79" s="920"/>
      <c r="CH79" s="915"/>
      <c r="CI79" s="916"/>
      <c r="CJ79" s="916"/>
      <c r="CK79" s="916"/>
      <c r="CL79" s="917"/>
      <c r="CM79" s="915"/>
      <c r="CN79" s="916"/>
      <c r="CO79" s="916"/>
      <c r="CP79" s="916"/>
      <c r="CQ79" s="917"/>
      <c r="CR79" s="915"/>
      <c r="CS79" s="916"/>
      <c r="CT79" s="916"/>
      <c r="CU79" s="916"/>
      <c r="CV79" s="917"/>
      <c r="CW79" s="915"/>
      <c r="CX79" s="916"/>
      <c r="CY79" s="916"/>
      <c r="CZ79" s="916"/>
      <c r="DA79" s="917"/>
      <c r="DB79" s="915"/>
      <c r="DC79" s="916"/>
      <c r="DD79" s="916"/>
      <c r="DE79" s="916"/>
      <c r="DF79" s="917"/>
      <c r="DG79" s="915"/>
      <c r="DH79" s="916"/>
      <c r="DI79" s="916"/>
      <c r="DJ79" s="916"/>
      <c r="DK79" s="917"/>
      <c r="DL79" s="915"/>
      <c r="DM79" s="916"/>
      <c r="DN79" s="916"/>
      <c r="DO79" s="916"/>
      <c r="DP79" s="917"/>
      <c r="DQ79" s="915"/>
      <c r="DR79" s="916"/>
      <c r="DS79" s="916"/>
      <c r="DT79" s="916"/>
      <c r="DU79" s="917"/>
      <c r="DV79" s="912"/>
      <c r="DW79" s="913"/>
      <c r="DX79" s="913"/>
      <c r="DY79" s="913"/>
      <c r="DZ79" s="914"/>
      <c r="EA79" s="247"/>
    </row>
    <row r="80" spans="1:131" s="248" customFormat="1" ht="26.25" customHeight="1" x14ac:dyDescent="0.15">
      <c r="A80" s="262">
        <v>13</v>
      </c>
      <c r="B80" s="927"/>
      <c r="C80" s="879"/>
      <c r="D80" s="879"/>
      <c r="E80" s="879"/>
      <c r="F80" s="879"/>
      <c r="G80" s="879"/>
      <c r="H80" s="879"/>
      <c r="I80" s="879"/>
      <c r="J80" s="879"/>
      <c r="K80" s="879"/>
      <c r="L80" s="879"/>
      <c r="M80" s="879"/>
      <c r="N80" s="879"/>
      <c r="O80" s="879"/>
      <c r="P80" s="928"/>
      <c r="Q80" s="929"/>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930"/>
      <c r="BA80" s="930"/>
      <c r="BB80" s="930"/>
      <c r="BC80" s="930"/>
      <c r="BD80" s="931"/>
      <c r="BE80" s="266"/>
      <c r="BF80" s="266"/>
      <c r="BG80" s="266"/>
      <c r="BH80" s="266"/>
      <c r="BI80" s="266"/>
      <c r="BJ80" s="266"/>
      <c r="BK80" s="266"/>
      <c r="BL80" s="266"/>
      <c r="BM80" s="266"/>
      <c r="BN80" s="266"/>
      <c r="BO80" s="266"/>
      <c r="BP80" s="266"/>
      <c r="BQ80" s="263">
        <v>74</v>
      </c>
      <c r="BR80" s="268"/>
      <c r="BS80" s="918"/>
      <c r="BT80" s="919"/>
      <c r="BU80" s="919"/>
      <c r="BV80" s="919"/>
      <c r="BW80" s="919"/>
      <c r="BX80" s="919"/>
      <c r="BY80" s="919"/>
      <c r="BZ80" s="919"/>
      <c r="CA80" s="919"/>
      <c r="CB80" s="919"/>
      <c r="CC80" s="919"/>
      <c r="CD80" s="919"/>
      <c r="CE80" s="919"/>
      <c r="CF80" s="919"/>
      <c r="CG80" s="920"/>
      <c r="CH80" s="915"/>
      <c r="CI80" s="916"/>
      <c r="CJ80" s="916"/>
      <c r="CK80" s="916"/>
      <c r="CL80" s="917"/>
      <c r="CM80" s="915"/>
      <c r="CN80" s="916"/>
      <c r="CO80" s="916"/>
      <c r="CP80" s="916"/>
      <c r="CQ80" s="917"/>
      <c r="CR80" s="915"/>
      <c r="CS80" s="916"/>
      <c r="CT80" s="916"/>
      <c r="CU80" s="916"/>
      <c r="CV80" s="917"/>
      <c r="CW80" s="915"/>
      <c r="CX80" s="916"/>
      <c r="CY80" s="916"/>
      <c r="CZ80" s="916"/>
      <c r="DA80" s="917"/>
      <c r="DB80" s="915"/>
      <c r="DC80" s="916"/>
      <c r="DD80" s="916"/>
      <c r="DE80" s="916"/>
      <c r="DF80" s="917"/>
      <c r="DG80" s="915"/>
      <c r="DH80" s="916"/>
      <c r="DI80" s="916"/>
      <c r="DJ80" s="916"/>
      <c r="DK80" s="917"/>
      <c r="DL80" s="915"/>
      <c r="DM80" s="916"/>
      <c r="DN80" s="916"/>
      <c r="DO80" s="916"/>
      <c r="DP80" s="917"/>
      <c r="DQ80" s="915"/>
      <c r="DR80" s="916"/>
      <c r="DS80" s="916"/>
      <c r="DT80" s="916"/>
      <c r="DU80" s="917"/>
      <c r="DV80" s="912"/>
      <c r="DW80" s="913"/>
      <c r="DX80" s="913"/>
      <c r="DY80" s="913"/>
      <c r="DZ80" s="914"/>
      <c r="EA80" s="247"/>
    </row>
    <row r="81" spans="1:131" s="248" customFormat="1" ht="26.25" customHeight="1" x14ac:dyDescent="0.15">
      <c r="A81" s="262">
        <v>14</v>
      </c>
      <c r="B81" s="927"/>
      <c r="C81" s="879"/>
      <c r="D81" s="879"/>
      <c r="E81" s="879"/>
      <c r="F81" s="879"/>
      <c r="G81" s="879"/>
      <c r="H81" s="879"/>
      <c r="I81" s="879"/>
      <c r="J81" s="879"/>
      <c r="K81" s="879"/>
      <c r="L81" s="879"/>
      <c r="M81" s="879"/>
      <c r="N81" s="879"/>
      <c r="O81" s="879"/>
      <c r="P81" s="928"/>
      <c r="Q81" s="929"/>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930"/>
      <c r="BA81" s="930"/>
      <c r="BB81" s="930"/>
      <c r="BC81" s="930"/>
      <c r="BD81" s="931"/>
      <c r="BE81" s="266"/>
      <c r="BF81" s="266"/>
      <c r="BG81" s="266"/>
      <c r="BH81" s="266"/>
      <c r="BI81" s="266"/>
      <c r="BJ81" s="266"/>
      <c r="BK81" s="266"/>
      <c r="BL81" s="266"/>
      <c r="BM81" s="266"/>
      <c r="BN81" s="266"/>
      <c r="BO81" s="266"/>
      <c r="BP81" s="266"/>
      <c r="BQ81" s="263">
        <v>75</v>
      </c>
      <c r="BR81" s="268"/>
      <c r="BS81" s="918"/>
      <c r="BT81" s="919"/>
      <c r="BU81" s="919"/>
      <c r="BV81" s="919"/>
      <c r="BW81" s="919"/>
      <c r="BX81" s="919"/>
      <c r="BY81" s="919"/>
      <c r="BZ81" s="919"/>
      <c r="CA81" s="919"/>
      <c r="CB81" s="919"/>
      <c r="CC81" s="919"/>
      <c r="CD81" s="919"/>
      <c r="CE81" s="919"/>
      <c r="CF81" s="919"/>
      <c r="CG81" s="920"/>
      <c r="CH81" s="915"/>
      <c r="CI81" s="916"/>
      <c r="CJ81" s="916"/>
      <c r="CK81" s="916"/>
      <c r="CL81" s="917"/>
      <c r="CM81" s="915"/>
      <c r="CN81" s="916"/>
      <c r="CO81" s="916"/>
      <c r="CP81" s="916"/>
      <c r="CQ81" s="917"/>
      <c r="CR81" s="915"/>
      <c r="CS81" s="916"/>
      <c r="CT81" s="916"/>
      <c r="CU81" s="916"/>
      <c r="CV81" s="917"/>
      <c r="CW81" s="915"/>
      <c r="CX81" s="916"/>
      <c r="CY81" s="916"/>
      <c r="CZ81" s="916"/>
      <c r="DA81" s="917"/>
      <c r="DB81" s="915"/>
      <c r="DC81" s="916"/>
      <c r="DD81" s="916"/>
      <c r="DE81" s="916"/>
      <c r="DF81" s="917"/>
      <c r="DG81" s="915"/>
      <c r="DH81" s="916"/>
      <c r="DI81" s="916"/>
      <c r="DJ81" s="916"/>
      <c r="DK81" s="917"/>
      <c r="DL81" s="915"/>
      <c r="DM81" s="916"/>
      <c r="DN81" s="916"/>
      <c r="DO81" s="916"/>
      <c r="DP81" s="917"/>
      <c r="DQ81" s="915"/>
      <c r="DR81" s="916"/>
      <c r="DS81" s="916"/>
      <c r="DT81" s="916"/>
      <c r="DU81" s="917"/>
      <c r="DV81" s="912"/>
      <c r="DW81" s="913"/>
      <c r="DX81" s="913"/>
      <c r="DY81" s="913"/>
      <c r="DZ81" s="914"/>
      <c r="EA81" s="247"/>
    </row>
    <row r="82" spans="1:131" s="248" customFormat="1" ht="26.25" customHeight="1" x14ac:dyDescent="0.15">
      <c r="A82" s="262">
        <v>15</v>
      </c>
      <c r="B82" s="927"/>
      <c r="C82" s="879"/>
      <c r="D82" s="879"/>
      <c r="E82" s="879"/>
      <c r="F82" s="879"/>
      <c r="G82" s="879"/>
      <c r="H82" s="879"/>
      <c r="I82" s="879"/>
      <c r="J82" s="879"/>
      <c r="K82" s="879"/>
      <c r="L82" s="879"/>
      <c r="M82" s="879"/>
      <c r="N82" s="879"/>
      <c r="O82" s="879"/>
      <c r="P82" s="928"/>
      <c r="Q82" s="929"/>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930"/>
      <c r="BA82" s="930"/>
      <c r="BB82" s="930"/>
      <c r="BC82" s="930"/>
      <c r="BD82" s="931"/>
      <c r="BE82" s="266"/>
      <c r="BF82" s="266"/>
      <c r="BG82" s="266"/>
      <c r="BH82" s="266"/>
      <c r="BI82" s="266"/>
      <c r="BJ82" s="266"/>
      <c r="BK82" s="266"/>
      <c r="BL82" s="266"/>
      <c r="BM82" s="266"/>
      <c r="BN82" s="266"/>
      <c r="BO82" s="266"/>
      <c r="BP82" s="266"/>
      <c r="BQ82" s="263">
        <v>76</v>
      </c>
      <c r="BR82" s="268"/>
      <c r="BS82" s="918"/>
      <c r="BT82" s="919"/>
      <c r="BU82" s="919"/>
      <c r="BV82" s="919"/>
      <c r="BW82" s="919"/>
      <c r="BX82" s="919"/>
      <c r="BY82" s="919"/>
      <c r="BZ82" s="919"/>
      <c r="CA82" s="919"/>
      <c r="CB82" s="919"/>
      <c r="CC82" s="919"/>
      <c r="CD82" s="919"/>
      <c r="CE82" s="919"/>
      <c r="CF82" s="919"/>
      <c r="CG82" s="920"/>
      <c r="CH82" s="915"/>
      <c r="CI82" s="916"/>
      <c r="CJ82" s="916"/>
      <c r="CK82" s="916"/>
      <c r="CL82" s="917"/>
      <c r="CM82" s="915"/>
      <c r="CN82" s="916"/>
      <c r="CO82" s="916"/>
      <c r="CP82" s="916"/>
      <c r="CQ82" s="917"/>
      <c r="CR82" s="915"/>
      <c r="CS82" s="916"/>
      <c r="CT82" s="916"/>
      <c r="CU82" s="916"/>
      <c r="CV82" s="917"/>
      <c r="CW82" s="915"/>
      <c r="CX82" s="916"/>
      <c r="CY82" s="916"/>
      <c r="CZ82" s="916"/>
      <c r="DA82" s="917"/>
      <c r="DB82" s="915"/>
      <c r="DC82" s="916"/>
      <c r="DD82" s="916"/>
      <c r="DE82" s="916"/>
      <c r="DF82" s="917"/>
      <c r="DG82" s="915"/>
      <c r="DH82" s="916"/>
      <c r="DI82" s="916"/>
      <c r="DJ82" s="916"/>
      <c r="DK82" s="917"/>
      <c r="DL82" s="915"/>
      <c r="DM82" s="916"/>
      <c r="DN82" s="916"/>
      <c r="DO82" s="916"/>
      <c r="DP82" s="917"/>
      <c r="DQ82" s="915"/>
      <c r="DR82" s="916"/>
      <c r="DS82" s="916"/>
      <c r="DT82" s="916"/>
      <c r="DU82" s="917"/>
      <c r="DV82" s="912"/>
      <c r="DW82" s="913"/>
      <c r="DX82" s="913"/>
      <c r="DY82" s="913"/>
      <c r="DZ82" s="914"/>
      <c r="EA82" s="247"/>
    </row>
    <row r="83" spans="1:131" s="248" customFormat="1" ht="26.25" customHeight="1" x14ac:dyDescent="0.15">
      <c r="A83" s="262">
        <v>16</v>
      </c>
      <c r="B83" s="927"/>
      <c r="C83" s="879"/>
      <c r="D83" s="879"/>
      <c r="E83" s="879"/>
      <c r="F83" s="879"/>
      <c r="G83" s="879"/>
      <c r="H83" s="879"/>
      <c r="I83" s="879"/>
      <c r="J83" s="879"/>
      <c r="K83" s="879"/>
      <c r="L83" s="879"/>
      <c r="M83" s="879"/>
      <c r="N83" s="879"/>
      <c r="O83" s="879"/>
      <c r="P83" s="928"/>
      <c r="Q83" s="929"/>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930"/>
      <c r="BA83" s="930"/>
      <c r="BB83" s="930"/>
      <c r="BC83" s="930"/>
      <c r="BD83" s="931"/>
      <c r="BE83" s="266"/>
      <c r="BF83" s="266"/>
      <c r="BG83" s="266"/>
      <c r="BH83" s="266"/>
      <c r="BI83" s="266"/>
      <c r="BJ83" s="266"/>
      <c r="BK83" s="266"/>
      <c r="BL83" s="266"/>
      <c r="BM83" s="266"/>
      <c r="BN83" s="266"/>
      <c r="BO83" s="266"/>
      <c r="BP83" s="266"/>
      <c r="BQ83" s="263">
        <v>77</v>
      </c>
      <c r="BR83" s="268"/>
      <c r="BS83" s="918"/>
      <c r="BT83" s="919"/>
      <c r="BU83" s="919"/>
      <c r="BV83" s="919"/>
      <c r="BW83" s="919"/>
      <c r="BX83" s="919"/>
      <c r="BY83" s="919"/>
      <c r="BZ83" s="919"/>
      <c r="CA83" s="919"/>
      <c r="CB83" s="919"/>
      <c r="CC83" s="919"/>
      <c r="CD83" s="919"/>
      <c r="CE83" s="919"/>
      <c r="CF83" s="919"/>
      <c r="CG83" s="920"/>
      <c r="CH83" s="915"/>
      <c r="CI83" s="916"/>
      <c r="CJ83" s="916"/>
      <c r="CK83" s="916"/>
      <c r="CL83" s="917"/>
      <c r="CM83" s="915"/>
      <c r="CN83" s="916"/>
      <c r="CO83" s="916"/>
      <c r="CP83" s="916"/>
      <c r="CQ83" s="917"/>
      <c r="CR83" s="915"/>
      <c r="CS83" s="916"/>
      <c r="CT83" s="916"/>
      <c r="CU83" s="916"/>
      <c r="CV83" s="917"/>
      <c r="CW83" s="915"/>
      <c r="CX83" s="916"/>
      <c r="CY83" s="916"/>
      <c r="CZ83" s="916"/>
      <c r="DA83" s="917"/>
      <c r="DB83" s="915"/>
      <c r="DC83" s="916"/>
      <c r="DD83" s="916"/>
      <c r="DE83" s="916"/>
      <c r="DF83" s="917"/>
      <c r="DG83" s="915"/>
      <c r="DH83" s="916"/>
      <c r="DI83" s="916"/>
      <c r="DJ83" s="916"/>
      <c r="DK83" s="917"/>
      <c r="DL83" s="915"/>
      <c r="DM83" s="916"/>
      <c r="DN83" s="916"/>
      <c r="DO83" s="916"/>
      <c r="DP83" s="917"/>
      <c r="DQ83" s="915"/>
      <c r="DR83" s="916"/>
      <c r="DS83" s="916"/>
      <c r="DT83" s="916"/>
      <c r="DU83" s="917"/>
      <c r="DV83" s="912"/>
      <c r="DW83" s="913"/>
      <c r="DX83" s="913"/>
      <c r="DY83" s="913"/>
      <c r="DZ83" s="914"/>
      <c r="EA83" s="247"/>
    </row>
    <row r="84" spans="1:131" s="248" customFormat="1" ht="26.25" customHeight="1" x14ac:dyDescent="0.15">
      <c r="A84" s="262">
        <v>17</v>
      </c>
      <c r="B84" s="927"/>
      <c r="C84" s="879"/>
      <c r="D84" s="879"/>
      <c r="E84" s="879"/>
      <c r="F84" s="879"/>
      <c r="G84" s="879"/>
      <c r="H84" s="879"/>
      <c r="I84" s="879"/>
      <c r="J84" s="879"/>
      <c r="K84" s="879"/>
      <c r="L84" s="879"/>
      <c r="M84" s="879"/>
      <c r="N84" s="879"/>
      <c r="O84" s="879"/>
      <c r="P84" s="928"/>
      <c r="Q84" s="929"/>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930"/>
      <c r="BA84" s="930"/>
      <c r="BB84" s="930"/>
      <c r="BC84" s="930"/>
      <c r="BD84" s="931"/>
      <c r="BE84" s="266"/>
      <c r="BF84" s="266"/>
      <c r="BG84" s="266"/>
      <c r="BH84" s="266"/>
      <c r="BI84" s="266"/>
      <c r="BJ84" s="266"/>
      <c r="BK84" s="266"/>
      <c r="BL84" s="266"/>
      <c r="BM84" s="266"/>
      <c r="BN84" s="266"/>
      <c r="BO84" s="266"/>
      <c r="BP84" s="266"/>
      <c r="BQ84" s="263">
        <v>78</v>
      </c>
      <c r="BR84" s="268"/>
      <c r="BS84" s="918"/>
      <c r="BT84" s="919"/>
      <c r="BU84" s="919"/>
      <c r="BV84" s="919"/>
      <c r="BW84" s="919"/>
      <c r="BX84" s="919"/>
      <c r="BY84" s="919"/>
      <c r="BZ84" s="919"/>
      <c r="CA84" s="919"/>
      <c r="CB84" s="919"/>
      <c r="CC84" s="919"/>
      <c r="CD84" s="919"/>
      <c r="CE84" s="919"/>
      <c r="CF84" s="919"/>
      <c r="CG84" s="920"/>
      <c r="CH84" s="915"/>
      <c r="CI84" s="916"/>
      <c r="CJ84" s="916"/>
      <c r="CK84" s="916"/>
      <c r="CL84" s="917"/>
      <c r="CM84" s="915"/>
      <c r="CN84" s="916"/>
      <c r="CO84" s="916"/>
      <c r="CP84" s="916"/>
      <c r="CQ84" s="917"/>
      <c r="CR84" s="915"/>
      <c r="CS84" s="916"/>
      <c r="CT84" s="916"/>
      <c r="CU84" s="916"/>
      <c r="CV84" s="917"/>
      <c r="CW84" s="915"/>
      <c r="CX84" s="916"/>
      <c r="CY84" s="916"/>
      <c r="CZ84" s="916"/>
      <c r="DA84" s="917"/>
      <c r="DB84" s="915"/>
      <c r="DC84" s="916"/>
      <c r="DD84" s="916"/>
      <c r="DE84" s="916"/>
      <c r="DF84" s="917"/>
      <c r="DG84" s="915"/>
      <c r="DH84" s="916"/>
      <c r="DI84" s="916"/>
      <c r="DJ84" s="916"/>
      <c r="DK84" s="917"/>
      <c r="DL84" s="915"/>
      <c r="DM84" s="916"/>
      <c r="DN84" s="916"/>
      <c r="DO84" s="916"/>
      <c r="DP84" s="917"/>
      <c r="DQ84" s="915"/>
      <c r="DR84" s="916"/>
      <c r="DS84" s="916"/>
      <c r="DT84" s="916"/>
      <c r="DU84" s="917"/>
      <c r="DV84" s="912"/>
      <c r="DW84" s="913"/>
      <c r="DX84" s="913"/>
      <c r="DY84" s="913"/>
      <c r="DZ84" s="914"/>
      <c r="EA84" s="247"/>
    </row>
    <row r="85" spans="1:131" s="248" customFormat="1" ht="26.25" customHeight="1" x14ac:dyDescent="0.15">
      <c r="A85" s="262">
        <v>18</v>
      </c>
      <c r="B85" s="927"/>
      <c r="C85" s="879"/>
      <c r="D85" s="879"/>
      <c r="E85" s="879"/>
      <c r="F85" s="879"/>
      <c r="G85" s="879"/>
      <c r="H85" s="879"/>
      <c r="I85" s="879"/>
      <c r="J85" s="879"/>
      <c r="K85" s="879"/>
      <c r="L85" s="879"/>
      <c r="M85" s="879"/>
      <c r="N85" s="879"/>
      <c r="O85" s="879"/>
      <c r="P85" s="928"/>
      <c r="Q85" s="929"/>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930"/>
      <c r="BA85" s="930"/>
      <c r="BB85" s="930"/>
      <c r="BC85" s="930"/>
      <c r="BD85" s="931"/>
      <c r="BE85" s="266"/>
      <c r="BF85" s="266"/>
      <c r="BG85" s="266"/>
      <c r="BH85" s="266"/>
      <c r="BI85" s="266"/>
      <c r="BJ85" s="266"/>
      <c r="BK85" s="266"/>
      <c r="BL85" s="266"/>
      <c r="BM85" s="266"/>
      <c r="BN85" s="266"/>
      <c r="BO85" s="266"/>
      <c r="BP85" s="266"/>
      <c r="BQ85" s="263">
        <v>79</v>
      </c>
      <c r="BR85" s="268"/>
      <c r="BS85" s="918"/>
      <c r="BT85" s="919"/>
      <c r="BU85" s="919"/>
      <c r="BV85" s="919"/>
      <c r="BW85" s="919"/>
      <c r="BX85" s="919"/>
      <c r="BY85" s="919"/>
      <c r="BZ85" s="919"/>
      <c r="CA85" s="919"/>
      <c r="CB85" s="919"/>
      <c r="CC85" s="919"/>
      <c r="CD85" s="919"/>
      <c r="CE85" s="919"/>
      <c r="CF85" s="919"/>
      <c r="CG85" s="920"/>
      <c r="CH85" s="915"/>
      <c r="CI85" s="916"/>
      <c r="CJ85" s="916"/>
      <c r="CK85" s="916"/>
      <c r="CL85" s="917"/>
      <c r="CM85" s="915"/>
      <c r="CN85" s="916"/>
      <c r="CO85" s="916"/>
      <c r="CP85" s="916"/>
      <c r="CQ85" s="917"/>
      <c r="CR85" s="915"/>
      <c r="CS85" s="916"/>
      <c r="CT85" s="916"/>
      <c r="CU85" s="916"/>
      <c r="CV85" s="917"/>
      <c r="CW85" s="915"/>
      <c r="CX85" s="916"/>
      <c r="CY85" s="916"/>
      <c r="CZ85" s="916"/>
      <c r="DA85" s="917"/>
      <c r="DB85" s="915"/>
      <c r="DC85" s="916"/>
      <c r="DD85" s="916"/>
      <c r="DE85" s="916"/>
      <c r="DF85" s="917"/>
      <c r="DG85" s="915"/>
      <c r="DH85" s="916"/>
      <c r="DI85" s="916"/>
      <c r="DJ85" s="916"/>
      <c r="DK85" s="917"/>
      <c r="DL85" s="915"/>
      <c r="DM85" s="916"/>
      <c r="DN85" s="916"/>
      <c r="DO85" s="916"/>
      <c r="DP85" s="917"/>
      <c r="DQ85" s="915"/>
      <c r="DR85" s="916"/>
      <c r="DS85" s="916"/>
      <c r="DT85" s="916"/>
      <c r="DU85" s="917"/>
      <c r="DV85" s="912"/>
      <c r="DW85" s="913"/>
      <c r="DX85" s="913"/>
      <c r="DY85" s="913"/>
      <c r="DZ85" s="914"/>
      <c r="EA85" s="247"/>
    </row>
    <row r="86" spans="1:131" s="248" customFormat="1" ht="26.25" customHeight="1" x14ac:dyDescent="0.15">
      <c r="A86" s="262">
        <v>19</v>
      </c>
      <c r="B86" s="927"/>
      <c r="C86" s="879"/>
      <c r="D86" s="879"/>
      <c r="E86" s="879"/>
      <c r="F86" s="879"/>
      <c r="G86" s="879"/>
      <c r="H86" s="879"/>
      <c r="I86" s="879"/>
      <c r="J86" s="879"/>
      <c r="K86" s="879"/>
      <c r="L86" s="879"/>
      <c r="M86" s="879"/>
      <c r="N86" s="879"/>
      <c r="O86" s="879"/>
      <c r="P86" s="928"/>
      <c r="Q86" s="929"/>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930"/>
      <c r="BA86" s="930"/>
      <c r="BB86" s="930"/>
      <c r="BC86" s="930"/>
      <c r="BD86" s="931"/>
      <c r="BE86" s="266"/>
      <c r="BF86" s="266"/>
      <c r="BG86" s="266"/>
      <c r="BH86" s="266"/>
      <c r="BI86" s="266"/>
      <c r="BJ86" s="266"/>
      <c r="BK86" s="266"/>
      <c r="BL86" s="266"/>
      <c r="BM86" s="266"/>
      <c r="BN86" s="266"/>
      <c r="BO86" s="266"/>
      <c r="BP86" s="266"/>
      <c r="BQ86" s="263">
        <v>80</v>
      </c>
      <c r="BR86" s="268"/>
      <c r="BS86" s="918"/>
      <c r="BT86" s="919"/>
      <c r="BU86" s="919"/>
      <c r="BV86" s="919"/>
      <c r="BW86" s="919"/>
      <c r="BX86" s="919"/>
      <c r="BY86" s="919"/>
      <c r="BZ86" s="919"/>
      <c r="CA86" s="919"/>
      <c r="CB86" s="919"/>
      <c r="CC86" s="919"/>
      <c r="CD86" s="919"/>
      <c r="CE86" s="919"/>
      <c r="CF86" s="919"/>
      <c r="CG86" s="920"/>
      <c r="CH86" s="915"/>
      <c r="CI86" s="916"/>
      <c r="CJ86" s="916"/>
      <c r="CK86" s="916"/>
      <c r="CL86" s="917"/>
      <c r="CM86" s="915"/>
      <c r="CN86" s="916"/>
      <c r="CO86" s="916"/>
      <c r="CP86" s="916"/>
      <c r="CQ86" s="917"/>
      <c r="CR86" s="915"/>
      <c r="CS86" s="916"/>
      <c r="CT86" s="916"/>
      <c r="CU86" s="916"/>
      <c r="CV86" s="917"/>
      <c r="CW86" s="915"/>
      <c r="CX86" s="916"/>
      <c r="CY86" s="916"/>
      <c r="CZ86" s="916"/>
      <c r="DA86" s="917"/>
      <c r="DB86" s="915"/>
      <c r="DC86" s="916"/>
      <c r="DD86" s="916"/>
      <c r="DE86" s="916"/>
      <c r="DF86" s="917"/>
      <c r="DG86" s="915"/>
      <c r="DH86" s="916"/>
      <c r="DI86" s="916"/>
      <c r="DJ86" s="916"/>
      <c r="DK86" s="917"/>
      <c r="DL86" s="915"/>
      <c r="DM86" s="916"/>
      <c r="DN86" s="916"/>
      <c r="DO86" s="916"/>
      <c r="DP86" s="917"/>
      <c r="DQ86" s="915"/>
      <c r="DR86" s="916"/>
      <c r="DS86" s="916"/>
      <c r="DT86" s="916"/>
      <c r="DU86" s="917"/>
      <c r="DV86" s="912"/>
      <c r="DW86" s="913"/>
      <c r="DX86" s="913"/>
      <c r="DY86" s="913"/>
      <c r="DZ86" s="914"/>
      <c r="EA86" s="247"/>
    </row>
    <row r="87" spans="1:131" s="248" customFormat="1" ht="26.25" customHeight="1" x14ac:dyDescent="0.15">
      <c r="A87" s="270">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266"/>
      <c r="BF87" s="266"/>
      <c r="BG87" s="266"/>
      <c r="BH87" s="266"/>
      <c r="BI87" s="266"/>
      <c r="BJ87" s="266"/>
      <c r="BK87" s="266"/>
      <c r="BL87" s="266"/>
      <c r="BM87" s="266"/>
      <c r="BN87" s="266"/>
      <c r="BO87" s="266"/>
      <c r="BP87" s="266"/>
      <c r="BQ87" s="263">
        <v>81</v>
      </c>
      <c r="BR87" s="268"/>
      <c r="BS87" s="918"/>
      <c r="BT87" s="919"/>
      <c r="BU87" s="919"/>
      <c r="BV87" s="919"/>
      <c r="BW87" s="919"/>
      <c r="BX87" s="919"/>
      <c r="BY87" s="919"/>
      <c r="BZ87" s="919"/>
      <c r="CA87" s="919"/>
      <c r="CB87" s="919"/>
      <c r="CC87" s="919"/>
      <c r="CD87" s="919"/>
      <c r="CE87" s="919"/>
      <c r="CF87" s="919"/>
      <c r="CG87" s="920"/>
      <c r="CH87" s="915"/>
      <c r="CI87" s="916"/>
      <c r="CJ87" s="916"/>
      <c r="CK87" s="916"/>
      <c r="CL87" s="917"/>
      <c r="CM87" s="915"/>
      <c r="CN87" s="916"/>
      <c r="CO87" s="916"/>
      <c r="CP87" s="916"/>
      <c r="CQ87" s="917"/>
      <c r="CR87" s="915"/>
      <c r="CS87" s="916"/>
      <c r="CT87" s="916"/>
      <c r="CU87" s="916"/>
      <c r="CV87" s="917"/>
      <c r="CW87" s="915"/>
      <c r="CX87" s="916"/>
      <c r="CY87" s="916"/>
      <c r="CZ87" s="916"/>
      <c r="DA87" s="917"/>
      <c r="DB87" s="915"/>
      <c r="DC87" s="916"/>
      <c r="DD87" s="916"/>
      <c r="DE87" s="916"/>
      <c r="DF87" s="917"/>
      <c r="DG87" s="915"/>
      <c r="DH87" s="916"/>
      <c r="DI87" s="916"/>
      <c r="DJ87" s="916"/>
      <c r="DK87" s="917"/>
      <c r="DL87" s="915"/>
      <c r="DM87" s="916"/>
      <c r="DN87" s="916"/>
      <c r="DO87" s="916"/>
      <c r="DP87" s="917"/>
      <c r="DQ87" s="915"/>
      <c r="DR87" s="916"/>
      <c r="DS87" s="916"/>
      <c r="DT87" s="916"/>
      <c r="DU87" s="917"/>
      <c r="DV87" s="912"/>
      <c r="DW87" s="913"/>
      <c r="DX87" s="913"/>
      <c r="DY87" s="913"/>
      <c r="DZ87" s="914"/>
      <c r="EA87" s="247"/>
    </row>
    <row r="88" spans="1:131" s="248" customFormat="1" ht="26.25" customHeight="1" thickBot="1" x14ac:dyDescent="0.2">
      <c r="A88" s="265" t="s">
        <v>390</v>
      </c>
      <c r="B88" s="836" t="s">
        <v>419</v>
      </c>
      <c r="C88" s="837"/>
      <c r="D88" s="837"/>
      <c r="E88" s="837"/>
      <c r="F88" s="837"/>
      <c r="G88" s="837"/>
      <c r="H88" s="837"/>
      <c r="I88" s="837"/>
      <c r="J88" s="837"/>
      <c r="K88" s="837"/>
      <c r="L88" s="837"/>
      <c r="M88" s="837"/>
      <c r="N88" s="837"/>
      <c r="O88" s="837"/>
      <c r="P88" s="838"/>
      <c r="Q88" s="893"/>
      <c r="R88" s="894"/>
      <c r="S88" s="894"/>
      <c r="T88" s="894"/>
      <c r="U88" s="894"/>
      <c r="V88" s="894"/>
      <c r="W88" s="894"/>
      <c r="X88" s="894"/>
      <c r="Y88" s="894"/>
      <c r="Z88" s="894"/>
      <c r="AA88" s="894"/>
      <c r="AB88" s="894"/>
      <c r="AC88" s="894"/>
      <c r="AD88" s="894"/>
      <c r="AE88" s="894"/>
      <c r="AF88" s="841">
        <f>SUBTOTAL(9,AF68:AJ87)</f>
        <v>2959</v>
      </c>
      <c r="AG88" s="842"/>
      <c r="AH88" s="842"/>
      <c r="AI88" s="842"/>
      <c r="AJ88" s="843"/>
      <c r="AK88" s="894"/>
      <c r="AL88" s="894"/>
      <c r="AM88" s="894"/>
      <c r="AN88" s="894"/>
      <c r="AO88" s="894"/>
      <c r="AP88" s="841">
        <f>SUBTOTAL(9,AP68:AT87)</f>
        <v>619</v>
      </c>
      <c r="AQ88" s="842"/>
      <c r="AR88" s="842"/>
      <c r="AS88" s="842"/>
      <c r="AT88" s="843"/>
      <c r="AU88" s="841">
        <f>SUBTOTAL(9,AU68:AY87)</f>
        <v>212</v>
      </c>
      <c r="AV88" s="842"/>
      <c r="AW88" s="842"/>
      <c r="AX88" s="842"/>
      <c r="AY88" s="843"/>
      <c r="AZ88" s="902"/>
      <c r="BA88" s="902"/>
      <c r="BB88" s="902"/>
      <c r="BC88" s="902"/>
      <c r="BD88" s="903"/>
      <c r="BE88" s="266"/>
      <c r="BF88" s="266"/>
      <c r="BG88" s="266"/>
      <c r="BH88" s="266"/>
      <c r="BI88" s="266"/>
      <c r="BJ88" s="266"/>
      <c r="BK88" s="266"/>
      <c r="BL88" s="266"/>
      <c r="BM88" s="266"/>
      <c r="BN88" s="266"/>
      <c r="BO88" s="266"/>
      <c r="BP88" s="266"/>
      <c r="BQ88" s="263">
        <v>82</v>
      </c>
      <c r="BR88" s="268"/>
      <c r="BS88" s="918"/>
      <c r="BT88" s="919"/>
      <c r="BU88" s="919"/>
      <c r="BV88" s="919"/>
      <c r="BW88" s="919"/>
      <c r="BX88" s="919"/>
      <c r="BY88" s="919"/>
      <c r="BZ88" s="919"/>
      <c r="CA88" s="919"/>
      <c r="CB88" s="919"/>
      <c r="CC88" s="919"/>
      <c r="CD88" s="919"/>
      <c r="CE88" s="919"/>
      <c r="CF88" s="919"/>
      <c r="CG88" s="920"/>
      <c r="CH88" s="915"/>
      <c r="CI88" s="916"/>
      <c r="CJ88" s="916"/>
      <c r="CK88" s="916"/>
      <c r="CL88" s="917"/>
      <c r="CM88" s="915"/>
      <c r="CN88" s="916"/>
      <c r="CO88" s="916"/>
      <c r="CP88" s="916"/>
      <c r="CQ88" s="917"/>
      <c r="CR88" s="915"/>
      <c r="CS88" s="916"/>
      <c r="CT88" s="916"/>
      <c r="CU88" s="916"/>
      <c r="CV88" s="917"/>
      <c r="CW88" s="915"/>
      <c r="CX88" s="916"/>
      <c r="CY88" s="916"/>
      <c r="CZ88" s="916"/>
      <c r="DA88" s="917"/>
      <c r="DB88" s="915"/>
      <c r="DC88" s="916"/>
      <c r="DD88" s="916"/>
      <c r="DE88" s="916"/>
      <c r="DF88" s="917"/>
      <c r="DG88" s="915"/>
      <c r="DH88" s="916"/>
      <c r="DI88" s="916"/>
      <c r="DJ88" s="916"/>
      <c r="DK88" s="917"/>
      <c r="DL88" s="915"/>
      <c r="DM88" s="916"/>
      <c r="DN88" s="916"/>
      <c r="DO88" s="916"/>
      <c r="DP88" s="917"/>
      <c r="DQ88" s="915"/>
      <c r="DR88" s="916"/>
      <c r="DS88" s="916"/>
      <c r="DT88" s="916"/>
      <c r="DU88" s="917"/>
      <c r="DV88" s="912"/>
      <c r="DW88" s="913"/>
      <c r="DX88" s="913"/>
      <c r="DY88" s="913"/>
      <c r="DZ88" s="91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8"/>
      <c r="BT89" s="919"/>
      <c r="BU89" s="919"/>
      <c r="BV89" s="919"/>
      <c r="BW89" s="919"/>
      <c r="BX89" s="919"/>
      <c r="BY89" s="919"/>
      <c r="BZ89" s="919"/>
      <c r="CA89" s="919"/>
      <c r="CB89" s="919"/>
      <c r="CC89" s="919"/>
      <c r="CD89" s="919"/>
      <c r="CE89" s="919"/>
      <c r="CF89" s="919"/>
      <c r="CG89" s="920"/>
      <c r="CH89" s="915"/>
      <c r="CI89" s="916"/>
      <c r="CJ89" s="916"/>
      <c r="CK89" s="916"/>
      <c r="CL89" s="917"/>
      <c r="CM89" s="915"/>
      <c r="CN89" s="916"/>
      <c r="CO89" s="916"/>
      <c r="CP89" s="916"/>
      <c r="CQ89" s="917"/>
      <c r="CR89" s="915"/>
      <c r="CS89" s="916"/>
      <c r="CT89" s="916"/>
      <c r="CU89" s="916"/>
      <c r="CV89" s="917"/>
      <c r="CW89" s="915"/>
      <c r="CX89" s="916"/>
      <c r="CY89" s="916"/>
      <c r="CZ89" s="916"/>
      <c r="DA89" s="917"/>
      <c r="DB89" s="915"/>
      <c r="DC89" s="916"/>
      <c r="DD89" s="916"/>
      <c r="DE89" s="916"/>
      <c r="DF89" s="917"/>
      <c r="DG89" s="915"/>
      <c r="DH89" s="916"/>
      <c r="DI89" s="916"/>
      <c r="DJ89" s="916"/>
      <c r="DK89" s="917"/>
      <c r="DL89" s="915"/>
      <c r="DM89" s="916"/>
      <c r="DN89" s="916"/>
      <c r="DO89" s="916"/>
      <c r="DP89" s="917"/>
      <c r="DQ89" s="915"/>
      <c r="DR89" s="916"/>
      <c r="DS89" s="916"/>
      <c r="DT89" s="916"/>
      <c r="DU89" s="917"/>
      <c r="DV89" s="912"/>
      <c r="DW89" s="913"/>
      <c r="DX89" s="913"/>
      <c r="DY89" s="913"/>
      <c r="DZ89" s="91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8"/>
      <c r="BT90" s="919"/>
      <c r="BU90" s="919"/>
      <c r="BV90" s="919"/>
      <c r="BW90" s="919"/>
      <c r="BX90" s="919"/>
      <c r="BY90" s="919"/>
      <c r="BZ90" s="919"/>
      <c r="CA90" s="919"/>
      <c r="CB90" s="919"/>
      <c r="CC90" s="919"/>
      <c r="CD90" s="919"/>
      <c r="CE90" s="919"/>
      <c r="CF90" s="919"/>
      <c r="CG90" s="920"/>
      <c r="CH90" s="915"/>
      <c r="CI90" s="916"/>
      <c r="CJ90" s="916"/>
      <c r="CK90" s="916"/>
      <c r="CL90" s="917"/>
      <c r="CM90" s="915"/>
      <c r="CN90" s="916"/>
      <c r="CO90" s="916"/>
      <c r="CP90" s="916"/>
      <c r="CQ90" s="917"/>
      <c r="CR90" s="915"/>
      <c r="CS90" s="916"/>
      <c r="CT90" s="916"/>
      <c r="CU90" s="916"/>
      <c r="CV90" s="917"/>
      <c r="CW90" s="915"/>
      <c r="CX90" s="916"/>
      <c r="CY90" s="916"/>
      <c r="CZ90" s="916"/>
      <c r="DA90" s="917"/>
      <c r="DB90" s="915"/>
      <c r="DC90" s="916"/>
      <c r="DD90" s="916"/>
      <c r="DE90" s="916"/>
      <c r="DF90" s="917"/>
      <c r="DG90" s="915"/>
      <c r="DH90" s="916"/>
      <c r="DI90" s="916"/>
      <c r="DJ90" s="916"/>
      <c r="DK90" s="917"/>
      <c r="DL90" s="915"/>
      <c r="DM90" s="916"/>
      <c r="DN90" s="916"/>
      <c r="DO90" s="916"/>
      <c r="DP90" s="917"/>
      <c r="DQ90" s="915"/>
      <c r="DR90" s="916"/>
      <c r="DS90" s="916"/>
      <c r="DT90" s="916"/>
      <c r="DU90" s="917"/>
      <c r="DV90" s="912"/>
      <c r="DW90" s="913"/>
      <c r="DX90" s="913"/>
      <c r="DY90" s="913"/>
      <c r="DZ90" s="91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8"/>
      <c r="BT91" s="919"/>
      <c r="BU91" s="919"/>
      <c r="BV91" s="919"/>
      <c r="BW91" s="919"/>
      <c r="BX91" s="919"/>
      <c r="BY91" s="919"/>
      <c r="BZ91" s="919"/>
      <c r="CA91" s="919"/>
      <c r="CB91" s="919"/>
      <c r="CC91" s="919"/>
      <c r="CD91" s="919"/>
      <c r="CE91" s="919"/>
      <c r="CF91" s="919"/>
      <c r="CG91" s="920"/>
      <c r="CH91" s="915"/>
      <c r="CI91" s="916"/>
      <c r="CJ91" s="916"/>
      <c r="CK91" s="916"/>
      <c r="CL91" s="917"/>
      <c r="CM91" s="915"/>
      <c r="CN91" s="916"/>
      <c r="CO91" s="916"/>
      <c r="CP91" s="916"/>
      <c r="CQ91" s="917"/>
      <c r="CR91" s="915"/>
      <c r="CS91" s="916"/>
      <c r="CT91" s="916"/>
      <c r="CU91" s="916"/>
      <c r="CV91" s="917"/>
      <c r="CW91" s="915"/>
      <c r="CX91" s="916"/>
      <c r="CY91" s="916"/>
      <c r="CZ91" s="916"/>
      <c r="DA91" s="917"/>
      <c r="DB91" s="915"/>
      <c r="DC91" s="916"/>
      <c r="DD91" s="916"/>
      <c r="DE91" s="916"/>
      <c r="DF91" s="917"/>
      <c r="DG91" s="915"/>
      <c r="DH91" s="916"/>
      <c r="DI91" s="916"/>
      <c r="DJ91" s="916"/>
      <c r="DK91" s="917"/>
      <c r="DL91" s="915"/>
      <c r="DM91" s="916"/>
      <c r="DN91" s="916"/>
      <c r="DO91" s="916"/>
      <c r="DP91" s="917"/>
      <c r="DQ91" s="915"/>
      <c r="DR91" s="916"/>
      <c r="DS91" s="916"/>
      <c r="DT91" s="916"/>
      <c r="DU91" s="917"/>
      <c r="DV91" s="912"/>
      <c r="DW91" s="913"/>
      <c r="DX91" s="913"/>
      <c r="DY91" s="913"/>
      <c r="DZ91" s="91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8"/>
      <c r="BT92" s="919"/>
      <c r="BU92" s="919"/>
      <c r="BV92" s="919"/>
      <c r="BW92" s="919"/>
      <c r="BX92" s="919"/>
      <c r="BY92" s="919"/>
      <c r="BZ92" s="919"/>
      <c r="CA92" s="919"/>
      <c r="CB92" s="919"/>
      <c r="CC92" s="919"/>
      <c r="CD92" s="919"/>
      <c r="CE92" s="919"/>
      <c r="CF92" s="919"/>
      <c r="CG92" s="920"/>
      <c r="CH92" s="915"/>
      <c r="CI92" s="916"/>
      <c r="CJ92" s="916"/>
      <c r="CK92" s="916"/>
      <c r="CL92" s="917"/>
      <c r="CM92" s="915"/>
      <c r="CN92" s="916"/>
      <c r="CO92" s="916"/>
      <c r="CP92" s="916"/>
      <c r="CQ92" s="917"/>
      <c r="CR92" s="915"/>
      <c r="CS92" s="916"/>
      <c r="CT92" s="916"/>
      <c r="CU92" s="916"/>
      <c r="CV92" s="917"/>
      <c r="CW92" s="915"/>
      <c r="CX92" s="916"/>
      <c r="CY92" s="916"/>
      <c r="CZ92" s="916"/>
      <c r="DA92" s="917"/>
      <c r="DB92" s="915"/>
      <c r="DC92" s="916"/>
      <c r="DD92" s="916"/>
      <c r="DE92" s="916"/>
      <c r="DF92" s="917"/>
      <c r="DG92" s="915"/>
      <c r="DH92" s="916"/>
      <c r="DI92" s="916"/>
      <c r="DJ92" s="916"/>
      <c r="DK92" s="917"/>
      <c r="DL92" s="915"/>
      <c r="DM92" s="916"/>
      <c r="DN92" s="916"/>
      <c r="DO92" s="916"/>
      <c r="DP92" s="917"/>
      <c r="DQ92" s="915"/>
      <c r="DR92" s="916"/>
      <c r="DS92" s="916"/>
      <c r="DT92" s="916"/>
      <c r="DU92" s="917"/>
      <c r="DV92" s="912"/>
      <c r="DW92" s="913"/>
      <c r="DX92" s="913"/>
      <c r="DY92" s="913"/>
      <c r="DZ92" s="91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8"/>
      <c r="BT93" s="919"/>
      <c r="BU93" s="919"/>
      <c r="BV93" s="919"/>
      <c r="BW93" s="919"/>
      <c r="BX93" s="919"/>
      <c r="BY93" s="919"/>
      <c r="BZ93" s="919"/>
      <c r="CA93" s="919"/>
      <c r="CB93" s="919"/>
      <c r="CC93" s="919"/>
      <c r="CD93" s="919"/>
      <c r="CE93" s="919"/>
      <c r="CF93" s="919"/>
      <c r="CG93" s="920"/>
      <c r="CH93" s="915"/>
      <c r="CI93" s="916"/>
      <c r="CJ93" s="916"/>
      <c r="CK93" s="916"/>
      <c r="CL93" s="917"/>
      <c r="CM93" s="915"/>
      <c r="CN93" s="916"/>
      <c r="CO93" s="916"/>
      <c r="CP93" s="916"/>
      <c r="CQ93" s="917"/>
      <c r="CR93" s="915"/>
      <c r="CS93" s="916"/>
      <c r="CT93" s="916"/>
      <c r="CU93" s="916"/>
      <c r="CV93" s="917"/>
      <c r="CW93" s="915"/>
      <c r="CX93" s="916"/>
      <c r="CY93" s="916"/>
      <c r="CZ93" s="916"/>
      <c r="DA93" s="917"/>
      <c r="DB93" s="915"/>
      <c r="DC93" s="916"/>
      <c r="DD93" s="916"/>
      <c r="DE93" s="916"/>
      <c r="DF93" s="917"/>
      <c r="DG93" s="915"/>
      <c r="DH93" s="916"/>
      <c r="DI93" s="916"/>
      <c r="DJ93" s="916"/>
      <c r="DK93" s="917"/>
      <c r="DL93" s="915"/>
      <c r="DM93" s="916"/>
      <c r="DN93" s="916"/>
      <c r="DO93" s="916"/>
      <c r="DP93" s="917"/>
      <c r="DQ93" s="915"/>
      <c r="DR93" s="916"/>
      <c r="DS93" s="916"/>
      <c r="DT93" s="916"/>
      <c r="DU93" s="917"/>
      <c r="DV93" s="912"/>
      <c r="DW93" s="913"/>
      <c r="DX93" s="913"/>
      <c r="DY93" s="913"/>
      <c r="DZ93" s="91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8"/>
      <c r="BT94" s="919"/>
      <c r="BU94" s="919"/>
      <c r="BV94" s="919"/>
      <c r="BW94" s="919"/>
      <c r="BX94" s="919"/>
      <c r="BY94" s="919"/>
      <c r="BZ94" s="919"/>
      <c r="CA94" s="919"/>
      <c r="CB94" s="919"/>
      <c r="CC94" s="919"/>
      <c r="CD94" s="919"/>
      <c r="CE94" s="919"/>
      <c r="CF94" s="919"/>
      <c r="CG94" s="920"/>
      <c r="CH94" s="915"/>
      <c r="CI94" s="916"/>
      <c r="CJ94" s="916"/>
      <c r="CK94" s="916"/>
      <c r="CL94" s="917"/>
      <c r="CM94" s="915"/>
      <c r="CN94" s="916"/>
      <c r="CO94" s="916"/>
      <c r="CP94" s="916"/>
      <c r="CQ94" s="917"/>
      <c r="CR94" s="915"/>
      <c r="CS94" s="916"/>
      <c r="CT94" s="916"/>
      <c r="CU94" s="916"/>
      <c r="CV94" s="917"/>
      <c r="CW94" s="915"/>
      <c r="CX94" s="916"/>
      <c r="CY94" s="916"/>
      <c r="CZ94" s="916"/>
      <c r="DA94" s="917"/>
      <c r="DB94" s="915"/>
      <c r="DC94" s="916"/>
      <c r="DD94" s="916"/>
      <c r="DE94" s="916"/>
      <c r="DF94" s="917"/>
      <c r="DG94" s="915"/>
      <c r="DH94" s="916"/>
      <c r="DI94" s="916"/>
      <c r="DJ94" s="916"/>
      <c r="DK94" s="917"/>
      <c r="DL94" s="915"/>
      <c r="DM94" s="916"/>
      <c r="DN94" s="916"/>
      <c r="DO94" s="916"/>
      <c r="DP94" s="917"/>
      <c r="DQ94" s="915"/>
      <c r="DR94" s="916"/>
      <c r="DS94" s="916"/>
      <c r="DT94" s="916"/>
      <c r="DU94" s="917"/>
      <c r="DV94" s="912"/>
      <c r="DW94" s="913"/>
      <c r="DX94" s="913"/>
      <c r="DY94" s="913"/>
      <c r="DZ94" s="91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8"/>
      <c r="BT95" s="919"/>
      <c r="BU95" s="919"/>
      <c r="BV95" s="919"/>
      <c r="BW95" s="919"/>
      <c r="BX95" s="919"/>
      <c r="BY95" s="919"/>
      <c r="BZ95" s="919"/>
      <c r="CA95" s="919"/>
      <c r="CB95" s="919"/>
      <c r="CC95" s="919"/>
      <c r="CD95" s="919"/>
      <c r="CE95" s="919"/>
      <c r="CF95" s="919"/>
      <c r="CG95" s="920"/>
      <c r="CH95" s="915"/>
      <c r="CI95" s="916"/>
      <c r="CJ95" s="916"/>
      <c r="CK95" s="916"/>
      <c r="CL95" s="917"/>
      <c r="CM95" s="915"/>
      <c r="CN95" s="916"/>
      <c r="CO95" s="916"/>
      <c r="CP95" s="916"/>
      <c r="CQ95" s="917"/>
      <c r="CR95" s="915"/>
      <c r="CS95" s="916"/>
      <c r="CT95" s="916"/>
      <c r="CU95" s="916"/>
      <c r="CV95" s="917"/>
      <c r="CW95" s="915"/>
      <c r="CX95" s="916"/>
      <c r="CY95" s="916"/>
      <c r="CZ95" s="916"/>
      <c r="DA95" s="917"/>
      <c r="DB95" s="915"/>
      <c r="DC95" s="916"/>
      <c r="DD95" s="916"/>
      <c r="DE95" s="916"/>
      <c r="DF95" s="917"/>
      <c r="DG95" s="915"/>
      <c r="DH95" s="916"/>
      <c r="DI95" s="916"/>
      <c r="DJ95" s="916"/>
      <c r="DK95" s="917"/>
      <c r="DL95" s="915"/>
      <c r="DM95" s="916"/>
      <c r="DN95" s="916"/>
      <c r="DO95" s="916"/>
      <c r="DP95" s="917"/>
      <c r="DQ95" s="915"/>
      <c r="DR95" s="916"/>
      <c r="DS95" s="916"/>
      <c r="DT95" s="916"/>
      <c r="DU95" s="917"/>
      <c r="DV95" s="912"/>
      <c r="DW95" s="913"/>
      <c r="DX95" s="913"/>
      <c r="DY95" s="913"/>
      <c r="DZ95" s="91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8"/>
      <c r="BT96" s="919"/>
      <c r="BU96" s="919"/>
      <c r="BV96" s="919"/>
      <c r="BW96" s="919"/>
      <c r="BX96" s="919"/>
      <c r="BY96" s="919"/>
      <c r="BZ96" s="919"/>
      <c r="CA96" s="919"/>
      <c r="CB96" s="919"/>
      <c r="CC96" s="919"/>
      <c r="CD96" s="919"/>
      <c r="CE96" s="919"/>
      <c r="CF96" s="919"/>
      <c r="CG96" s="920"/>
      <c r="CH96" s="915"/>
      <c r="CI96" s="916"/>
      <c r="CJ96" s="916"/>
      <c r="CK96" s="916"/>
      <c r="CL96" s="917"/>
      <c r="CM96" s="915"/>
      <c r="CN96" s="916"/>
      <c r="CO96" s="916"/>
      <c r="CP96" s="916"/>
      <c r="CQ96" s="917"/>
      <c r="CR96" s="915"/>
      <c r="CS96" s="916"/>
      <c r="CT96" s="916"/>
      <c r="CU96" s="916"/>
      <c r="CV96" s="917"/>
      <c r="CW96" s="915"/>
      <c r="CX96" s="916"/>
      <c r="CY96" s="916"/>
      <c r="CZ96" s="916"/>
      <c r="DA96" s="917"/>
      <c r="DB96" s="915"/>
      <c r="DC96" s="916"/>
      <c r="DD96" s="916"/>
      <c r="DE96" s="916"/>
      <c r="DF96" s="917"/>
      <c r="DG96" s="915"/>
      <c r="DH96" s="916"/>
      <c r="DI96" s="916"/>
      <c r="DJ96" s="916"/>
      <c r="DK96" s="917"/>
      <c r="DL96" s="915"/>
      <c r="DM96" s="916"/>
      <c r="DN96" s="916"/>
      <c r="DO96" s="916"/>
      <c r="DP96" s="917"/>
      <c r="DQ96" s="915"/>
      <c r="DR96" s="916"/>
      <c r="DS96" s="916"/>
      <c r="DT96" s="916"/>
      <c r="DU96" s="917"/>
      <c r="DV96" s="912"/>
      <c r="DW96" s="913"/>
      <c r="DX96" s="913"/>
      <c r="DY96" s="913"/>
      <c r="DZ96" s="91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8"/>
      <c r="BT97" s="919"/>
      <c r="BU97" s="919"/>
      <c r="BV97" s="919"/>
      <c r="BW97" s="919"/>
      <c r="BX97" s="919"/>
      <c r="BY97" s="919"/>
      <c r="BZ97" s="919"/>
      <c r="CA97" s="919"/>
      <c r="CB97" s="919"/>
      <c r="CC97" s="919"/>
      <c r="CD97" s="919"/>
      <c r="CE97" s="919"/>
      <c r="CF97" s="919"/>
      <c r="CG97" s="920"/>
      <c r="CH97" s="915"/>
      <c r="CI97" s="916"/>
      <c r="CJ97" s="916"/>
      <c r="CK97" s="916"/>
      <c r="CL97" s="917"/>
      <c r="CM97" s="915"/>
      <c r="CN97" s="916"/>
      <c r="CO97" s="916"/>
      <c r="CP97" s="916"/>
      <c r="CQ97" s="917"/>
      <c r="CR97" s="915"/>
      <c r="CS97" s="916"/>
      <c r="CT97" s="916"/>
      <c r="CU97" s="916"/>
      <c r="CV97" s="917"/>
      <c r="CW97" s="915"/>
      <c r="CX97" s="916"/>
      <c r="CY97" s="916"/>
      <c r="CZ97" s="916"/>
      <c r="DA97" s="917"/>
      <c r="DB97" s="915"/>
      <c r="DC97" s="916"/>
      <c r="DD97" s="916"/>
      <c r="DE97" s="916"/>
      <c r="DF97" s="917"/>
      <c r="DG97" s="915"/>
      <c r="DH97" s="916"/>
      <c r="DI97" s="916"/>
      <c r="DJ97" s="916"/>
      <c r="DK97" s="917"/>
      <c r="DL97" s="915"/>
      <c r="DM97" s="916"/>
      <c r="DN97" s="916"/>
      <c r="DO97" s="916"/>
      <c r="DP97" s="917"/>
      <c r="DQ97" s="915"/>
      <c r="DR97" s="916"/>
      <c r="DS97" s="916"/>
      <c r="DT97" s="916"/>
      <c r="DU97" s="917"/>
      <c r="DV97" s="912"/>
      <c r="DW97" s="913"/>
      <c r="DX97" s="913"/>
      <c r="DY97" s="913"/>
      <c r="DZ97" s="91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8"/>
      <c r="BT98" s="919"/>
      <c r="BU98" s="919"/>
      <c r="BV98" s="919"/>
      <c r="BW98" s="919"/>
      <c r="BX98" s="919"/>
      <c r="BY98" s="919"/>
      <c r="BZ98" s="919"/>
      <c r="CA98" s="919"/>
      <c r="CB98" s="919"/>
      <c r="CC98" s="919"/>
      <c r="CD98" s="919"/>
      <c r="CE98" s="919"/>
      <c r="CF98" s="919"/>
      <c r="CG98" s="920"/>
      <c r="CH98" s="915"/>
      <c r="CI98" s="916"/>
      <c r="CJ98" s="916"/>
      <c r="CK98" s="916"/>
      <c r="CL98" s="917"/>
      <c r="CM98" s="915"/>
      <c r="CN98" s="916"/>
      <c r="CO98" s="916"/>
      <c r="CP98" s="916"/>
      <c r="CQ98" s="917"/>
      <c r="CR98" s="915"/>
      <c r="CS98" s="916"/>
      <c r="CT98" s="916"/>
      <c r="CU98" s="916"/>
      <c r="CV98" s="917"/>
      <c r="CW98" s="915"/>
      <c r="CX98" s="916"/>
      <c r="CY98" s="916"/>
      <c r="CZ98" s="916"/>
      <c r="DA98" s="917"/>
      <c r="DB98" s="915"/>
      <c r="DC98" s="916"/>
      <c r="DD98" s="916"/>
      <c r="DE98" s="916"/>
      <c r="DF98" s="917"/>
      <c r="DG98" s="915"/>
      <c r="DH98" s="916"/>
      <c r="DI98" s="916"/>
      <c r="DJ98" s="916"/>
      <c r="DK98" s="917"/>
      <c r="DL98" s="915"/>
      <c r="DM98" s="916"/>
      <c r="DN98" s="916"/>
      <c r="DO98" s="916"/>
      <c r="DP98" s="917"/>
      <c r="DQ98" s="915"/>
      <c r="DR98" s="916"/>
      <c r="DS98" s="916"/>
      <c r="DT98" s="916"/>
      <c r="DU98" s="917"/>
      <c r="DV98" s="912"/>
      <c r="DW98" s="913"/>
      <c r="DX98" s="913"/>
      <c r="DY98" s="913"/>
      <c r="DZ98" s="91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8"/>
      <c r="BT99" s="919"/>
      <c r="BU99" s="919"/>
      <c r="BV99" s="919"/>
      <c r="BW99" s="919"/>
      <c r="BX99" s="919"/>
      <c r="BY99" s="919"/>
      <c r="BZ99" s="919"/>
      <c r="CA99" s="919"/>
      <c r="CB99" s="919"/>
      <c r="CC99" s="919"/>
      <c r="CD99" s="919"/>
      <c r="CE99" s="919"/>
      <c r="CF99" s="919"/>
      <c r="CG99" s="920"/>
      <c r="CH99" s="915"/>
      <c r="CI99" s="916"/>
      <c r="CJ99" s="916"/>
      <c r="CK99" s="916"/>
      <c r="CL99" s="917"/>
      <c r="CM99" s="915"/>
      <c r="CN99" s="916"/>
      <c r="CO99" s="916"/>
      <c r="CP99" s="916"/>
      <c r="CQ99" s="917"/>
      <c r="CR99" s="915"/>
      <c r="CS99" s="916"/>
      <c r="CT99" s="916"/>
      <c r="CU99" s="916"/>
      <c r="CV99" s="917"/>
      <c r="CW99" s="915"/>
      <c r="CX99" s="916"/>
      <c r="CY99" s="916"/>
      <c r="CZ99" s="916"/>
      <c r="DA99" s="917"/>
      <c r="DB99" s="915"/>
      <c r="DC99" s="916"/>
      <c r="DD99" s="916"/>
      <c r="DE99" s="916"/>
      <c r="DF99" s="917"/>
      <c r="DG99" s="915"/>
      <c r="DH99" s="916"/>
      <c r="DI99" s="916"/>
      <c r="DJ99" s="916"/>
      <c r="DK99" s="917"/>
      <c r="DL99" s="915"/>
      <c r="DM99" s="916"/>
      <c r="DN99" s="916"/>
      <c r="DO99" s="916"/>
      <c r="DP99" s="917"/>
      <c r="DQ99" s="915"/>
      <c r="DR99" s="916"/>
      <c r="DS99" s="916"/>
      <c r="DT99" s="916"/>
      <c r="DU99" s="917"/>
      <c r="DV99" s="912"/>
      <c r="DW99" s="913"/>
      <c r="DX99" s="913"/>
      <c r="DY99" s="913"/>
      <c r="DZ99" s="91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8"/>
      <c r="BT100" s="919"/>
      <c r="BU100" s="919"/>
      <c r="BV100" s="919"/>
      <c r="BW100" s="919"/>
      <c r="BX100" s="919"/>
      <c r="BY100" s="919"/>
      <c r="BZ100" s="919"/>
      <c r="CA100" s="919"/>
      <c r="CB100" s="919"/>
      <c r="CC100" s="919"/>
      <c r="CD100" s="919"/>
      <c r="CE100" s="919"/>
      <c r="CF100" s="919"/>
      <c r="CG100" s="920"/>
      <c r="CH100" s="915"/>
      <c r="CI100" s="916"/>
      <c r="CJ100" s="916"/>
      <c r="CK100" s="916"/>
      <c r="CL100" s="917"/>
      <c r="CM100" s="915"/>
      <c r="CN100" s="916"/>
      <c r="CO100" s="916"/>
      <c r="CP100" s="916"/>
      <c r="CQ100" s="917"/>
      <c r="CR100" s="915"/>
      <c r="CS100" s="916"/>
      <c r="CT100" s="916"/>
      <c r="CU100" s="916"/>
      <c r="CV100" s="917"/>
      <c r="CW100" s="915"/>
      <c r="CX100" s="916"/>
      <c r="CY100" s="916"/>
      <c r="CZ100" s="916"/>
      <c r="DA100" s="917"/>
      <c r="DB100" s="915"/>
      <c r="DC100" s="916"/>
      <c r="DD100" s="916"/>
      <c r="DE100" s="916"/>
      <c r="DF100" s="917"/>
      <c r="DG100" s="915"/>
      <c r="DH100" s="916"/>
      <c r="DI100" s="916"/>
      <c r="DJ100" s="916"/>
      <c r="DK100" s="917"/>
      <c r="DL100" s="915"/>
      <c r="DM100" s="916"/>
      <c r="DN100" s="916"/>
      <c r="DO100" s="916"/>
      <c r="DP100" s="917"/>
      <c r="DQ100" s="915"/>
      <c r="DR100" s="916"/>
      <c r="DS100" s="916"/>
      <c r="DT100" s="916"/>
      <c r="DU100" s="917"/>
      <c r="DV100" s="912"/>
      <c r="DW100" s="913"/>
      <c r="DX100" s="913"/>
      <c r="DY100" s="913"/>
      <c r="DZ100" s="91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8"/>
      <c r="BT101" s="919"/>
      <c r="BU101" s="919"/>
      <c r="BV101" s="919"/>
      <c r="BW101" s="919"/>
      <c r="BX101" s="919"/>
      <c r="BY101" s="919"/>
      <c r="BZ101" s="919"/>
      <c r="CA101" s="919"/>
      <c r="CB101" s="919"/>
      <c r="CC101" s="919"/>
      <c r="CD101" s="919"/>
      <c r="CE101" s="919"/>
      <c r="CF101" s="919"/>
      <c r="CG101" s="920"/>
      <c r="CH101" s="915"/>
      <c r="CI101" s="916"/>
      <c r="CJ101" s="916"/>
      <c r="CK101" s="916"/>
      <c r="CL101" s="917"/>
      <c r="CM101" s="915"/>
      <c r="CN101" s="916"/>
      <c r="CO101" s="916"/>
      <c r="CP101" s="916"/>
      <c r="CQ101" s="917"/>
      <c r="CR101" s="915"/>
      <c r="CS101" s="916"/>
      <c r="CT101" s="916"/>
      <c r="CU101" s="916"/>
      <c r="CV101" s="917"/>
      <c r="CW101" s="915"/>
      <c r="CX101" s="916"/>
      <c r="CY101" s="916"/>
      <c r="CZ101" s="916"/>
      <c r="DA101" s="917"/>
      <c r="DB101" s="915"/>
      <c r="DC101" s="916"/>
      <c r="DD101" s="916"/>
      <c r="DE101" s="916"/>
      <c r="DF101" s="917"/>
      <c r="DG101" s="915"/>
      <c r="DH101" s="916"/>
      <c r="DI101" s="916"/>
      <c r="DJ101" s="916"/>
      <c r="DK101" s="917"/>
      <c r="DL101" s="915"/>
      <c r="DM101" s="916"/>
      <c r="DN101" s="916"/>
      <c r="DO101" s="916"/>
      <c r="DP101" s="917"/>
      <c r="DQ101" s="915"/>
      <c r="DR101" s="916"/>
      <c r="DS101" s="916"/>
      <c r="DT101" s="916"/>
      <c r="DU101" s="917"/>
      <c r="DV101" s="912"/>
      <c r="DW101" s="913"/>
      <c r="DX101" s="913"/>
      <c r="DY101" s="913"/>
      <c r="DZ101" s="91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420</v>
      </c>
      <c r="BS102" s="837"/>
      <c r="BT102" s="837"/>
      <c r="BU102" s="837"/>
      <c r="BV102" s="837"/>
      <c r="BW102" s="837"/>
      <c r="BX102" s="837"/>
      <c r="BY102" s="837"/>
      <c r="BZ102" s="837"/>
      <c r="CA102" s="837"/>
      <c r="CB102" s="837"/>
      <c r="CC102" s="837"/>
      <c r="CD102" s="837"/>
      <c r="CE102" s="837"/>
      <c r="CF102" s="837"/>
      <c r="CG102" s="838"/>
      <c r="CH102" s="942"/>
      <c r="CI102" s="943"/>
      <c r="CJ102" s="943"/>
      <c r="CK102" s="943"/>
      <c r="CL102" s="944"/>
      <c r="CM102" s="942"/>
      <c r="CN102" s="943"/>
      <c r="CO102" s="943"/>
      <c r="CP102" s="943"/>
      <c r="CQ102" s="944"/>
      <c r="CR102" s="841">
        <f>SUBTOTAL(9,CR7:CV101)</f>
        <v>180</v>
      </c>
      <c r="CS102" s="842"/>
      <c r="CT102" s="842"/>
      <c r="CU102" s="842"/>
      <c r="CV102" s="843"/>
      <c r="CW102" s="841">
        <f t="shared" ref="CW102" si="9">SUBTOTAL(9,CW7:DA101)</f>
        <v>5</v>
      </c>
      <c r="CX102" s="842"/>
      <c r="CY102" s="842"/>
      <c r="CZ102" s="842"/>
      <c r="DA102" s="843"/>
      <c r="DB102" s="841">
        <f t="shared" ref="DB102" si="10">SUBTOTAL(9,DB7:DF101)</f>
        <v>0</v>
      </c>
      <c r="DC102" s="842"/>
      <c r="DD102" s="842"/>
      <c r="DE102" s="842"/>
      <c r="DF102" s="843"/>
      <c r="DG102" s="841">
        <f t="shared" ref="DG102" si="11">SUBTOTAL(9,DG7:DK101)</f>
        <v>0</v>
      </c>
      <c r="DH102" s="842"/>
      <c r="DI102" s="842"/>
      <c r="DJ102" s="842"/>
      <c r="DK102" s="843"/>
      <c r="DL102" s="841">
        <f t="shared" ref="DL102" si="12">SUBTOTAL(9,DL7:DP101)</f>
        <v>0</v>
      </c>
      <c r="DM102" s="842"/>
      <c r="DN102" s="842"/>
      <c r="DO102" s="842"/>
      <c r="DP102" s="843"/>
      <c r="DQ102" s="841">
        <f t="shared" ref="DQ102" si="13">SUBTOTAL(9,DQ7:DU101)</f>
        <v>0</v>
      </c>
      <c r="DR102" s="842"/>
      <c r="DS102" s="842"/>
      <c r="DT102" s="842"/>
      <c r="DU102" s="843"/>
      <c r="DV102" s="967"/>
      <c r="DW102" s="968"/>
      <c r="DX102" s="968"/>
      <c r="DY102" s="968"/>
      <c r="DZ102" s="969"/>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70" t="s">
        <v>421</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71" t="s">
        <v>422</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72" t="s">
        <v>425</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426</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7" customFormat="1" ht="26.25" customHeight="1" x14ac:dyDescent="0.15">
      <c r="A109" s="965" t="s">
        <v>427</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428</v>
      </c>
      <c r="AB109" s="946"/>
      <c r="AC109" s="946"/>
      <c r="AD109" s="946"/>
      <c r="AE109" s="947"/>
      <c r="AF109" s="945" t="s">
        <v>305</v>
      </c>
      <c r="AG109" s="946"/>
      <c r="AH109" s="946"/>
      <c r="AI109" s="946"/>
      <c r="AJ109" s="947"/>
      <c r="AK109" s="945" t="s">
        <v>304</v>
      </c>
      <c r="AL109" s="946"/>
      <c r="AM109" s="946"/>
      <c r="AN109" s="946"/>
      <c r="AO109" s="947"/>
      <c r="AP109" s="945" t="s">
        <v>429</v>
      </c>
      <c r="AQ109" s="946"/>
      <c r="AR109" s="946"/>
      <c r="AS109" s="946"/>
      <c r="AT109" s="948"/>
      <c r="AU109" s="965" t="s">
        <v>427</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428</v>
      </c>
      <c r="BR109" s="946"/>
      <c r="BS109" s="946"/>
      <c r="BT109" s="946"/>
      <c r="BU109" s="947"/>
      <c r="BV109" s="945" t="s">
        <v>305</v>
      </c>
      <c r="BW109" s="946"/>
      <c r="BX109" s="946"/>
      <c r="BY109" s="946"/>
      <c r="BZ109" s="947"/>
      <c r="CA109" s="945" t="s">
        <v>304</v>
      </c>
      <c r="CB109" s="946"/>
      <c r="CC109" s="946"/>
      <c r="CD109" s="946"/>
      <c r="CE109" s="947"/>
      <c r="CF109" s="966" t="s">
        <v>429</v>
      </c>
      <c r="CG109" s="966"/>
      <c r="CH109" s="966"/>
      <c r="CI109" s="966"/>
      <c r="CJ109" s="966"/>
      <c r="CK109" s="945" t="s">
        <v>430</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428</v>
      </c>
      <c r="DH109" s="946"/>
      <c r="DI109" s="946"/>
      <c r="DJ109" s="946"/>
      <c r="DK109" s="947"/>
      <c r="DL109" s="945" t="s">
        <v>305</v>
      </c>
      <c r="DM109" s="946"/>
      <c r="DN109" s="946"/>
      <c r="DO109" s="946"/>
      <c r="DP109" s="947"/>
      <c r="DQ109" s="945" t="s">
        <v>304</v>
      </c>
      <c r="DR109" s="946"/>
      <c r="DS109" s="946"/>
      <c r="DT109" s="946"/>
      <c r="DU109" s="947"/>
      <c r="DV109" s="945" t="s">
        <v>429</v>
      </c>
      <c r="DW109" s="946"/>
      <c r="DX109" s="946"/>
      <c r="DY109" s="946"/>
      <c r="DZ109" s="948"/>
    </row>
    <row r="110" spans="1:131" s="247" customFormat="1" ht="26.25" customHeight="1" x14ac:dyDescent="0.15">
      <c r="A110" s="949" t="s">
        <v>431</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2603998</v>
      </c>
      <c r="AB110" s="953"/>
      <c r="AC110" s="953"/>
      <c r="AD110" s="953"/>
      <c r="AE110" s="954"/>
      <c r="AF110" s="955">
        <v>2378231</v>
      </c>
      <c r="AG110" s="953"/>
      <c r="AH110" s="953"/>
      <c r="AI110" s="953"/>
      <c r="AJ110" s="954"/>
      <c r="AK110" s="955">
        <v>2357526</v>
      </c>
      <c r="AL110" s="953"/>
      <c r="AM110" s="953"/>
      <c r="AN110" s="953"/>
      <c r="AO110" s="954"/>
      <c r="AP110" s="956">
        <v>32.1</v>
      </c>
      <c r="AQ110" s="957"/>
      <c r="AR110" s="957"/>
      <c r="AS110" s="957"/>
      <c r="AT110" s="958"/>
      <c r="AU110" s="959" t="s">
        <v>73</v>
      </c>
      <c r="AV110" s="960"/>
      <c r="AW110" s="960"/>
      <c r="AX110" s="960"/>
      <c r="AY110" s="960"/>
      <c r="AZ110" s="1001" t="s">
        <v>432</v>
      </c>
      <c r="BA110" s="950"/>
      <c r="BB110" s="950"/>
      <c r="BC110" s="950"/>
      <c r="BD110" s="950"/>
      <c r="BE110" s="950"/>
      <c r="BF110" s="950"/>
      <c r="BG110" s="950"/>
      <c r="BH110" s="950"/>
      <c r="BI110" s="950"/>
      <c r="BJ110" s="950"/>
      <c r="BK110" s="950"/>
      <c r="BL110" s="950"/>
      <c r="BM110" s="950"/>
      <c r="BN110" s="950"/>
      <c r="BO110" s="950"/>
      <c r="BP110" s="951"/>
      <c r="BQ110" s="987">
        <v>25481848</v>
      </c>
      <c r="BR110" s="988"/>
      <c r="BS110" s="988"/>
      <c r="BT110" s="988"/>
      <c r="BU110" s="988"/>
      <c r="BV110" s="988">
        <v>24091399</v>
      </c>
      <c r="BW110" s="988"/>
      <c r="BX110" s="988"/>
      <c r="BY110" s="988"/>
      <c r="BZ110" s="988"/>
      <c r="CA110" s="988">
        <v>23462308</v>
      </c>
      <c r="CB110" s="988"/>
      <c r="CC110" s="988"/>
      <c r="CD110" s="988"/>
      <c r="CE110" s="988"/>
      <c r="CF110" s="1002">
        <v>319.60000000000002</v>
      </c>
      <c r="CG110" s="1003"/>
      <c r="CH110" s="1003"/>
      <c r="CI110" s="1003"/>
      <c r="CJ110" s="1003"/>
      <c r="CK110" s="1004" t="s">
        <v>433</v>
      </c>
      <c r="CL110" s="1005"/>
      <c r="CM110" s="984" t="s">
        <v>434</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435</v>
      </c>
      <c r="DH110" s="988"/>
      <c r="DI110" s="988"/>
      <c r="DJ110" s="988"/>
      <c r="DK110" s="988"/>
      <c r="DL110" s="988" t="s">
        <v>176</v>
      </c>
      <c r="DM110" s="988"/>
      <c r="DN110" s="988"/>
      <c r="DO110" s="988"/>
      <c r="DP110" s="988"/>
      <c r="DQ110" s="988" t="s">
        <v>436</v>
      </c>
      <c r="DR110" s="988"/>
      <c r="DS110" s="988"/>
      <c r="DT110" s="988"/>
      <c r="DU110" s="988"/>
      <c r="DV110" s="989" t="s">
        <v>437</v>
      </c>
      <c r="DW110" s="989"/>
      <c r="DX110" s="989"/>
      <c r="DY110" s="989"/>
      <c r="DZ110" s="990"/>
    </row>
    <row r="111" spans="1:131" s="247" customFormat="1" ht="26.25" customHeight="1" x14ac:dyDescent="0.15">
      <c r="A111" s="991" t="s">
        <v>438</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436</v>
      </c>
      <c r="AB111" s="995"/>
      <c r="AC111" s="995"/>
      <c r="AD111" s="995"/>
      <c r="AE111" s="996"/>
      <c r="AF111" s="997" t="s">
        <v>435</v>
      </c>
      <c r="AG111" s="995"/>
      <c r="AH111" s="995"/>
      <c r="AI111" s="995"/>
      <c r="AJ111" s="996"/>
      <c r="AK111" s="997" t="s">
        <v>176</v>
      </c>
      <c r="AL111" s="995"/>
      <c r="AM111" s="995"/>
      <c r="AN111" s="995"/>
      <c r="AO111" s="996"/>
      <c r="AP111" s="998" t="s">
        <v>176</v>
      </c>
      <c r="AQ111" s="999"/>
      <c r="AR111" s="999"/>
      <c r="AS111" s="999"/>
      <c r="AT111" s="1000"/>
      <c r="AU111" s="961"/>
      <c r="AV111" s="962"/>
      <c r="AW111" s="962"/>
      <c r="AX111" s="962"/>
      <c r="AY111" s="962"/>
      <c r="AZ111" s="1010" t="s">
        <v>439</v>
      </c>
      <c r="BA111" s="1011"/>
      <c r="BB111" s="1011"/>
      <c r="BC111" s="1011"/>
      <c r="BD111" s="1011"/>
      <c r="BE111" s="1011"/>
      <c r="BF111" s="1011"/>
      <c r="BG111" s="1011"/>
      <c r="BH111" s="1011"/>
      <c r="BI111" s="1011"/>
      <c r="BJ111" s="1011"/>
      <c r="BK111" s="1011"/>
      <c r="BL111" s="1011"/>
      <c r="BM111" s="1011"/>
      <c r="BN111" s="1011"/>
      <c r="BO111" s="1011"/>
      <c r="BP111" s="1012"/>
      <c r="BQ111" s="980" t="s">
        <v>176</v>
      </c>
      <c r="BR111" s="981"/>
      <c r="BS111" s="981"/>
      <c r="BT111" s="981"/>
      <c r="BU111" s="981"/>
      <c r="BV111" s="981" t="s">
        <v>176</v>
      </c>
      <c r="BW111" s="981"/>
      <c r="BX111" s="981"/>
      <c r="BY111" s="981"/>
      <c r="BZ111" s="981"/>
      <c r="CA111" s="981" t="s">
        <v>435</v>
      </c>
      <c r="CB111" s="981"/>
      <c r="CC111" s="981"/>
      <c r="CD111" s="981"/>
      <c r="CE111" s="981"/>
      <c r="CF111" s="975" t="s">
        <v>176</v>
      </c>
      <c r="CG111" s="976"/>
      <c r="CH111" s="976"/>
      <c r="CI111" s="976"/>
      <c r="CJ111" s="976"/>
      <c r="CK111" s="1006"/>
      <c r="CL111" s="1007"/>
      <c r="CM111" s="977" t="s">
        <v>440</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435</v>
      </c>
      <c r="DH111" s="981"/>
      <c r="DI111" s="981"/>
      <c r="DJ111" s="981"/>
      <c r="DK111" s="981"/>
      <c r="DL111" s="981" t="s">
        <v>176</v>
      </c>
      <c r="DM111" s="981"/>
      <c r="DN111" s="981"/>
      <c r="DO111" s="981"/>
      <c r="DP111" s="981"/>
      <c r="DQ111" s="981" t="s">
        <v>435</v>
      </c>
      <c r="DR111" s="981"/>
      <c r="DS111" s="981"/>
      <c r="DT111" s="981"/>
      <c r="DU111" s="981"/>
      <c r="DV111" s="982" t="s">
        <v>176</v>
      </c>
      <c r="DW111" s="982"/>
      <c r="DX111" s="982"/>
      <c r="DY111" s="982"/>
      <c r="DZ111" s="983"/>
    </row>
    <row r="112" spans="1:131" s="247" customFormat="1" ht="26.25" customHeight="1" x14ac:dyDescent="0.15">
      <c r="A112" s="1013" t="s">
        <v>441</v>
      </c>
      <c r="B112" s="1014"/>
      <c r="C112" s="1011" t="s">
        <v>442</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176</v>
      </c>
      <c r="AB112" s="1020"/>
      <c r="AC112" s="1020"/>
      <c r="AD112" s="1020"/>
      <c r="AE112" s="1021"/>
      <c r="AF112" s="1022" t="s">
        <v>176</v>
      </c>
      <c r="AG112" s="1020"/>
      <c r="AH112" s="1020"/>
      <c r="AI112" s="1020"/>
      <c r="AJ112" s="1021"/>
      <c r="AK112" s="1022" t="s">
        <v>176</v>
      </c>
      <c r="AL112" s="1020"/>
      <c r="AM112" s="1020"/>
      <c r="AN112" s="1020"/>
      <c r="AO112" s="1021"/>
      <c r="AP112" s="1023" t="s">
        <v>176</v>
      </c>
      <c r="AQ112" s="1024"/>
      <c r="AR112" s="1024"/>
      <c r="AS112" s="1024"/>
      <c r="AT112" s="1025"/>
      <c r="AU112" s="961"/>
      <c r="AV112" s="962"/>
      <c r="AW112" s="962"/>
      <c r="AX112" s="962"/>
      <c r="AY112" s="962"/>
      <c r="AZ112" s="1010" t="s">
        <v>443</v>
      </c>
      <c r="BA112" s="1011"/>
      <c r="BB112" s="1011"/>
      <c r="BC112" s="1011"/>
      <c r="BD112" s="1011"/>
      <c r="BE112" s="1011"/>
      <c r="BF112" s="1011"/>
      <c r="BG112" s="1011"/>
      <c r="BH112" s="1011"/>
      <c r="BI112" s="1011"/>
      <c r="BJ112" s="1011"/>
      <c r="BK112" s="1011"/>
      <c r="BL112" s="1011"/>
      <c r="BM112" s="1011"/>
      <c r="BN112" s="1011"/>
      <c r="BO112" s="1011"/>
      <c r="BP112" s="1012"/>
      <c r="BQ112" s="980">
        <v>4936713</v>
      </c>
      <c r="BR112" s="981"/>
      <c r="BS112" s="981"/>
      <c r="BT112" s="981"/>
      <c r="BU112" s="981"/>
      <c r="BV112" s="981">
        <v>4792515</v>
      </c>
      <c r="BW112" s="981"/>
      <c r="BX112" s="981"/>
      <c r="BY112" s="981"/>
      <c r="BZ112" s="981"/>
      <c r="CA112" s="981">
        <v>4377622</v>
      </c>
      <c r="CB112" s="981"/>
      <c r="CC112" s="981"/>
      <c r="CD112" s="981"/>
      <c r="CE112" s="981"/>
      <c r="CF112" s="975">
        <v>59.6</v>
      </c>
      <c r="CG112" s="976"/>
      <c r="CH112" s="976"/>
      <c r="CI112" s="976"/>
      <c r="CJ112" s="976"/>
      <c r="CK112" s="1006"/>
      <c r="CL112" s="1007"/>
      <c r="CM112" s="977" t="s">
        <v>444</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176</v>
      </c>
      <c r="DH112" s="981"/>
      <c r="DI112" s="981"/>
      <c r="DJ112" s="981"/>
      <c r="DK112" s="981"/>
      <c r="DL112" s="981" t="s">
        <v>176</v>
      </c>
      <c r="DM112" s="981"/>
      <c r="DN112" s="981"/>
      <c r="DO112" s="981"/>
      <c r="DP112" s="981"/>
      <c r="DQ112" s="981" t="s">
        <v>176</v>
      </c>
      <c r="DR112" s="981"/>
      <c r="DS112" s="981"/>
      <c r="DT112" s="981"/>
      <c r="DU112" s="981"/>
      <c r="DV112" s="982" t="s">
        <v>176</v>
      </c>
      <c r="DW112" s="982"/>
      <c r="DX112" s="982"/>
      <c r="DY112" s="982"/>
      <c r="DZ112" s="983"/>
    </row>
    <row r="113" spans="1:130" s="247" customFormat="1" ht="26.25" customHeight="1" x14ac:dyDescent="0.15">
      <c r="A113" s="1015"/>
      <c r="B113" s="1016"/>
      <c r="C113" s="1011" t="s">
        <v>445</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599748</v>
      </c>
      <c r="AB113" s="995"/>
      <c r="AC113" s="995"/>
      <c r="AD113" s="995"/>
      <c r="AE113" s="996"/>
      <c r="AF113" s="997">
        <v>618424</v>
      </c>
      <c r="AG113" s="995"/>
      <c r="AH113" s="995"/>
      <c r="AI113" s="995"/>
      <c r="AJ113" s="996"/>
      <c r="AK113" s="997">
        <v>600068</v>
      </c>
      <c r="AL113" s="995"/>
      <c r="AM113" s="995"/>
      <c r="AN113" s="995"/>
      <c r="AO113" s="996"/>
      <c r="AP113" s="998">
        <v>8.1999999999999993</v>
      </c>
      <c r="AQ113" s="999"/>
      <c r="AR113" s="999"/>
      <c r="AS113" s="999"/>
      <c r="AT113" s="1000"/>
      <c r="AU113" s="961"/>
      <c r="AV113" s="962"/>
      <c r="AW113" s="962"/>
      <c r="AX113" s="962"/>
      <c r="AY113" s="962"/>
      <c r="AZ113" s="1010" t="s">
        <v>446</v>
      </c>
      <c r="BA113" s="1011"/>
      <c r="BB113" s="1011"/>
      <c r="BC113" s="1011"/>
      <c r="BD113" s="1011"/>
      <c r="BE113" s="1011"/>
      <c r="BF113" s="1011"/>
      <c r="BG113" s="1011"/>
      <c r="BH113" s="1011"/>
      <c r="BI113" s="1011"/>
      <c r="BJ113" s="1011"/>
      <c r="BK113" s="1011"/>
      <c r="BL113" s="1011"/>
      <c r="BM113" s="1011"/>
      <c r="BN113" s="1011"/>
      <c r="BO113" s="1011"/>
      <c r="BP113" s="1012"/>
      <c r="BQ113" s="980">
        <v>221656</v>
      </c>
      <c r="BR113" s="981"/>
      <c r="BS113" s="981"/>
      <c r="BT113" s="981"/>
      <c r="BU113" s="981"/>
      <c r="BV113" s="981">
        <v>219715</v>
      </c>
      <c r="BW113" s="981"/>
      <c r="BX113" s="981"/>
      <c r="BY113" s="981"/>
      <c r="BZ113" s="981"/>
      <c r="CA113" s="981">
        <v>211514</v>
      </c>
      <c r="CB113" s="981"/>
      <c r="CC113" s="981"/>
      <c r="CD113" s="981"/>
      <c r="CE113" s="981"/>
      <c r="CF113" s="975">
        <v>2.9</v>
      </c>
      <c r="CG113" s="976"/>
      <c r="CH113" s="976"/>
      <c r="CI113" s="976"/>
      <c r="CJ113" s="976"/>
      <c r="CK113" s="1006"/>
      <c r="CL113" s="1007"/>
      <c r="CM113" s="977" t="s">
        <v>447</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176</v>
      </c>
      <c r="DH113" s="1020"/>
      <c r="DI113" s="1020"/>
      <c r="DJ113" s="1020"/>
      <c r="DK113" s="1021"/>
      <c r="DL113" s="1022" t="s">
        <v>176</v>
      </c>
      <c r="DM113" s="1020"/>
      <c r="DN113" s="1020"/>
      <c r="DO113" s="1020"/>
      <c r="DP113" s="1021"/>
      <c r="DQ113" s="1022" t="s">
        <v>176</v>
      </c>
      <c r="DR113" s="1020"/>
      <c r="DS113" s="1020"/>
      <c r="DT113" s="1020"/>
      <c r="DU113" s="1021"/>
      <c r="DV113" s="1023" t="s">
        <v>176</v>
      </c>
      <c r="DW113" s="1024"/>
      <c r="DX113" s="1024"/>
      <c r="DY113" s="1024"/>
      <c r="DZ113" s="1025"/>
    </row>
    <row r="114" spans="1:130" s="247" customFormat="1" ht="26.25" customHeight="1" x14ac:dyDescent="0.15">
      <c r="A114" s="1015"/>
      <c r="B114" s="1016"/>
      <c r="C114" s="1011" t="s">
        <v>448</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t="s">
        <v>176</v>
      </c>
      <c r="AB114" s="1020"/>
      <c r="AC114" s="1020"/>
      <c r="AD114" s="1020"/>
      <c r="AE114" s="1021"/>
      <c r="AF114" s="1022" t="s">
        <v>176</v>
      </c>
      <c r="AG114" s="1020"/>
      <c r="AH114" s="1020"/>
      <c r="AI114" s="1020"/>
      <c r="AJ114" s="1021"/>
      <c r="AK114" s="1022" t="s">
        <v>176</v>
      </c>
      <c r="AL114" s="1020"/>
      <c r="AM114" s="1020"/>
      <c r="AN114" s="1020"/>
      <c r="AO114" s="1021"/>
      <c r="AP114" s="1023" t="s">
        <v>176</v>
      </c>
      <c r="AQ114" s="1024"/>
      <c r="AR114" s="1024"/>
      <c r="AS114" s="1024"/>
      <c r="AT114" s="1025"/>
      <c r="AU114" s="961"/>
      <c r="AV114" s="962"/>
      <c r="AW114" s="962"/>
      <c r="AX114" s="962"/>
      <c r="AY114" s="962"/>
      <c r="AZ114" s="1010" t="s">
        <v>449</v>
      </c>
      <c r="BA114" s="1011"/>
      <c r="BB114" s="1011"/>
      <c r="BC114" s="1011"/>
      <c r="BD114" s="1011"/>
      <c r="BE114" s="1011"/>
      <c r="BF114" s="1011"/>
      <c r="BG114" s="1011"/>
      <c r="BH114" s="1011"/>
      <c r="BI114" s="1011"/>
      <c r="BJ114" s="1011"/>
      <c r="BK114" s="1011"/>
      <c r="BL114" s="1011"/>
      <c r="BM114" s="1011"/>
      <c r="BN114" s="1011"/>
      <c r="BO114" s="1011"/>
      <c r="BP114" s="1012"/>
      <c r="BQ114" s="980">
        <v>2462017</v>
      </c>
      <c r="BR114" s="981"/>
      <c r="BS114" s="981"/>
      <c r="BT114" s="981"/>
      <c r="BU114" s="981"/>
      <c r="BV114" s="981">
        <v>2179784</v>
      </c>
      <c r="BW114" s="981"/>
      <c r="BX114" s="981"/>
      <c r="BY114" s="981"/>
      <c r="BZ114" s="981"/>
      <c r="CA114" s="981">
        <v>2025278</v>
      </c>
      <c r="CB114" s="981"/>
      <c r="CC114" s="981"/>
      <c r="CD114" s="981"/>
      <c r="CE114" s="981"/>
      <c r="CF114" s="975">
        <v>27.6</v>
      </c>
      <c r="CG114" s="976"/>
      <c r="CH114" s="976"/>
      <c r="CI114" s="976"/>
      <c r="CJ114" s="976"/>
      <c r="CK114" s="1006"/>
      <c r="CL114" s="1007"/>
      <c r="CM114" s="977" t="s">
        <v>450</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176</v>
      </c>
      <c r="DH114" s="1020"/>
      <c r="DI114" s="1020"/>
      <c r="DJ114" s="1020"/>
      <c r="DK114" s="1021"/>
      <c r="DL114" s="1022" t="s">
        <v>176</v>
      </c>
      <c r="DM114" s="1020"/>
      <c r="DN114" s="1020"/>
      <c r="DO114" s="1020"/>
      <c r="DP114" s="1021"/>
      <c r="DQ114" s="1022" t="s">
        <v>176</v>
      </c>
      <c r="DR114" s="1020"/>
      <c r="DS114" s="1020"/>
      <c r="DT114" s="1020"/>
      <c r="DU114" s="1021"/>
      <c r="DV114" s="1023" t="s">
        <v>176</v>
      </c>
      <c r="DW114" s="1024"/>
      <c r="DX114" s="1024"/>
      <c r="DY114" s="1024"/>
      <c r="DZ114" s="1025"/>
    </row>
    <row r="115" spans="1:130" s="247" customFormat="1" ht="26.25" customHeight="1" x14ac:dyDescent="0.15">
      <c r="A115" s="1015"/>
      <c r="B115" s="1016"/>
      <c r="C115" s="1011" t="s">
        <v>451</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t="s">
        <v>176</v>
      </c>
      <c r="AB115" s="995"/>
      <c r="AC115" s="995"/>
      <c r="AD115" s="995"/>
      <c r="AE115" s="996"/>
      <c r="AF115" s="997" t="s">
        <v>176</v>
      </c>
      <c r="AG115" s="995"/>
      <c r="AH115" s="995"/>
      <c r="AI115" s="995"/>
      <c r="AJ115" s="996"/>
      <c r="AK115" s="997" t="s">
        <v>176</v>
      </c>
      <c r="AL115" s="995"/>
      <c r="AM115" s="995"/>
      <c r="AN115" s="995"/>
      <c r="AO115" s="996"/>
      <c r="AP115" s="998" t="s">
        <v>176</v>
      </c>
      <c r="AQ115" s="999"/>
      <c r="AR115" s="999"/>
      <c r="AS115" s="999"/>
      <c r="AT115" s="1000"/>
      <c r="AU115" s="961"/>
      <c r="AV115" s="962"/>
      <c r="AW115" s="962"/>
      <c r="AX115" s="962"/>
      <c r="AY115" s="962"/>
      <c r="AZ115" s="1010" t="s">
        <v>452</v>
      </c>
      <c r="BA115" s="1011"/>
      <c r="BB115" s="1011"/>
      <c r="BC115" s="1011"/>
      <c r="BD115" s="1011"/>
      <c r="BE115" s="1011"/>
      <c r="BF115" s="1011"/>
      <c r="BG115" s="1011"/>
      <c r="BH115" s="1011"/>
      <c r="BI115" s="1011"/>
      <c r="BJ115" s="1011"/>
      <c r="BK115" s="1011"/>
      <c r="BL115" s="1011"/>
      <c r="BM115" s="1011"/>
      <c r="BN115" s="1011"/>
      <c r="BO115" s="1011"/>
      <c r="BP115" s="1012"/>
      <c r="BQ115" s="980" t="s">
        <v>176</v>
      </c>
      <c r="BR115" s="981"/>
      <c r="BS115" s="981"/>
      <c r="BT115" s="981"/>
      <c r="BU115" s="981"/>
      <c r="BV115" s="981" t="s">
        <v>176</v>
      </c>
      <c r="BW115" s="981"/>
      <c r="BX115" s="981"/>
      <c r="BY115" s="981"/>
      <c r="BZ115" s="981"/>
      <c r="CA115" s="981" t="s">
        <v>436</v>
      </c>
      <c r="CB115" s="981"/>
      <c r="CC115" s="981"/>
      <c r="CD115" s="981"/>
      <c r="CE115" s="981"/>
      <c r="CF115" s="975" t="s">
        <v>176</v>
      </c>
      <c r="CG115" s="976"/>
      <c r="CH115" s="976"/>
      <c r="CI115" s="976"/>
      <c r="CJ115" s="976"/>
      <c r="CK115" s="1006"/>
      <c r="CL115" s="1007"/>
      <c r="CM115" s="1010" t="s">
        <v>453</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436</v>
      </c>
      <c r="DH115" s="1020"/>
      <c r="DI115" s="1020"/>
      <c r="DJ115" s="1020"/>
      <c r="DK115" s="1021"/>
      <c r="DL115" s="1022" t="s">
        <v>436</v>
      </c>
      <c r="DM115" s="1020"/>
      <c r="DN115" s="1020"/>
      <c r="DO115" s="1020"/>
      <c r="DP115" s="1021"/>
      <c r="DQ115" s="1022" t="s">
        <v>176</v>
      </c>
      <c r="DR115" s="1020"/>
      <c r="DS115" s="1020"/>
      <c r="DT115" s="1020"/>
      <c r="DU115" s="1021"/>
      <c r="DV115" s="1023" t="s">
        <v>176</v>
      </c>
      <c r="DW115" s="1024"/>
      <c r="DX115" s="1024"/>
      <c r="DY115" s="1024"/>
      <c r="DZ115" s="1025"/>
    </row>
    <row r="116" spans="1:130" s="247" customFormat="1" ht="26.25" customHeight="1" x14ac:dyDescent="0.15">
      <c r="A116" s="1017"/>
      <c r="B116" s="1018"/>
      <c r="C116" s="1026" t="s">
        <v>454</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v>15</v>
      </c>
      <c r="AB116" s="1020"/>
      <c r="AC116" s="1020"/>
      <c r="AD116" s="1020"/>
      <c r="AE116" s="1021"/>
      <c r="AF116" s="1022" t="s">
        <v>176</v>
      </c>
      <c r="AG116" s="1020"/>
      <c r="AH116" s="1020"/>
      <c r="AI116" s="1020"/>
      <c r="AJ116" s="1021"/>
      <c r="AK116" s="1022" t="s">
        <v>436</v>
      </c>
      <c r="AL116" s="1020"/>
      <c r="AM116" s="1020"/>
      <c r="AN116" s="1020"/>
      <c r="AO116" s="1021"/>
      <c r="AP116" s="1023" t="s">
        <v>176</v>
      </c>
      <c r="AQ116" s="1024"/>
      <c r="AR116" s="1024"/>
      <c r="AS116" s="1024"/>
      <c r="AT116" s="1025"/>
      <c r="AU116" s="961"/>
      <c r="AV116" s="962"/>
      <c r="AW116" s="962"/>
      <c r="AX116" s="962"/>
      <c r="AY116" s="962"/>
      <c r="AZ116" s="1028" t="s">
        <v>455</v>
      </c>
      <c r="BA116" s="1029"/>
      <c r="BB116" s="1029"/>
      <c r="BC116" s="1029"/>
      <c r="BD116" s="1029"/>
      <c r="BE116" s="1029"/>
      <c r="BF116" s="1029"/>
      <c r="BG116" s="1029"/>
      <c r="BH116" s="1029"/>
      <c r="BI116" s="1029"/>
      <c r="BJ116" s="1029"/>
      <c r="BK116" s="1029"/>
      <c r="BL116" s="1029"/>
      <c r="BM116" s="1029"/>
      <c r="BN116" s="1029"/>
      <c r="BO116" s="1029"/>
      <c r="BP116" s="1030"/>
      <c r="BQ116" s="980" t="s">
        <v>176</v>
      </c>
      <c r="BR116" s="981"/>
      <c r="BS116" s="981"/>
      <c r="BT116" s="981"/>
      <c r="BU116" s="981"/>
      <c r="BV116" s="981" t="s">
        <v>176</v>
      </c>
      <c r="BW116" s="981"/>
      <c r="BX116" s="981"/>
      <c r="BY116" s="981"/>
      <c r="BZ116" s="981"/>
      <c r="CA116" s="981" t="s">
        <v>176</v>
      </c>
      <c r="CB116" s="981"/>
      <c r="CC116" s="981"/>
      <c r="CD116" s="981"/>
      <c r="CE116" s="981"/>
      <c r="CF116" s="975" t="s">
        <v>176</v>
      </c>
      <c r="CG116" s="976"/>
      <c r="CH116" s="976"/>
      <c r="CI116" s="976"/>
      <c r="CJ116" s="976"/>
      <c r="CK116" s="1006"/>
      <c r="CL116" s="1007"/>
      <c r="CM116" s="977" t="s">
        <v>456</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176</v>
      </c>
      <c r="DH116" s="1020"/>
      <c r="DI116" s="1020"/>
      <c r="DJ116" s="1020"/>
      <c r="DK116" s="1021"/>
      <c r="DL116" s="1022" t="s">
        <v>176</v>
      </c>
      <c r="DM116" s="1020"/>
      <c r="DN116" s="1020"/>
      <c r="DO116" s="1020"/>
      <c r="DP116" s="1021"/>
      <c r="DQ116" s="1022" t="s">
        <v>176</v>
      </c>
      <c r="DR116" s="1020"/>
      <c r="DS116" s="1020"/>
      <c r="DT116" s="1020"/>
      <c r="DU116" s="1021"/>
      <c r="DV116" s="1023" t="s">
        <v>176</v>
      </c>
      <c r="DW116" s="1024"/>
      <c r="DX116" s="1024"/>
      <c r="DY116" s="1024"/>
      <c r="DZ116" s="1025"/>
    </row>
    <row r="117" spans="1:130" s="247" customFormat="1" ht="26.25" customHeight="1" x14ac:dyDescent="0.15">
      <c r="A117" s="965" t="s">
        <v>185</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457</v>
      </c>
      <c r="Z117" s="947"/>
      <c r="AA117" s="1037">
        <v>3203761</v>
      </c>
      <c r="AB117" s="1038"/>
      <c r="AC117" s="1038"/>
      <c r="AD117" s="1038"/>
      <c r="AE117" s="1039"/>
      <c r="AF117" s="1040">
        <v>2996655</v>
      </c>
      <c r="AG117" s="1038"/>
      <c r="AH117" s="1038"/>
      <c r="AI117" s="1038"/>
      <c r="AJ117" s="1039"/>
      <c r="AK117" s="1040">
        <v>2957594</v>
      </c>
      <c r="AL117" s="1038"/>
      <c r="AM117" s="1038"/>
      <c r="AN117" s="1038"/>
      <c r="AO117" s="1039"/>
      <c r="AP117" s="1041"/>
      <c r="AQ117" s="1042"/>
      <c r="AR117" s="1042"/>
      <c r="AS117" s="1042"/>
      <c r="AT117" s="1043"/>
      <c r="AU117" s="961"/>
      <c r="AV117" s="962"/>
      <c r="AW117" s="962"/>
      <c r="AX117" s="962"/>
      <c r="AY117" s="962"/>
      <c r="AZ117" s="1028" t="s">
        <v>458</v>
      </c>
      <c r="BA117" s="1029"/>
      <c r="BB117" s="1029"/>
      <c r="BC117" s="1029"/>
      <c r="BD117" s="1029"/>
      <c r="BE117" s="1029"/>
      <c r="BF117" s="1029"/>
      <c r="BG117" s="1029"/>
      <c r="BH117" s="1029"/>
      <c r="BI117" s="1029"/>
      <c r="BJ117" s="1029"/>
      <c r="BK117" s="1029"/>
      <c r="BL117" s="1029"/>
      <c r="BM117" s="1029"/>
      <c r="BN117" s="1029"/>
      <c r="BO117" s="1029"/>
      <c r="BP117" s="1030"/>
      <c r="BQ117" s="980" t="s">
        <v>176</v>
      </c>
      <c r="BR117" s="981"/>
      <c r="BS117" s="981"/>
      <c r="BT117" s="981"/>
      <c r="BU117" s="981"/>
      <c r="BV117" s="981" t="s">
        <v>437</v>
      </c>
      <c r="BW117" s="981"/>
      <c r="BX117" s="981"/>
      <c r="BY117" s="981"/>
      <c r="BZ117" s="981"/>
      <c r="CA117" s="981" t="s">
        <v>176</v>
      </c>
      <c r="CB117" s="981"/>
      <c r="CC117" s="981"/>
      <c r="CD117" s="981"/>
      <c r="CE117" s="981"/>
      <c r="CF117" s="975" t="s">
        <v>176</v>
      </c>
      <c r="CG117" s="976"/>
      <c r="CH117" s="976"/>
      <c r="CI117" s="976"/>
      <c r="CJ117" s="976"/>
      <c r="CK117" s="1006"/>
      <c r="CL117" s="1007"/>
      <c r="CM117" s="977" t="s">
        <v>459</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437</v>
      </c>
      <c r="DH117" s="1020"/>
      <c r="DI117" s="1020"/>
      <c r="DJ117" s="1020"/>
      <c r="DK117" s="1021"/>
      <c r="DL117" s="1022" t="s">
        <v>176</v>
      </c>
      <c r="DM117" s="1020"/>
      <c r="DN117" s="1020"/>
      <c r="DO117" s="1020"/>
      <c r="DP117" s="1021"/>
      <c r="DQ117" s="1022" t="s">
        <v>176</v>
      </c>
      <c r="DR117" s="1020"/>
      <c r="DS117" s="1020"/>
      <c r="DT117" s="1020"/>
      <c r="DU117" s="1021"/>
      <c r="DV117" s="1023" t="s">
        <v>176</v>
      </c>
      <c r="DW117" s="1024"/>
      <c r="DX117" s="1024"/>
      <c r="DY117" s="1024"/>
      <c r="DZ117" s="1025"/>
    </row>
    <row r="118" spans="1:130" s="247" customFormat="1" ht="26.25" customHeight="1" x14ac:dyDescent="0.15">
      <c r="A118" s="965" t="s">
        <v>430</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428</v>
      </c>
      <c r="AB118" s="946"/>
      <c r="AC118" s="946"/>
      <c r="AD118" s="946"/>
      <c r="AE118" s="947"/>
      <c r="AF118" s="945" t="s">
        <v>305</v>
      </c>
      <c r="AG118" s="946"/>
      <c r="AH118" s="946"/>
      <c r="AI118" s="946"/>
      <c r="AJ118" s="947"/>
      <c r="AK118" s="945" t="s">
        <v>304</v>
      </c>
      <c r="AL118" s="946"/>
      <c r="AM118" s="946"/>
      <c r="AN118" s="946"/>
      <c r="AO118" s="947"/>
      <c r="AP118" s="1032" t="s">
        <v>429</v>
      </c>
      <c r="AQ118" s="1033"/>
      <c r="AR118" s="1033"/>
      <c r="AS118" s="1033"/>
      <c r="AT118" s="1034"/>
      <c r="AU118" s="961"/>
      <c r="AV118" s="962"/>
      <c r="AW118" s="962"/>
      <c r="AX118" s="962"/>
      <c r="AY118" s="962"/>
      <c r="AZ118" s="1035" t="s">
        <v>460</v>
      </c>
      <c r="BA118" s="1026"/>
      <c r="BB118" s="1026"/>
      <c r="BC118" s="1026"/>
      <c r="BD118" s="1026"/>
      <c r="BE118" s="1026"/>
      <c r="BF118" s="1026"/>
      <c r="BG118" s="1026"/>
      <c r="BH118" s="1026"/>
      <c r="BI118" s="1026"/>
      <c r="BJ118" s="1026"/>
      <c r="BK118" s="1026"/>
      <c r="BL118" s="1026"/>
      <c r="BM118" s="1026"/>
      <c r="BN118" s="1026"/>
      <c r="BO118" s="1026"/>
      <c r="BP118" s="1027"/>
      <c r="BQ118" s="1058" t="s">
        <v>437</v>
      </c>
      <c r="BR118" s="1059"/>
      <c r="BS118" s="1059"/>
      <c r="BT118" s="1059"/>
      <c r="BU118" s="1059"/>
      <c r="BV118" s="1059" t="s">
        <v>176</v>
      </c>
      <c r="BW118" s="1059"/>
      <c r="BX118" s="1059"/>
      <c r="BY118" s="1059"/>
      <c r="BZ118" s="1059"/>
      <c r="CA118" s="1059" t="s">
        <v>176</v>
      </c>
      <c r="CB118" s="1059"/>
      <c r="CC118" s="1059"/>
      <c r="CD118" s="1059"/>
      <c r="CE118" s="1059"/>
      <c r="CF118" s="975" t="s">
        <v>176</v>
      </c>
      <c r="CG118" s="976"/>
      <c r="CH118" s="976"/>
      <c r="CI118" s="976"/>
      <c r="CJ118" s="976"/>
      <c r="CK118" s="1006"/>
      <c r="CL118" s="1007"/>
      <c r="CM118" s="977" t="s">
        <v>461</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176</v>
      </c>
      <c r="DH118" s="1020"/>
      <c r="DI118" s="1020"/>
      <c r="DJ118" s="1020"/>
      <c r="DK118" s="1021"/>
      <c r="DL118" s="1022" t="s">
        <v>176</v>
      </c>
      <c r="DM118" s="1020"/>
      <c r="DN118" s="1020"/>
      <c r="DO118" s="1020"/>
      <c r="DP118" s="1021"/>
      <c r="DQ118" s="1022" t="s">
        <v>176</v>
      </c>
      <c r="DR118" s="1020"/>
      <c r="DS118" s="1020"/>
      <c r="DT118" s="1020"/>
      <c r="DU118" s="1021"/>
      <c r="DV118" s="1023" t="s">
        <v>176</v>
      </c>
      <c r="DW118" s="1024"/>
      <c r="DX118" s="1024"/>
      <c r="DY118" s="1024"/>
      <c r="DZ118" s="1025"/>
    </row>
    <row r="119" spans="1:130" s="247" customFormat="1" ht="26.25" customHeight="1" x14ac:dyDescent="0.15">
      <c r="A119" s="1119" t="s">
        <v>433</v>
      </c>
      <c r="B119" s="1005"/>
      <c r="C119" s="984" t="s">
        <v>434</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176</v>
      </c>
      <c r="AB119" s="953"/>
      <c r="AC119" s="953"/>
      <c r="AD119" s="953"/>
      <c r="AE119" s="954"/>
      <c r="AF119" s="955" t="s">
        <v>437</v>
      </c>
      <c r="AG119" s="953"/>
      <c r="AH119" s="953"/>
      <c r="AI119" s="953"/>
      <c r="AJ119" s="954"/>
      <c r="AK119" s="955" t="s">
        <v>176</v>
      </c>
      <c r="AL119" s="953"/>
      <c r="AM119" s="953"/>
      <c r="AN119" s="953"/>
      <c r="AO119" s="954"/>
      <c r="AP119" s="956" t="s">
        <v>176</v>
      </c>
      <c r="AQ119" s="957"/>
      <c r="AR119" s="957"/>
      <c r="AS119" s="957"/>
      <c r="AT119" s="958"/>
      <c r="AU119" s="963"/>
      <c r="AV119" s="964"/>
      <c r="AW119" s="964"/>
      <c r="AX119" s="964"/>
      <c r="AY119" s="964"/>
      <c r="AZ119" s="278" t="s">
        <v>185</v>
      </c>
      <c r="BA119" s="278"/>
      <c r="BB119" s="278"/>
      <c r="BC119" s="278"/>
      <c r="BD119" s="278"/>
      <c r="BE119" s="278"/>
      <c r="BF119" s="278"/>
      <c r="BG119" s="278"/>
      <c r="BH119" s="278"/>
      <c r="BI119" s="278"/>
      <c r="BJ119" s="278"/>
      <c r="BK119" s="278"/>
      <c r="BL119" s="278"/>
      <c r="BM119" s="278"/>
      <c r="BN119" s="278"/>
      <c r="BO119" s="1036" t="s">
        <v>462</v>
      </c>
      <c r="BP119" s="1067"/>
      <c r="BQ119" s="1058">
        <v>33102234</v>
      </c>
      <c r="BR119" s="1059"/>
      <c r="BS119" s="1059"/>
      <c r="BT119" s="1059"/>
      <c r="BU119" s="1059"/>
      <c r="BV119" s="1059">
        <v>31283413</v>
      </c>
      <c r="BW119" s="1059"/>
      <c r="BX119" s="1059"/>
      <c r="BY119" s="1059"/>
      <c r="BZ119" s="1059"/>
      <c r="CA119" s="1059">
        <v>30076722</v>
      </c>
      <c r="CB119" s="1059"/>
      <c r="CC119" s="1059"/>
      <c r="CD119" s="1059"/>
      <c r="CE119" s="1059"/>
      <c r="CF119" s="1060"/>
      <c r="CG119" s="1061"/>
      <c r="CH119" s="1061"/>
      <c r="CI119" s="1061"/>
      <c r="CJ119" s="1062"/>
      <c r="CK119" s="1008"/>
      <c r="CL119" s="1009"/>
      <c r="CM119" s="1063" t="s">
        <v>463</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t="s">
        <v>176</v>
      </c>
      <c r="DH119" s="1045"/>
      <c r="DI119" s="1045"/>
      <c r="DJ119" s="1045"/>
      <c r="DK119" s="1046"/>
      <c r="DL119" s="1044" t="s">
        <v>176</v>
      </c>
      <c r="DM119" s="1045"/>
      <c r="DN119" s="1045"/>
      <c r="DO119" s="1045"/>
      <c r="DP119" s="1046"/>
      <c r="DQ119" s="1044" t="s">
        <v>176</v>
      </c>
      <c r="DR119" s="1045"/>
      <c r="DS119" s="1045"/>
      <c r="DT119" s="1045"/>
      <c r="DU119" s="1046"/>
      <c r="DV119" s="1047" t="s">
        <v>176</v>
      </c>
      <c r="DW119" s="1048"/>
      <c r="DX119" s="1048"/>
      <c r="DY119" s="1048"/>
      <c r="DZ119" s="1049"/>
    </row>
    <row r="120" spans="1:130" s="247" customFormat="1" ht="26.25" customHeight="1" x14ac:dyDescent="0.15">
      <c r="A120" s="1120"/>
      <c r="B120" s="1007"/>
      <c r="C120" s="977" t="s">
        <v>440</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437</v>
      </c>
      <c r="AB120" s="1020"/>
      <c r="AC120" s="1020"/>
      <c r="AD120" s="1020"/>
      <c r="AE120" s="1021"/>
      <c r="AF120" s="1022" t="s">
        <v>176</v>
      </c>
      <c r="AG120" s="1020"/>
      <c r="AH120" s="1020"/>
      <c r="AI120" s="1020"/>
      <c r="AJ120" s="1021"/>
      <c r="AK120" s="1022" t="s">
        <v>176</v>
      </c>
      <c r="AL120" s="1020"/>
      <c r="AM120" s="1020"/>
      <c r="AN120" s="1020"/>
      <c r="AO120" s="1021"/>
      <c r="AP120" s="1023" t="s">
        <v>176</v>
      </c>
      <c r="AQ120" s="1024"/>
      <c r="AR120" s="1024"/>
      <c r="AS120" s="1024"/>
      <c r="AT120" s="1025"/>
      <c r="AU120" s="1050" t="s">
        <v>464</v>
      </c>
      <c r="AV120" s="1051"/>
      <c r="AW120" s="1051"/>
      <c r="AX120" s="1051"/>
      <c r="AY120" s="1052"/>
      <c r="AZ120" s="1001" t="s">
        <v>465</v>
      </c>
      <c r="BA120" s="950"/>
      <c r="BB120" s="950"/>
      <c r="BC120" s="950"/>
      <c r="BD120" s="950"/>
      <c r="BE120" s="950"/>
      <c r="BF120" s="950"/>
      <c r="BG120" s="950"/>
      <c r="BH120" s="950"/>
      <c r="BI120" s="950"/>
      <c r="BJ120" s="950"/>
      <c r="BK120" s="950"/>
      <c r="BL120" s="950"/>
      <c r="BM120" s="950"/>
      <c r="BN120" s="950"/>
      <c r="BO120" s="950"/>
      <c r="BP120" s="951"/>
      <c r="BQ120" s="987">
        <v>6809776</v>
      </c>
      <c r="BR120" s="988"/>
      <c r="BS120" s="988"/>
      <c r="BT120" s="988"/>
      <c r="BU120" s="988"/>
      <c r="BV120" s="988">
        <v>7124457</v>
      </c>
      <c r="BW120" s="988"/>
      <c r="BX120" s="988"/>
      <c r="BY120" s="988"/>
      <c r="BZ120" s="988"/>
      <c r="CA120" s="988">
        <v>7305797</v>
      </c>
      <c r="CB120" s="988"/>
      <c r="CC120" s="988"/>
      <c r="CD120" s="988"/>
      <c r="CE120" s="988"/>
      <c r="CF120" s="1002">
        <v>99.5</v>
      </c>
      <c r="CG120" s="1003"/>
      <c r="CH120" s="1003"/>
      <c r="CI120" s="1003"/>
      <c r="CJ120" s="1003"/>
      <c r="CK120" s="1068" t="s">
        <v>466</v>
      </c>
      <c r="CL120" s="1069"/>
      <c r="CM120" s="1069"/>
      <c r="CN120" s="1069"/>
      <c r="CO120" s="1070"/>
      <c r="CP120" s="1076" t="s">
        <v>467</v>
      </c>
      <c r="CQ120" s="1077"/>
      <c r="CR120" s="1077"/>
      <c r="CS120" s="1077"/>
      <c r="CT120" s="1077"/>
      <c r="CU120" s="1077"/>
      <c r="CV120" s="1077"/>
      <c r="CW120" s="1077"/>
      <c r="CX120" s="1077"/>
      <c r="CY120" s="1077"/>
      <c r="CZ120" s="1077"/>
      <c r="DA120" s="1077"/>
      <c r="DB120" s="1077"/>
      <c r="DC120" s="1077"/>
      <c r="DD120" s="1077"/>
      <c r="DE120" s="1077"/>
      <c r="DF120" s="1078"/>
      <c r="DG120" s="987">
        <v>4412648</v>
      </c>
      <c r="DH120" s="988"/>
      <c r="DI120" s="988"/>
      <c r="DJ120" s="988"/>
      <c r="DK120" s="988"/>
      <c r="DL120" s="988">
        <v>4110316</v>
      </c>
      <c r="DM120" s="988"/>
      <c r="DN120" s="988"/>
      <c r="DO120" s="988"/>
      <c r="DP120" s="988"/>
      <c r="DQ120" s="988">
        <v>3684120</v>
      </c>
      <c r="DR120" s="988"/>
      <c r="DS120" s="988"/>
      <c r="DT120" s="988"/>
      <c r="DU120" s="988"/>
      <c r="DV120" s="989">
        <v>50.2</v>
      </c>
      <c r="DW120" s="989"/>
      <c r="DX120" s="989"/>
      <c r="DY120" s="989"/>
      <c r="DZ120" s="990"/>
    </row>
    <row r="121" spans="1:130" s="247" customFormat="1" ht="26.25" customHeight="1" x14ac:dyDescent="0.15">
      <c r="A121" s="1120"/>
      <c r="B121" s="1007"/>
      <c r="C121" s="1028" t="s">
        <v>468</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176</v>
      </c>
      <c r="AB121" s="1020"/>
      <c r="AC121" s="1020"/>
      <c r="AD121" s="1020"/>
      <c r="AE121" s="1021"/>
      <c r="AF121" s="1022" t="s">
        <v>176</v>
      </c>
      <c r="AG121" s="1020"/>
      <c r="AH121" s="1020"/>
      <c r="AI121" s="1020"/>
      <c r="AJ121" s="1021"/>
      <c r="AK121" s="1022" t="s">
        <v>176</v>
      </c>
      <c r="AL121" s="1020"/>
      <c r="AM121" s="1020"/>
      <c r="AN121" s="1020"/>
      <c r="AO121" s="1021"/>
      <c r="AP121" s="1023" t="s">
        <v>176</v>
      </c>
      <c r="AQ121" s="1024"/>
      <c r="AR121" s="1024"/>
      <c r="AS121" s="1024"/>
      <c r="AT121" s="1025"/>
      <c r="AU121" s="1053"/>
      <c r="AV121" s="1054"/>
      <c r="AW121" s="1054"/>
      <c r="AX121" s="1054"/>
      <c r="AY121" s="1055"/>
      <c r="AZ121" s="1010" t="s">
        <v>469</v>
      </c>
      <c r="BA121" s="1011"/>
      <c r="BB121" s="1011"/>
      <c r="BC121" s="1011"/>
      <c r="BD121" s="1011"/>
      <c r="BE121" s="1011"/>
      <c r="BF121" s="1011"/>
      <c r="BG121" s="1011"/>
      <c r="BH121" s="1011"/>
      <c r="BI121" s="1011"/>
      <c r="BJ121" s="1011"/>
      <c r="BK121" s="1011"/>
      <c r="BL121" s="1011"/>
      <c r="BM121" s="1011"/>
      <c r="BN121" s="1011"/>
      <c r="BO121" s="1011"/>
      <c r="BP121" s="1012"/>
      <c r="BQ121" s="980">
        <v>1129215</v>
      </c>
      <c r="BR121" s="981"/>
      <c r="BS121" s="981"/>
      <c r="BT121" s="981"/>
      <c r="BU121" s="981"/>
      <c r="BV121" s="981">
        <v>938124</v>
      </c>
      <c r="BW121" s="981"/>
      <c r="BX121" s="981"/>
      <c r="BY121" s="981"/>
      <c r="BZ121" s="981"/>
      <c r="CA121" s="981">
        <v>876936</v>
      </c>
      <c r="CB121" s="981"/>
      <c r="CC121" s="981"/>
      <c r="CD121" s="981"/>
      <c r="CE121" s="981"/>
      <c r="CF121" s="975">
        <v>11.9</v>
      </c>
      <c r="CG121" s="976"/>
      <c r="CH121" s="976"/>
      <c r="CI121" s="976"/>
      <c r="CJ121" s="976"/>
      <c r="CK121" s="1071"/>
      <c r="CL121" s="1072"/>
      <c r="CM121" s="1072"/>
      <c r="CN121" s="1072"/>
      <c r="CO121" s="1073"/>
      <c r="CP121" s="1081" t="s">
        <v>410</v>
      </c>
      <c r="CQ121" s="1082"/>
      <c r="CR121" s="1082"/>
      <c r="CS121" s="1082"/>
      <c r="CT121" s="1082"/>
      <c r="CU121" s="1082"/>
      <c r="CV121" s="1082"/>
      <c r="CW121" s="1082"/>
      <c r="CX121" s="1082"/>
      <c r="CY121" s="1082"/>
      <c r="CZ121" s="1082"/>
      <c r="DA121" s="1082"/>
      <c r="DB121" s="1082"/>
      <c r="DC121" s="1082"/>
      <c r="DD121" s="1082"/>
      <c r="DE121" s="1082"/>
      <c r="DF121" s="1083"/>
      <c r="DG121" s="980" t="s">
        <v>176</v>
      </c>
      <c r="DH121" s="981"/>
      <c r="DI121" s="981"/>
      <c r="DJ121" s="981"/>
      <c r="DK121" s="981"/>
      <c r="DL121" s="981">
        <v>568612</v>
      </c>
      <c r="DM121" s="981"/>
      <c r="DN121" s="981"/>
      <c r="DO121" s="981"/>
      <c r="DP121" s="981"/>
      <c r="DQ121" s="981">
        <v>589971</v>
      </c>
      <c r="DR121" s="981"/>
      <c r="DS121" s="981"/>
      <c r="DT121" s="981"/>
      <c r="DU121" s="981"/>
      <c r="DV121" s="982">
        <v>8</v>
      </c>
      <c r="DW121" s="982"/>
      <c r="DX121" s="982"/>
      <c r="DY121" s="982"/>
      <c r="DZ121" s="983"/>
    </row>
    <row r="122" spans="1:130" s="247" customFormat="1" ht="26.25" customHeight="1" x14ac:dyDescent="0.15">
      <c r="A122" s="1120"/>
      <c r="B122" s="1007"/>
      <c r="C122" s="977" t="s">
        <v>450</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176</v>
      </c>
      <c r="AB122" s="1020"/>
      <c r="AC122" s="1020"/>
      <c r="AD122" s="1020"/>
      <c r="AE122" s="1021"/>
      <c r="AF122" s="1022" t="s">
        <v>176</v>
      </c>
      <c r="AG122" s="1020"/>
      <c r="AH122" s="1020"/>
      <c r="AI122" s="1020"/>
      <c r="AJ122" s="1021"/>
      <c r="AK122" s="1022" t="s">
        <v>437</v>
      </c>
      <c r="AL122" s="1020"/>
      <c r="AM122" s="1020"/>
      <c r="AN122" s="1020"/>
      <c r="AO122" s="1021"/>
      <c r="AP122" s="1023" t="s">
        <v>176</v>
      </c>
      <c r="AQ122" s="1024"/>
      <c r="AR122" s="1024"/>
      <c r="AS122" s="1024"/>
      <c r="AT122" s="1025"/>
      <c r="AU122" s="1053"/>
      <c r="AV122" s="1054"/>
      <c r="AW122" s="1054"/>
      <c r="AX122" s="1054"/>
      <c r="AY122" s="1055"/>
      <c r="AZ122" s="1035" t="s">
        <v>470</v>
      </c>
      <c r="BA122" s="1026"/>
      <c r="BB122" s="1026"/>
      <c r="BC122" s="1026"/>
      <c r="BD122" s="1026"/>
      <c r="BE122" s="1026"/>
      <c r="BF122" s="1026"/>
      <c r="BG122" s="1026"/>
      <c r="BH122" s="1026"/>
      <c r="BI122" s="1026"/>
      <c r="BJ122" s="1026"/>
      <c r="BK122" s="1026"/>
      <c r="BL122" s="1026"/>
      <c r="BM122" s="1026"/>
      <c r="BN122" s="1026"/>
      <c r="BO122" s="1026"/>
      <c r="BP122" s="1027"/>
      <c r="BQ122" s="1058">
        <v>19304856</v>
      </c>
      <c r="BR122" s="1059"/>
      <c r="BS122" s="1059"/>
      <c r="BT122" s="1059"/>
      <c r="BU122" s="1059"/>
      <c r="BV122" s="1059">
        <v>18956853</v>
      </c>
      <c r="BW122" s="1059"/>
      <c r="BX122" s="1059"/>
      <c r="BY122" s="1059"/>
      <c r="BZ122" s="1059"/>
      <c r="CA122" s="1059">
        <v>18399472</v>
      </c>
      <c r="CB122" s="1059"/>
      <c r="CC122" s="1059"/>
      <c r="CD122" s="1059"/>
      <c r="CE122" s="1059"/>
      <c r="CF122" s="1079">
        <v>250.6</v>
      </c>
      <c r="CG122" s="1080"/>
      <c r="CH122" s="1080"/>
      <c r="CI122" s="1080"/>
      <c r="CJ122" s="1080"/>
      <c r="CK122" s="1071"/>
      <c r="CL122" s="1072"/>
      <c r="CM122" s="1072"/>
      <c r="CN122" s="1072"/>
      <c r="CO122" s="1073"/>
      <c r="CP122" s="1081" t="s">
        <v>471</v>
      </c>
      <c r="CQ122" s="1082"/>
      <c r="CR122" s="1082"/>
      <c r="CS122" s="1082"/>
      <c r="CT122" s="1082"/>
      <c r="CU122" s="1082"/>
      <c r="CV122" s="1082"/>
      <c r="CW122" s="1082"/>
      <c r="CX122" s="1082"/>
      <c r="CY122" s="1082"/>
      <c r="CZ122" s="1082"/>
      <c r="DA122" s="1082"/>
      <c r="DB122" s="1082"/>
      <c r="DC122" s="1082"/>
      <c r="DD122" s="1082"/>
      <c r="DE122" s="1082"/>
      <c r="DF122" s="1083"/>
      <c r="DG122" s="980">
        <v>3662</v>
      </c>
      <c r="DH122" s="981"/>
      <c r="DI122" s="981"/>
      <c r="DJ122" s="981"/>
      <c r="DK122" s="981"/>
      <c r="DL122" s="981">
        <v>84212</v>
      </c>
      <c r="DM122" s="981"/>
      <c r="DN122" s="981"/>
      <c r="DO122" s="981"/>
      <c r="DP122" s="981"/>
      <c r="DQ122" s="981">
        <v>78340</v>
      </c>
      <c r="DR122" s="981"/>
      <c r="DS122" s="981"/>
      <c r="DT122" s="981"/>
      <c r="DU122" s="981"/>
      <c r="DV122" s="982">
        <v>1.1000000000000001</v>
      </c>
      <c r="DW122" s="982"/>
      <c r="DX122" s="982"/>
      <c r="DY122" s="982"/>
      <c r="DZ122" s="983"/>
    </row>
    <row r="123" spans="1:130" s="247" customFormat="1" ht="26.25" customHeight="1" x14ac:dyDescent="0.15">
      <c r="A123" s="1120"/>
      <c r="B123" s="1007"/>
      <c r="C123" s="977" t="s">
        <v>456</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176</v>
      </c>
      <c r="AB123" s="1020"/>
      <c r="AC123" s="1020"/>
      <c r="AD123" s="1020"/>
      <c r="AE123" s="1021"/>
      <c r="AF123" s="1022" t="s">
        <v>176</v>
      </c>
      <c r="AG123" s="1020"/>
      <c r="AH123" s="1020"/>
      <c r="AI123" s="1020"/>
      <c r="AJ123" s="1021"/>
      <c r="AK123" s="1022" t="s">
        <v>437</v>
      </c>
      <c r="AL123" s="1020"/>
      <c r="AM123" s="1020"/>
      <c r="AN123" s="1020"/>
      <c r="AO123" s="1021"/>
      <c r="AP123" s="1023" t="s">
        <v>176</v>
      </c>
      <c r="AQ123" s="1024"/>
      <c r="AR123" s="1024"/>
      <c r="AS123" s="1024"/>
      <c r="AT123" s="1025"/>
      <c r="AU123" s="1056"/>
      <c r="AV123" s="1057"/>
      <c r="AW123" s="1057"/>
      <c r="AX123" s="1057"/>
      <c r="AY123" s="1057"/>
      <c r="AZ123" s="278" t="s">
        <v>185</v>
      </c>
      <c r="BA123" s="278"/>
      <c r="BB123" s="278"/>
      <c r="BC123" s="278"/>
      <c r="BD123" s="278"/>
      <c r="BE123" s="278"/>
      <c r="BF123" s="278"/>
      <c r="BG123" s="278"/>
      <c r="BH123" s="278"/>
      <c r="BI123" s="278"/>
      <c r="BJ123" s="278"/>
      <c r="BK123" s="278"/>
      <c r="BL123" s="278"/>
      <c r="BM123" s="278"/>
      <c r="BN123" s="278"/>
      <c r="BO123" s="1036" t="s">
        <v>472</v>
      </c>
      <c r="BP123" s="1067"/>
      <c r="BQ123" s="1126">
        <v>27243847</v>
      </c>
      <c r="BR123" s="1127"/>
      <c r="BS123" s="1127"/>
      <c r="BT123" s="1127"/>
      <c r="BU123" s="1127"/>
      <c r="BV123" s="1127">
        <v>27019434</v>
      </c>
      <c r="BW123" s="1127"/>
      <c r="BX123" s="1127"/>
      <c r="BY123" s="1127"/>
      <c r="BZ123" s="1127"/>
      <c r="CA123" s="1127">
        <v>26582205</v>
      </c>
      <c r="CB123" s="1127"/>
      <c r="CC123" s="1127"/>
      <c r="CD123" s="1127"/>
      <c r="CE123" s="1127"/>
      <c r="CF123" s="1060"/>
      <c r="CG123" s="1061"/>
      <c r="CH123" s="1061"/>
      <c r="CI123" s="1061"/>
      <c r="CJ123" s="1062"/>
      <c r="CK123" s="1071"/>
      <c r="CL123" s="1072"/>
      <c r="CM123" s="1072"/>
      <c r="CN123" s="1072"/>
      <c r="CO123" s="1073"/>
      <c r="CP123" s="1081" t="s">
        <v>473</v>
      </c>
      <c r="CQ123" s="1082"/>
      <c r="CR123" s="1082"/>
      <c r="CS123" s="1082"/>
      <c r="CT123" s="1082"/>
      <c r="CU123" s="1082"/>
      <c r="CV123" s="1082"/>
      <c r="CW123" s="1082"/>
      <c r="CX123" s="1082"/>
      <c r="CY123" s="1082"/>
      <c r="CZ123" s="1082"/>
      <c r="DA123" s="1082"/>
      <c r="DB123" s="1082"/>
      <c r="DC123" s="1082"/>
      <c r="DD123" s="1082"/>
      <c r="DE123" s="1082"/>
      <c r="DF123" s="1083"/>
      <c r="DG123" s="1019" t="s">
        <v>437</v>
      </c>
      <c r="DH123" s="1020"/>
      <c r="DI123" s="1020"/>
      <c r="DJ123" s="1020"/>
      <c r="DK123" s="1021"/>
      <c r="DL123" s="1022">
        <v>29375</v>
      </c>
      <c r="DM123" s="1020"/>
      <c r="DN123" s="1020"/>
      <c r="DO123" s="1020"/>
      <c r="DP123" s="1021"/>
      <c r="DQ123" s="1022">
        <v>25191</v>
      </c>
      <c r="DR123" s="1020"/>
      <c r="DS123" s="1020"/>
      <c r="DT123" s="1020"/>
      <c r="DU123" s="1021"/>
      <c r="DV123" s="1023">
        <v>0.3</v>
      </c>
      <c r="DW123" s="1024"/>
      <c r="DX123" s="1024"/>
      <c r="DY123" s="1024"/>
      <c r="DZ123" s="1025"/>
    </row>
    <row r="124" spans="1:130" s="247" customFormat="1" ht="26.25" customHeight="1" thickBot="1" x14ac:dyDescent="0.2">
      <c r="A124" s="1120"/>
      <c r="B124" s="1007"/>
      <c r="C124" s="977" t="s">
        <v>459</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176</v>
      </c>
      <c r="AB124" s="1020"/>
      <c r="AC124" s="1020"/>
      <c r="AD124" s="1020"/>
      <c r="AE124" s="1021"/>
      <c r="AF124" s="1022" t="s">
        <v>176</v>
      </c>
      <c r="AG124" s="1020"/>
      <c r="AH124" s="1020"/>
      <c r="AI124" s="1020"/>
      <c r="AJ124" s="1021"/>
      <c r="AK124" s="1022" t="s">
        <v>176</v>
      </c>
      <c r="AL124" s="1020"/>
      <c r="AM124" s="1020"/>
      <c r="AN124" s="1020"/>
      <c r="AO124" s="1021"/>
      <c r="AP124" s="1023" t="s">
        <v>176</v>
      </c>
      <c r="AQ124" s="1024"/>
      <c r="AR124" s="1024"/>
      <c r="AS124" s="1024"/>
      <c r="AT124" s="1025"/>
      <c r="AU124" s="1122" t="s">
        <v>474</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78.599999999999994</v>
      </c>
      <c r="BR124" s="1089"/>
      <c r="BS124" s="1089"/>
      <c r="BT124" s="1089"/>
      <c r="BU124" s="1089"/>
      <c r="BV124" s="1089">
        <v>57.8</v>
      </c>
      <c r="BW124" s="1089"/>
      <c r="BX124" s="1089"/>
      <c r="BY124" s="1089"/>
      <c r="BZ124" s="1089"/>
      <c r="CA124" s="1089">
        <v>47.5</v>
      </c>
      <c r="CB124" s="1089"/>
      <c r="CC124" s="1089"/>
      <c r="CD124" s="1089"/>
      <c r="CE124" s="1089"/>
      <c r="CF124" s="1090"/>
      <c r="CG124" s="1091"/>
      <c r="CH124" s="1091"/>
      <c r="CI124" s="1091"/>
      <c r="CJ124" s="1092"/>
      <c r="CK124" s="1074"/>
      <c r="CL124" s="1074"/>
      <c r="CM124" s="1074"/>
      <c r="CN124" s="1074"/>
      <c r="CO124" s="1075"/>
      <c r="CP124" s="1081" t="s">
        <v>475</v>
      </c>
      <c r="CQ124" s="1082"/>
      <c r="CR124" s="1082"/>
      <c r="CS124" s="1082"/>
      <c r="CT124" s="1082"/>
      <c r="CU124" s="1082"/>
      <c r="CV124" s="1082"/>
      <c r="CW124" s="1082"/>
      <c r="CX124" s="1082"/>
      <c r="CY124" s="1082"/>
      <c r="CZ124" s="1082"/>
      <c r="DA124" s="1082"/>
      <c r="DB124" s="1082"/>
      <c r="DC124" s="1082"/>
      <c r="DD124" s="1082"/>
      <c r="DE124" s="1082"/>
      <c r="DF124" s="1083"/>
      <c r="DG124" s="1066">
        <v>520403</v>
      </c>
      <c r="DH124" s="1045"/>
      <c r="DI124" s="1045"/>
      <c r="DJ124" s="1045"/>
      <c r="DK124" s="1046"/>
      <c r="DL124" s="1044" t="s">
        <v>176</v>
      </c>
      <c r="DM124" s="1045"/>
      <c r="DN124" s="1045"/>
      <c r="DO124" s="1045"/>
      <c r="DP124" s="1046"/>
      <c r="DQ124" s="1044" t="s">
        <v>437</v>
      </c>
      <c r="DR124" s="1045"/>
      <c r="DS124" s="1045"/>
      <c r="DT124" s="1045"/>
      <c r="DU124" s="1046"/>
      <c r="DV124" s="1047" t="s">
        <v>176</v>
      </c>
      <c r="DW124" s="1048"/>
      <c r="DX124" s="1048"/>
      <c r="DY124" s="1048"/>
      <c r="DZ124" s="1049"/>
    </row>
    <row r="125" spans="1:130" s="247" customFormat="1" ht="26.25" customHeight="1" x14ac:dyDescent="0.15">
      <c r="A125" s="1120"/>
      <c r="B125" s="1007"/>
      <c r="C125" s="977" t="s">
        <v>461</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176</v>
      </c>
      <c r="AB125" s="1020"/>
      <c r="AC125" s="1020"/>
      <c r="AD125" s="1020"/>
      <c r="AE125" s="1021"/>
      <c r="AF125" s="1022" t="s">
        <v>176</v>
      </c>
      <c r="AG125" s="1020"/>
      <c r="AH125" s="1020"/>
      <c r="AI125" s="1020"/>
      <c r="AJ125" s="1021"/>
      <c r="AK125" s="1022" t="s">
        <v>437</v>
      </c>
      <c r="AL125" s="1020"/>
      <c r="AM125" s="1020"/>
      <c r="AN125" s="1020"/>
      <c r="AO125" s="1021"/>
      <c r="AP125" s="1023" t="s">
        <v>437</v>
      </c>
      <c r="AQ125" s="1024"/>
      <c r="AR125" s="1024"/>
      <c r="AS125" s="1024"/>
      <c r="AT125" s="1025"/>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4" t="s">
        <v>476</v>
      </c>
      <c r="CL125" s="1069"/>
      <c r="CM125" s="1069"/>
      <c r="CN125" s="1069"/>
      <c r="CO125" s="1070"/>
      <c r="CP125" s="1001" t="s">
        <v>477</v>
      </c>
      <c r="CQ125" s="950"/>
      <c r="CR125" s="950"/>
      <c r="CS125" s="950"/>
      <c r="CT125" s="950"/>
      <c r="CU125" s="950"/>
      <c r="CV125" s="950"/>
      <c r="CW125" s="950"/>
      <c r="CX125" s="950"/>
      <c r="CY125" s="950"/>
      <c r="CZ125" s="950"/>
      <c r="DA125" s="950"/>
      <c r="DB125" s="950"/>
      <c r="DC125" s="950"/>
      <c r="DD125" s="950"/>
      <c r="DE125" s="950"/>
      <c r="DF125" s="951"/>
      <c r="DG125" s="987" t="s">
        <v>437</v>
      </c>
      <c r="DH125" s="988"/>
      <c r="DI125" s="988"/>
      <c r="DJ125" s="988"/>
      <c r="DK125" s="988"/>
      <c r="DL125" s="988" t="s">
        <v>437</v>
      </c>
      <c r="DM125" s="988"/>
      <c r="DN125" s="988"/>
      <c r="DO125" s="988"/>
      <c r="DP125" s="988"/>
      <c r="DQ125" s="988" t="s">
        <v>176</v>
      </c>
      <c r="DR125" s="988"/>
      <c r="DS125" s="988"/>
      <c r="DT125" s="988"/>
      <c r="DU125" s="988"/>
      <c r="DV125" s="989" t="s">
        <v>176</v>
      </c>
      <c r="DW125" s="989"/>
      <c r="DX125" s="989"/>
      <c r="DY125" s="989"/>
      <c r="DZ125" s="990"/>
    </row>
    <row r="126" spans="1:130" s="247" customFormat="1" ht="26.25" customHeight="1" thickBot="1" x14ac:dyDescent="0.2">
      <c r="A126" s="1120"/>
      <c r="B126" s="1007"/>
      <c r="C126" s="977" t="s">
        <v>463</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437</v>
      </c>
      <c r="AB126" s="1020"/>
      <c r="AC126" s="1020"/>
      <c r="AD126" s="1020"/>
      <c r="AE126" s="1021"/>
      <c r="AF126" s="1022" t="s">
        <v>437</v>
      </c>
      <c r="AG126" s="1020"/>
      <c r="AH126" s="1020"/>
      <c r="AI126" s="1020"/>
      <c r="AJ126" s="1021"/>
      <c r="AK126" s="1022" t="s">
        <v>176</v>
      </c>
      <c r="AL126" s="1020"/>
      <c r="AM126" s="1020"/>
      <c r="AN126" s="1020"/>
      <c r="AO126" s="1021"/>
      <c r="AP126" s="1023" t="s">
        <v>176</v>
      </c>
      <c r="AQ126" s="1024"/>
      <c r="AR126" s="1024"/>
      <c r="AS126" s="1024"/>
      <c r="AT126" s="1025"/>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5"/>
      <c r="CL126" s="1072"/>
      <c r="CM126" s="1072"/>
      <c r="CN126" s="1072"/>
      <c r="CO126" s="1073"/>
      <c r="CP126" s="1010" t="s">
        <v>478</v>
      </c>
      <c r="CQ126" s="1011"/>
      <c r="CR126" s="1011"/>
      <c r="CS126" s="1011"/>
      <c r="CT126" s="1011"/>
      <c r="CU126" s="1011"/>
      <c r="CV126" s="1011"/>
      <c r="CW126" s="1011"/>
      <c r="CX126" s="1011"/>
      <c r="CY126" s="1011"/>
      <c r="CZ126" s="1011"/>
      <c r="DA126" s="1011"/>
      <c r="DB126" s="1011"/>
      <c r="DC126" s="1011"/>
      <c r="DD126" s="1011"/>
      <c r="DE126" s="1011"/>
      <c r="DF126" s="1012"/>
      <c r="DG126" s="980" t="s">
        <v>176</v>
      </c>
      <c r="DH126" s="981"/>
      <c r="DI126" s="981"/>
      <c r="DJ126" s="981"/>
      <c r="DK126" s="981"/>
      <c r="DL126" s="981" t="s">
        <v>176</v>
      </c>
      <c r="DM126" s="981"/>
      <c r="DN126" s="981"/>
      <c r="DO126" s="981"/>
      <c r="DP126" s="981"/>
      <c r="DQ126" s="981" t="s">
        <v>176</v>
      </c>
      <c r="DR126" s="981"/>
      <c r="DS126" s="981"/>
      <c r="DT126" s="981"/>
      <c r="DU126" s="981"/>
      <c r="DV126" s="982" t="s">
        <v>176</v>
      </c>
      <c r="DW126" s="982"/>
      <c r="DX126" s="982"/>
      <c r="DY126" s="982"/>
      <c r="DZ126" s="983"/>
    </row>
    <row r="127" spans="1:130" s="247" customFormat="1" ht="26.25" customHeight="1" x14ac:dyDescent="0.15">
      <c r="A127" s="1121"/>
      <c r="B127" s="1009"/>
      <c r="C127" s="1063" t="s">
        <v>479</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t="s">
        <v>176</v>
      </c>
      <c r="AB127" s="1020"/>
      <c r="AC127" s="1020"/>
      <c r="AD127" s="1020"/>
      <c r="AE127" s="1021"/>
      <c r="AF127" s="1022" t="s">
        <v>176</v>
      </c>
      <c r="AG127" s="1020"/>
      <c r="AH127" s="1020"/>
      <c r="AI127" s="1020"/>
      <c r="AJ127" s="1021"/>
      <c r="AK127" s="1022" t="s">
        <v>176</v>
      </c>
      <c r="AL127" s="1020"/>
      <c r="AM127" s="1020"/>
      <c r="AN127" s="1020"/>
      <c r="AO127" s="1021"/>
      <c r="AP127" s="1023" t="s">
        <v>437</v>
      </c>
      <c r="AQ127" s="1024"/>
      <c r="AR127" s="1024"/>
      <c r="AS127" s="1024"/>
      <c r="AT127" s="1025"/>
      <c r="AU127" s="283"/>
      <c r="AV127" s="283"/>
      <c r="AW127" s="283"/>
      <c r="AX127" s="1093" t="s">
        <v>480</v>
      </c>
      <c r="AY127" s="1094"/>
      <c r="AZ127" s="1094"/>
      <c r="BA127" s="1094"/>
      <c r="BB127" s="1094"/>
      <c r="BC127" s="1094"/>
      <c r="BD127" s="1094"/>
      <c r="BE127" s="1095"/>
      <c r="BF127" s="1096" t="s">
        <v>481</v>
      </c>
      <c r="BG127" s="1094"/>
      <c r="BH127" s="1094"/>
      <c r="BI127" s="1094"/>
      <c r="BJ127" s="1094"/>
      <c r="BK127" s="1094"/>
      <c r="BL127" s="1095"/>
      <c r="BM127" s="1096" t="s">
        <v>482</v>
      </c>
      <c r="BN127" s="1094"/>
      <c r="BO127" s="1094"/>
      <c r="BP127" s="1094"/>
      <c r="BQ127" s="1094"/>
      <c r="BR127" s="1094"/>
      <c r="BS127" s="1095"/>
      <c r="BT127" s="1096" t="s">
        <v>483</v>
      </c>
      <c r="BU127" s="1094"/>
      <c r="BV127" s="1094"/>
      <c r="BW127" s="1094"/>
      <c r="BX127" s="1094"/>
      <c r="BY127" s="1094"/>
      <c r="BZ127" s="1118"/>
      <c r="CA127" s="283"/>
      <c r="CB127" s="283"/>
      <c r="CC127" s="283"/>
      <c r="CD127" s="284"/>
      <c r="CE127" s="284"/>
      <c r="CF127" s="284"/>
      <c r="CG127" s="281"/>
      <c r="CH127" s="281"/>
      <c r="CI127" s="281"/>
      <c r="CJ127" s="282"/>
      <c r="CK127" s="1085"/>
      <c r="CL127" s="1072"/>
      <c r="CM127" s="1072"/>
      <c r="CN127" s="1072"/>
      <c r="CO127" s="1073"/>
      <c r="CP127" s="1010" t="s">
        <v>484</v>
      </c>
      <c r="CQ127" s="1011"/>
      <c r="CR127" s="1011"/>
      <c r="CS127" s="1011"/>
      <c r="CT127" s="1011"/>
      <c r="CU127" s="1011"/>
      <c r="CV127" s="1011"/>
      <c r="CW127" s="1011"/>
      <c r="CX127" s="1011"/>
      <c r="CY127" s="1011"/>
      <c r="CZ127" s="1011"/>
      <c r="DA127" s="1011"/>
      <c r="DB127" s="1011"/>
      <c r="DC127" s="1011"/>
      <c r="DD127" s="1011"/>
      <c r="DE127" s="1011"/>
      <c r="DF127" s="1012"/>
      <c r="DG127" s="980" t="s">
        <v>437</v>
      </c>
      <c r="DH127" s="981"/>
      <c r="DI127" s="981"/>
      <c r="DJ127" s="981"/>
      <c r="DK127" s="981"/>
      <c r="DL127" s="981" t="s">
        <v>437</v>
      </c>
      <c r="DM127" s="981"/>
      <c r="DN127" s="981"/>
      <c r="DO127" s="981"/>
      <c r="DP127" s="981"/>
      <c r="DQ127" s="981" t="s">
        <v>437</v>
      </c>
      <c r="DR127" s="981"/>
      <c r="DS127" s="981"/>
      <c r="DT127" s="981"/>
      <c r="DU127" s="981"/>
      <c r="DV127" s="982" t="s">
        <v>437</v>
      </c>
      <c r="DW127" s="982"/>
      <c r="DX127" s="982"/>
      <c r="DY127" s="982"/>
      <c r="DZ127" s="983"/>
    </row>
    <row r="128" spans="1:130" s="247" customFormat="1" ht="26.25" customHeight="1" thickBot="1" x14ac:dyDescent="0.2">
      <c r="A128" s="1104" t="s">
        <v>485</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486</v>
      </c>
      <c r="X128" s="1106"/>
      <c r="Y128" s="1106"/>
      <c r="Z128" s="1107"/>
      <c r="AA128" s="1108">
        <v>97265</v>
      </c>
      <c r="AB128" s="1109"/>
      <c r="AC128" s="1109"/>
      <c r="AD128" s="1109"/>
      <c r="AE128" s="1110"/>
      <c r="AF128" s="1111">
        <v>85342</v>
      </c>
      <c r="AG128" s="1109"/>
      <c r="AH128" s="1109"/>
      <c r="AI128" s="1109"/>
      <c r="AJ128" s="1110"/>
      <c r="AK128" s="1111">
        <v>87201</v>
      </c>
      <c r="AL128" s="1109"/>
      <c r="AM128" s="1109"/>
      <c r="AN128" s="1109"/>
      <c r="AO128" s="1110"/>
      <c r="AP128" s="1112"/>
      <c r="AQ128" s="1113"/>
      <c r="AR128" s="1113"/>
      <c r="AS128" s="1113"/>
      <c r="AT128" s="1114"/>
      <c r="AU128" s="283"/>
      <c r="AV128" s="283"/>
      <c r="AW128" s="283"/>
      <c r="AX128" s="949" t="s">
        <v>487</v>
      </c>
      <c r="AY128" s="950"/>
      <c r="AZ128" s="950"/>
      <c r="BA128" s="950"/>
      <c r="BB128" s="950"/>
      <c r="BC128" s="950"/>
      <c r="BD128" s="950"/>
      <c r="BE128" s="951"/>
      <c r="BF128" s="1115" t="s">
        <v>176</v>
      </c>
      <c r="BG128" s="1116"/>
      <c r="BH128" s="1116"/>
      <c r="BI128" s="1116"/>
      <c r="BJ128" s="1116"/>
      <c r="BK128" s="1116"/>
      <c r="BL128" s="1117"/>
      <c r="BM128" s="1115">
        <v>13.47</v>
      </c>
      <c r="BN128" s="1116"/>
      <c r="BO128" s="1116"/>
      <c r="BP128" s="1116"/>
      <c r="BQ128" s="1116"/>
      <c r="BR128" s="1116"/>
      <c r="BS128" s="1117"/>
      <c r="BT128" s="1115">
        <v>20</v>
      </c>
      <c r="BU128" s="1116"/>
      <c r="BV128" s="1116"/>
      <c r="BW128" s="1116"/>
      <c r="BX128" s="1116"/>
      <c r="BY128" s="1116"/>
      <c r="BZ128" s="1140"/>
      <c r="CA128" s="284"/>
      <c r="CB128" s="284"/>
      <c r="CC128" s="284"/>
      <c r="CD128" s="284"/>
      <c r="CE128" s="284"/>
      <c r="CF128" s="284"/>
      <c r="CG128" s="281"/>
      <c r="CH128" s="281"/>
      <c r="CI128" s="281"/>
      <c r="CJ128" s="282"/>
      <c r="CK128" s="1086"/>
      <c r="CL128" s="1087"/>
      <c r="CM128" s="1087"/>
      <c r="CN128" s="1087"/>
      <c r="CO128" s="1088"/>
      <c r="CP128" s="1097" t="s">
        <v>488</v>
      </c>
      <c r="CQ128" s="1098"/>
      <c r="CR128" s="1098"/>
      <c r="CS128" s="1098"/>
      <c r="CT128" s="1098"/>
      <c r="CU128" s="1098"/>
      <c r="CV128" s="1098"/>
      <c r="CW128" s="1098"/>
      <c r="CX128" s="1098"/>
      <c r="CY128" s="1098"/>
      <c r="CZ128" s="1098"/>
      <c r="DA128" s="1098"/>
      <c r="DB128" s="1098"/>
      <c r="DC128" s="1098"/>
      <c r="DD128" s="1098"/>
      <c r="DE128" s="1098"/>
      <c r="DF128" s="1099"/>
      <c r="DG128" s="1100" t="s">
        <v>176</v>
      </c>
      <c r="DH128" s="1101"/>
      <c r="DI128" s="1101"/>
      <c r="DJ128" s="1101"/>
      <c r="DK128" s="1101"/>
      <c r="DL128" s="1101" t="s">
        <v>176</v>
      </c>
      <c r="DM128" s="1101"/>
      <c r="DN128" s="1101"/>
      <c r="DO128" s="1101"/>
      <c r="DP128" s="1101"/>
      <c r="DQ128" s="1101" t="s">
        <v>176</v>
      </c>
      <c r="DR128" s="1101"/>
      <c r="DS128" s="1101"/>
      <c r="DT128" s="1101"/>
      <c r="DU128" s="1101"/>
      <c r="DV128" s="1102" t="s">
        <v>176</v>
      </c>
      <c r="DW128" s="1102"/>
      <c r="DX128" s="1102"/>
      <c r="DY128" s="1102"/>
      <c r="DZ128" s="1103"/>
    </row>
    <row r="129" spans="1:131" s="247" customFormat="1" ht="26.25" customHeight="1" x14ac:dyDescent="0.15">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489</v>
      </c>
      <c r="X129" s="1135"/>
      <c r="Y129" s="1135"/>
      <c r="Z129" s="1136"/>
      <c r="AA129" s="1019">
        <v>9365671</v>
      </c>
      <c r="AB129" s="1020"/>
      <c r="AC129" s="1020"/>
      <c r="AD129" s="1020"/>
      <c r="AE129" s="1021"/>
      <c r="AF129" s="1022">
        <v>9229227</v>
      </c>
      <c r="AG129" s="1020"/>
      <c r="AH129" s="1020"/>
      <c r="AI129" s="1020"/>
      <c r="AJ129" s="1021"/>
      <c r="AK129" s="1022">
        <v>9221761</v>
      </c>
      <c r="AL129" s="1020"/>
      <c r="AM129" s="1020"/>
      <c r="AN129" s="1020"/>
      <c r="AO129" s="1021"/>
      <c r="AP129" s="1137"/>
      <c r="AQ129" s="1138"/>
      <c r="AR129" s="1138"/>
      <c r="AS129" s="1138"/>
      <c r="AT129" s="1139"/>
      <c r="AU129" s="285"/>
      <c r="AV129" s="285"/>
      <c r="AW129" s="285"/>
      <c r="AX129" s="1128" t="s">
        <v>490</v>
      </c>
      <c r="AY129" s="1011"/>
      <c r="AZ129" s="1011"/>
      <c r="BA129" s="1011"/>
      <c r="BB129" s="1011"/>
      <c r="BC129" s="1011"/>
      <c r="BD129" s="1011"/>
      <c r="BE129" s="1012"/>
      <c r="BF129" s="1129" t="s">
        <v>176</v>
      </c>
      <c r="BG129" s="1130"/>
      <c r="BH129" s="1130"/>
      <c r="BI129" s="1130"/>
      <c r="BJ129" s="1130"/>
      <c r="BK129" s="1130"/>
      <c r="BL129" s="1131"/>
      <c r="BM129" s="1129">
        <v>18.47</v>
      </c>
      <c r="BN129" s="1130"/>
      <c r="BO129" s="1130"/>
      <c r="BP129" s="1130"/>
      <c r="BQ129" s="1130"/>
      <c r="BR129" s="1130"/>
      <c r="BS129" s="1131"/>
      <c r="BT129" s="1129">
        <v>30</v>
      </c>
      <c r="BU129" s="1132"/>
      <c r="BV129" s="1132"/>
      <c r="BW129" s="1132"/>
      <c r="BX129" s="1132"/>
      <c r="BY129" s="1132"/>
      <c r="BZ129" s="1133"/>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91" t="s">
        <v>491</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492</v>
      </c>
      <c r="X130" s="1135"/>
      <c r="Y130" s="1135"/>
      <c r="Z130" s="1136"/>
      <c r="AA130" s="1019">
        <v>1912578</v>
      </c>
      <c r="AB130" s="1020"/>
      <c r="AC130" s="1020"/>
      <c r="AD130" s="1020"/>
      <c r="AE130" s="1021"/>
      <c r="AF130" s="1022">
        <v>1864288</v>
      </c>
      <c r="AG130" s="1020"/>
      <c r="AH130" s="1020"/>
      <c r="AI130" s="1020"/>
      <c r="AJ130" s="1021"/>
      <c r="AK130" s="1022">
        <v>1880287</v>
      </c>
      <c r="AL130" s="1020"/>
      <c r="AM130" s="1020"/>
      <c r="AN130" s="1020"/>
      <c r="AO130" s="1021"/>
      <c r="AP130" s="1137"/>
      <c r="AQ130" s="1138"/>
      <c r="AR130" s="1138"/>
      <c r="AS130" s="1138"/>
      <c r="AT130" s="1139"/>
      <c r="AU130" s="285"/>
      <c r="AV130" s="285"/>
      <c r="AW130" s="285"/>
      <c r="AX130" s="1128" t="s">
        <v>493</v>
      </c>
      <c r="AY130" s="1011"/>
      <c r="AZ130" s="1011"/>
      <c r="BA130" s="1011"/>
      <c r="BB130" s="1011"/>
      <c r="BC130" s="1011"/>
      <c r="BD130" s="1011"/>
      <c r="BE130" s="1012"/>
      <c r="BF130" s="1165">
        <v>14.5</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6">
        <v>7453093</v>
      </c>
      <c r="AB131" s="1045"/>
      <c r="AC131" s="1045"/>
      <c r="AD131" s="1045"/>
      <c r="AE131" s="1046"/>
      <c r="AF131" s="1044">
        <v>7364939</v>
      </c>
      <c r="AG131" s="1045"/>
      <c r="AH131" s="1045"/>
      <c r="AI131" s="1045"/>
      <c r="AJ131" s="1046"/>
      <c r="AK131" s="1044">
        <v>7341474</v>
      </c>
      <c r="AL131" s="1045"/>
      <c r="AM131" s="1045"/>
      <c r="AN131" s="1045"/>
      <c r="AO131" s="1046"/>
      <c r="AP131" s="1175"/>
      <c r="AQ131" s="1176"/>
      <c r="AR131" s="1176"/>
      <c r="AS131" s="1176"/>
      <c r="AT131" s="1177"/>
      <c r="AU131" s="285"/>
      <c r="AV131" s="285"/>
      <c r="AW131" s="285"/>
      <c r="AX131" s="1147" t="s">
        <v>495</v>
      </c>
      <c r="AY131" s="1098"/>
      <c r="AZ131" s="1098"/>
      <c r="BA131" s="1098"/>
      <c r="BB131" s="1098"/>
      <c r="BC131" s="1098"/>
      <c r="BD131" s="1098"/>
      <c r="BE131" s="1099"/>
      <c r="BF131" s="1148">
        <v>47.5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4" t="s">
        <v>496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497</v>
      </c>
      <c r="W132" s="1158"/>
      <c r="X132" s="1158"/>
      <c r="Y132" s="1158"/>
      <c r="Z132" s="1159"/>
      <c r="AA132" s="1160">
        <v>16.01909435</v>
      </c>
      <c r="AB132" s="1161"/>
      <c r="AC132" s="1161"/>
      <c r="AD132" s="1161"/>
      <c r="AE132" s="1162"/>
      <c r="AF132" s="1163">
        <v>14.216343139999999</v>
      </c>
      <c r="AG132" s="1161"/>
      <c r="AH132" s="1161"/>
      <c r="AI132" s="1161"/>
      <c r="AJ132" s="1162"/>
      <c r="AK132" s="1163">
        <v>13.48647424</v>
      </c>
      <c r="AL132" s="1161"/>
      <c r="AM132" s="1161"/>
      <c r="AN132" s="1161"/>
      <c r="AO132" s="1162"/>
      <c r="AP132" s="1060"/>
      <c r="AQ132" s="1061"/>
      <c r="AR132" s="1061"/>
      <c r="AS132" s="1061"/>
      <c r="AT132" s="1164"/>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498</v>
      </c>
      <c r="W133" s="1141"/>
      <c r="X133" s="1141"/>
      <c r="Y133" s="1141"/>
      <c r="Z133" s="1142"/>
      <c r="AA133" s="1143">
        <v>16.100000000000001</v>
      </c>
      <c r="AB133" s="1144"/>
      <c r="AC133" s="1144"/>
      <c r="AD133" s="1144"/>
      <c r="AE133" s="1145"/>
      <c r="AF133" s="1143">
        <v>15.7</v>
      </c>
      <c r="AG133" s="1144"/>
      <c r="AH133" s="1144"/>
      <c r="AI133" s="1144"/>
      <c r="AJ133" s="1145"/>
      <c r="AK133" s="1143">
        <v>14.5</v>
      </c>
      <c r="AL133" s="1144"/>
      <c r="AM133" s="1144"/>
      <c r="AN133" s="1144"/>
      <c r="AO133" s="1145"/>
      <c r="AP133" s="1090"/>
      <c r="AQ133" s="1091"/>
      <c r="AR133" s="1091"/>
      <c r="AS133" s="1091"/>
      <c r="AT133" s="1146"/>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3yFA8H+jcjrBKBtgFUdl2ZBc2/HwWyjswCz0zm5HpY3Wrr3HmtS+7XusmSrDE2MortRL4hpD7Orfp7GkWipGQ==" saltValue="cekzCFeaT6ZCw7GqdN2/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0U/KIhSsbd3vGUMnHmS4lXDfzP4IicHwNK+ZAaLvEBKLw6xNS9Lqci5DlomTJs27SH9TNuKAzirLUM9aj8ubw==" saltValue="yHfmHjZWRBKv4HzpESrs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XSLdV1xr7N+JjWqtzARpn5HYJfeLRj7HSco1Bvkp6/L0+bSppyAKBlRYfv9aDp7R5BqfULAaaZeKhjZ1J2rmg==" saltValue="mrQGhVecxEpo52t3cjf3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1"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2"/>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3" t="s">
        <v>507</v>
      </c>
      <c r="AL9" s="1184"/>
      <c r="AM9" s="1184"/>
      <c r="AN9" s="1185"/>
      <c r="AO9" s="313">
        <v>2483907</v>
      </c>
      <c r="AP9" s="313">
        <v>87690</v>
      </c>
      <c r="AQ9" s="314">
        <v>85177</v>
      </c>
      <c r="AR9" s="315">
        <v>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3" t="s">
        <v>508</v>
      </c>
      <c r="AL10" s="1184"/>
      <c r="AM10" s="1184"/>
      <c r="AN10" s="1185"/>
      <c r="AO10" s="316">
        <v>398936</v>
      </c>
      <c r="AP10" s="316">
        <v>14084</v>
      </c>
      <c r="AQ10" s="317">
        <v>6907</v>
      </c>
      <c r="AR10" s="318">
        <v>103.9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3" t="s">
        <v>509</v>
      </c>
      <c r="AL11" s="1184"/>
      <c r="AM11" s="1184"/>
      <c r="AN11" s="1185"/>
      <c r="AO11" s="316">
        <v>44786</v>
      </c>
      <c r="AP11" s="316">
        <v>1581</v>
      </c>
      <c r="AQ11" s="317">
        <v>10862</v>
      </c>
      <c r="AR11" s="318">
        <v>-85.4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3" t="s">
        <v>510</v>
      </c>
      <c r="AL12" s="1184"/>
      <c r="AM12" s="1184"/>
      <c r="AN12" s="1185"/>
      <c r="AO12" s="316" t="s">
        <v>511</v>
      </c>
      <c r="AP12" s="316" t="s">
        <v>511</v>
      </c>
      <c r="AQ12" s="317">
        <v>1188</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3" t="s">
        <v>512</v>
      </c>
      <c r="AL13" s="1184"/>
      <c r="AM13" s="1184"/>
      <c r="AN13" s="1185"/>
      <c r="AO13" s="316" t="s">
        <v>511</v>
      </c>
      <c r="AP13" s="316" t="s">
        <v>511</v>
      </c>
      <c r="AQ13" s="317">
        <v>0</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3" t="s">
        <v>513</v>
      </c>
      <c r="AL14" s="1184"/>
      <c r="AM14" s="1184"/>
      <c r="AN14" s="1185"/>
      <c r="AO14" s="316">
        <v>84950</v>
      </c>
      <c r="AP14" s="316">
        <v>2999</v>
      </c>
      <c r="AQ14" s="317">
        <v>3894</v>
      </c>
      <c r="AR14" s="318">
        <v>-23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3" t="s">
        <v>514</v>
      </c>
      <c r="AL15" s="1184"/>
      <c r="AM15" s="1184"/>
      <c r="AN15" s="1185"/>
      <c r="AO15" s="316">
        <v>90920</v>
      </c>
      <c r="AP15" s="316">
        <v>3210</v>
      </c>
      <c r="AQ15" s="317">
        <v>2213</v>
      </c>
      <c r="AR15" s="318">
        <v>45.1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6" t="s">
        <v>515</v>
      </c>
      <c r="AL16" s="1187"/>
      <c r="AM16" s="1187"/>
      <c r="AN16" s="1188"/>
      <c r="AO16" s="316">
        <v>-314786</v>
      </c>
      <c r="AP16" s="316">
        <v>-11113</v>
      </c>
      <c r="AQ16" s="317">
        <v>-7350</v>
      </c>
      <c r="AR16" s="318">
        <v>51.2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6" t="s">
        <v>185</v>
      </c>
      <c r="AL17" s="1187"/>
      <c r="AM17" s="1187"/>
      <c r="AN17" s="1188"/>
      <c r="AO17" s="316">
        <v>2788713</v>
      </c>
      <c r="AP17" s="316">
        <v>98451</v>
      </c>
      <c r="AQ17" s="317">
        <v>102890</v>
      </c>
      <c r="AR17" s="318">
        <v>-4.3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8" t="s">
        <v>520</v>
      </c>
      <c r="AL21" s="1179"/>
      <c r="AM21" s="1179"/>
      <c r="AN21" s="1180"/>
      <c r="AO21" s="328">
        <v>10.38</v>
      </c>
      <c r="AP21" s="329">
        <v>9.36</v>
      </c>
      <c r="AQ21" s="330">
        <v>1.02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8" t="s">
        <v>521</v>
      </c>
      <c r="AL22" s="1179"/>
      <c r="AM22" s="1179"/>
      <c r="AN22" s="1180"/>
      <c r="AO22" s="333">
        <v>97.6</v>
      </c>
      <c r="AP22" s="334">
        <v>97.4</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1"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2"/>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4" t="s">
        <v>525</v>
      </c>
      <c r="AL32" s="1195"/>
      <c r="AM32" s="1195"/>
      <c r="AN32" s="1196"/>
      <c r="AO32" s="343">
        <v>2357526</v>
      </c>
      <c r="AP32" s="343">
        <v>83228</v>
      </c>
      <c r="AQ32" s="344">
        <v>58829</v>
      </c>
      <c r="AR32" s="345">
        <v>41.5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4" t="s">
        <v>526</v>
      </c>
      <c r="AL33" s="1195"/>
      <c r="AM33" s="1195"/>
      <c r="AN33" s="1196"/>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4" t="s">
        <v>527</v>
      </c>
      <c r="AL34" s="1195"/>
      <c r="AM34" s="1195"/>
      <c r="AN34" s="1196"/>
      <c r="AO34" s="343" t="s">
        <v>511</v>
      </c>
      <c r="AP34" s="343" t="s">
        <v>511</v>
      </c>
      <c r="AQ34" s="344">
        <v>5</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4" t="s">
        <v>528</v>
      </c>
      <c r="AL35" s="1195"/>
      <c r="AM35" s="1195"/>
      <c r="AN35" s="1196"/>
      <c r="AO35" s="343">
        <v>600068</v>
      </c>
      <c r="AP35" s="343">
        <v>21184</v>
      </c>
      <c r="AQ35" s="344">
        <v>16408</v>
      </c>
      <c r="AR35" s="345">
        <v>29.1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4" t="s">
        <v>529</v>
      </c>
      <c r="AL36" s="1195"/>
      <c r="AM36" s="1195"/>
      <c r="AN36" s="1196"/>
      <c r="AO36" s="343" t="s">
        <v>511</v>
      </c>
      <c r="AP36" s="343" t="s">
        <v>511</v>
      </c>
      <c r="AQ36" s="344">
        <v>2516</v>
      </c>
      <c r="AR36" s="345" t="s">
        <v>511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4" t="s">
        <v>530</v>
      </c>
      <c r="AL37" s="1195"/>
      <c r="AM37" s="1195"/>
      <c r="AN37" s="1196"/>
      <c r="AO37" s="343" t="s">
        <v>511</v>
      </c>
      <c r="AP37" s="343" t="s">
        <v>511</v>
      </c>
      <c r="AQ37" s="344">
        <v>345</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7" t="s">
        <v>531</v>
      </c>
      <c r="AL38" s="1198"/>
      <c r="AM38" s="1198"/>
      <c r="AN38" s="1199"/>
      <c r="AO38" s="346" t="s">
        <v>511</v>
      </c>
      <c r="AP38" s="346" t="s">
        <v>511</v>
      </c>
      <c r="AQ38" s="347">
        <v>2</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7" t="s">
        <v>532</v>
      </c>
      <c r="AL39" s="1198"/>
      <c r="AM39" s="1198"/>
      <c r="AN39" s="1199"/>
      <c r="AO39" s="343">
        <v>-87201</v>
      </c>
      <c r="AP39" s="343">
        <v>-3078</v>
      </c>
      <c r="AQ39" s="344">
        <v>-6030</v>
      </c>
      <c r="AR39" s="345">
        <v>-49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4" t="s">
        <v>533</v>
      </c>
      <c r="AL40" s="1195"/>
      <c r="AM40" s="1195"/>
      <c r="AN40" s="1196"/>
      <c r="AO40" s="343">
        <v>-1880287</v>
      </c>
      <c r="AP40" s="343">
        <v>-66380</v>
      </c>
      <c r="AQ40" s="344">
        <v>-49894</v>
      </c>
      <c r="AR40" s="345">
        <v>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0" t="s">
        <v>297</v>
      </c>
      <c r="AL41" s="1201"/>
      <c r="AM41" s="1201"/>
      <c r="AN41" s="1202"/>
      <c r="AO41" s="343">
        <v>990106</v>
      </c>
      <c r="AP41" s="343">
        <v>34954</v>
      </c>
      <c r="AQ41" s="344">
        <v>22182</v>
      </c>
      <c r="AR41" s="345">
        <v>57.6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9" t="s">
        <v>502</v>
      </c>
      <c r="AN49" s="1191" t="s">
        <v>537</v>
      </c>
      <c r="AO49" s="1192"/>
      <c r="AP49" s="1192"/>
      <c r="AQ49" s="1192"/>
      <c r="AR49" s="1193"/>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0"/>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2724285</v>
      </c>
      <c r="AN51" s="365">
        <v>89523</v>
      </c>
      <c r="AO51" s="366">
        <v>40.200000000000003</v>
      </c>
      <c r="AP51" s="367">
        <v>63727</v>
      </c>
      <c r="AQ51" s="368">
        <v>-40.200000000000003</v>
      </c>
      <c r="AR51" s="369">
        <v>80.400000000000006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1704233</v>
      </c>
      <c r="AN52" s="373">
        <v>56003</v>
      </c>
      <c r="AO52" s="374">
        <v>75.599999999999994</v>
      </c>
      <c r="AP52" s="375">
        <v>34577</v>
      </c>
      <c r="AQ52" s="376">
        <v>-24.1</v>
      </c>
      <c r="AR52" s="377">
        <v>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3303194</v>
      </c>
      <c r="AN53" s="365">
        <v>110623</v>
      </c>
      <c r="AO53" s="366">
        <v>23.6</v>
      </c>
      <c r="AP53" s="367">
        <v>66954</v>
      </c>
      <c r="AQ53" s="368">
        <v>5.0999999999999996</v>
      </c>
      <c r="AR53" s="369">
        <v>18.5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2715471</v>
      </c>
      <c r="AN54" s="373">
        <v>90940</v>
      </c>
      <c r="AO54" s="374">
        <v>62.4</v>
      </c>
      <c r="AP54" s="375">
        <v>37305</v>
      </c>
      <c r="AQ54" s="376">
        <v>7.9</v>
      </c>
      <c r="AR54" s="377">
        <v>54.5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1784542</v>
      </c>
      <c r="AN55" s="365">
        <v>60786</v>
      </c>
      <c r="AO55" s="366">
        <v>-45.1</v>
      </c>
      <c r="AP55" s="367">
        <v>72656</v>
      </c>
      <c r="AQ55" s="368">
        <v>8.5</v>
      </c>
      <c r="AR55" s="369">
        <v>-53.6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1303339</v>
      </c>
      <c r="AN56" s="373">
        <v>44395</v>
      </c>
      <c r="AO56" s="374">
        <v>-51.2</v>
      </c>
      <c r="AP56" s="375">
        <v>36448</v>
      </c>
      <c r="AQ56" s="376">
        <v>-2.2999999999999998</v>
      </c>
      <c r="AR56" s="377">
        <v>-48.9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1536965</v>
      </c>
      <c r="AN57" s="365">
        <v>53226</v>
      </c>
      <c r="AO57" s="366">
        <v>-12.4</v>
      </c>
      <c r="AP57" s="367">
        <v>65080</v>
      </c>
      <c r="AQ57" s="368">
        <v>-10.4</v>
      </c>
      <c r="AR57" s="369">
        <v>-2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894735</v>
      </c>
      <c r="AN58" s="373">
        <v>30985</v>
      </c>
      <c r="AO58" s="374">
        <v>-30.2</v>
      </c>
      <c r="AP58" s="375">
        <v>38201</v>
      </c>
      <c r="AQ58" s="376">
        <v>4.8</v>
      </c>
      <c r="AR58" s="377">
        <v>-35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1849954</v>
      </c>
      <c r="AN59" s="365">
        <v>65309</v>
      </c>
      <c r="AO59" s="366">
        <v>22.7</v>
      </c>
      <c r="AP59" s="367">
        <v>79288</v>
      </c>
      <c r="AQ59" s="368">
        <v>21.8</v>
      </c>
      <c r="AR59" s="369">
        <v>0.9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536798</v>
      </c>
      <c r="AN60" s="373">
        <v>18951</v>
      </c>
      <c r="AO60" s="374">
        <v>-38.799999999999997</v>
      </c>
      <c r="AP60" s="375">
        <v>41870</v>
      </c>
      <c r="AQ60" s="376">
        <v>9.6</v>
      </c>
      <c r="AR60" s="377">
        <v>-48.4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2239788</v>
      </c>
      <c r="AN61" s="380">
        <v>75893</v>
      </c>
      <c r="AO61" s="381">
        <v>5.8</v>
      </c>
      <c r="AP61" s="382">
        <v>69541</v>
      </c>
      <c r="AQ61" s="383">
        <v>-3</v>
      </c>
      <c r="AR61" s="369">
        <v>8.8000000000000007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1430915</v>
      </c>
      <c r="AN62" s="373">
        <v>48255</v>
      </c>
      <c r="AO62" s="374">
        <v>3.6</v>
      </c>
      <c r="AP62" s="375">
        <v>37680</v>
      </c>
      <c r="AQ62" s="376">
        <v>-0.8</v>
      </c>
      <c r="AR62" s="377">
        <v>4.4000000000000004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8/kdoODempoYnseMjhTK7tkSmzEG3y4D+ihg88cAvJ3MHSKlHIZnhouifFQ+gmC5OQCLflC9/gs/Z/moJrIKA==" saltValue="aOlev3BvA09soebyPHY+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xpKSI7iFD8r3I1nUEfUwjPtFOLWfetpFjHX0gEOXpGHwZF3KYZlTFR2l+Xm0kOkr5Gb9sSQMeg/kkRxMeJdcYA==" saltValue="gfpD/MKggADekj5kx3dH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IBOO85ObaOvetAIaNjKLzcYcqMphWVLkIaYgywsk+A1IdbRJgkW9f2NyCyunidcfIQ8tI7154yyz0kmJ4CFLog==" saltValue="2HVyfj9GNc/f+pyYgRA4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3" t="s">
        <v>3</v>
      </c>
      <c r="D47" s="1203"/>
      <c r="E47" s="1204"/>
      <c r="F47" s="11">
        <v>18.850000000000001</v>
      </c>
      <c r="G47" s="12">
        <v>21.72</v>
      </c>
      <c r="H47" s="12">
        <v>22</v>
      </c>
      <c r="I47" s="12">
        <v>24.05</v>
      </c>
      <c r="J47" s="13">
        <v>26.03</v>
      </c>
    </row>
    <row r="48" spans="2:10" ht="57.75" customHeight="1" x14ac:dyDescent="0.15">
      <c r="B48" s="14"/>
      <c r="C48" s="1205" t="s">
        <v>4</v>
      </c>
      <c r="D48" s="1205"/>
      <c r="E48" s="1206"/>
      <c r="F48" s="15">
        <v>10.09</v>
      </c>
      <c r="G48" s="16">
        <v>6.58</v>
      </c>
      <c r="H48" s="16">
        <v>8.24</v>
      </c>
      <c r="I48" s="16">
        <v>7.95</v>
      </c>
      <c r="J48" s="17">
        <v>9.0399999999999991</v>
      </c>
    </row>
    <row r="49" spans="2:10" ht="57.75" customHeight="1" thickBot="1" x14ac:dyDescent="0.2">
      <c r="B49" s="18"/>
      <c r="C49" s="1207" t="s">
        <v>5</v>
      </c>
      <c r="D49" s="1207"/>
      <c r="E49" s="1208"/>
      <c r="F49" s="19">
        <v>6.85</v>
      </c>
      <c r="G49" s="20" t="s">
        <v>558</v>
      </c>
      <c r="H49" s="20">
        <v>1.72</v>
      </c>
      <c r="I49" s="20">
        <v>9.99</v>
      </c>
      <c r="J49" s="21">
        <v>3.03</v>
      </c>
    </row>
    <row r="50" spans="2:10" ht="13.5" customHeight="1" x14ac:dyDescent="0.15"/>
  </sheetData>
  <sheetProtection algorithmName="SHA-512" hashValue="5lAXBbXJ1AYBJbdA5aFng7PRAFEqerLmGW1roA2HxBpAO5bOJbETP9PRAJ1OP6Qz4GSugOqVIQQDw5sE9YvaxQ==" saltValue="WicO38CvYAzl202I6pnr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2021-03-09T02:17:52Z</cp:lastPrinted>
  <dcterms:created xsi:type="dcterms:W3CDTF">2021-02-05T03:41:27Z</dcterms:created>
  <dcterms:modified xsi:type="dcterms:W3CDTF">2021-09-24T06:10:49Z</dcterms:modified>
  <cp:category/>
</cp:coreProperties>
</file>