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72.20.89.61\share2009\_04財政班\_02決算統計\◆決算統計チーム共通◆\03_各種調査\08&amp;09_財政状況資料集\R元決算分\07_市町村→県（第２回）\"/>
    </mc:Choice>
  </mc:AlternateContent>
  <bookViews>
    <workbookView xWindow="-120" yWindow="-120" windowWidth="20730" windowHeight="1116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8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BG35" i="10" l="1"/>
  <c r="BG34" i="10"/>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C38" i="10"/>
  <c r="CO37" i="10"/>
  <c r="BW37" i="10"/>
  <c r="BE37" i="10"/>
  <c r="AM37" i="10"/>
  <c r="C37" i="10"/>
  <c r="CO36" i="10"/>
  <c r="BW36" i="10"/>
  <c r="BE36" i="10"/>
  <c r="AM36" i="10"/>
  <c r="CO35" i="10"/>
  <c r="BW35" i="10"/>
  <c r="CO34" i="10"/>
  <c r="BW34" i="10"/>
  <c r="C34" i="10"/>
  <c r="C35" i="10" s="1"/>
  <c r="C36" i="10" l="1"/>
  <c r="U34" i="10"/>
  <c r="U35" i="10" s="1"/>
  <c r="U36" i="10" s="1"/>
  <c r="U37" i="10" s="1"/>
  <c r="U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BE34" i="10" s="1"/>
  <c r="BE35" i="10" s="1"/>
</calcChain>
</file>

<file path=xl/sharedStrings.xml><?xml version="1.0" encoding="utf-8"?>
<sst xmlns="http://schemas.openxmlformats.org/spreadsheetml/2006/main" count="1183" uniqueCount="620">
  <si>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</si>
  <si>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</si>
  <si>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</si>
  <si>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</si>
  <si>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</si>
  <si>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</si>
  <si>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</si>
  <si>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</si>
  <si>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</si>
  <si>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</si>
  <si>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</si>
  <si>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</si>
  <si>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</si>
  <si>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</si>
  <si>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</si>
  <si>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</si>
  <si>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</si>
  <si>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</si>
  <si>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</si>
  <si>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</si>
  <si>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</si>
  <si>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</si>
  <si>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</si>
  <si>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</si>
  <si>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</si>
  <si>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</si>
  <si>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</si>
  <si>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</si>
  <si>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</si>
  <si>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</si>
  <si>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</si>
  <si>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</si>
  <si>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</si>
  <si>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</si>
  <si>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</si>
  <si>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</si>
  <si>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</si>
  <si>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</si>
  <si>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</si>
  <si>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</si>
  <si>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</si>
  <si>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</si>
  <si>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</si>
  <si>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</si>
  <si>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</si>
  <si>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</si>
  <si>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</si>
  <si>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</si>
  <si>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</si>
  <si>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</si>
  <si>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</si>
  <si>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</si>
  <si>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</si>
  <si>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</si>
  <si>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</si>
  <si>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</si>
  <si>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</si>
  <si>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</si>
  <si>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</si>
  <si>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</si>
  <si>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</si>
  <si>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</si>
  <si>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</si>
  <si>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</si>
  <si>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</si>
  <si>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</si>
  <si>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</si>
  <si>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</si>
  <si>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</si>
  <si>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</si>
  <si>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</si>
  <si>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</si>
  <si>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</si>
  <si>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</si>
  <si>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</si>
  <si>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</si>
  <si>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</si>
  <si>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</si>
  <si>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</si>
  <si>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</si>
  <si>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</si>
  <si>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</si>
  <si>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</si>
  <si>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和歌山県</t>
    <phoneticPr fontId="5"/>
  </si>
  <si>
    <t>市町村類型</t>
    <phoneticPr fontId="5"/>
  </si>
  <si>
    <t>Ⅳ－２</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</si>
  <si>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</si>
  <si>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</si>
  <si>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</si>
  <si>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</si>
  <si>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</si>
  <si>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</si>
  <si>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</si>
  <si>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</si>
  <si>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</si>
  <si>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</si>
  <si>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</si>
  <si>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</si>
  <si>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那智勝浦町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</si>
  <si>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</si>
  <si>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</si>
  <si>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</si>
  <si>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</si>
  <si>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</si>
  <si>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</si>
  <si>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</si>
  <si>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</si>
  <si>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</si>
  <si>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</si>
  <si>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</si>
  <si>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</si>
  <si>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</si>
  <si>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</si>
  <si>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</si>
  <si>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</si>
  <si>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</si>
  <si>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</si>
  <si>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</si>
  <si>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</si>
  <si>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</si>
  <si>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</si>
  <si>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</si>
  <si>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</si>
  <si>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</si>
  <si>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</si>
  <si>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</si>
  <si>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-8.2</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</si>
  <si>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</si>
  <si>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</si>
  <si>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</si>
  <si>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</si>
  <si>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</si>
  <si>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</si>
  <si>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</si>
  <si>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</si>
  <si>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</si>
  <si>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</si>
  <si>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</si>
  <si>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</si>
  <si>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</si>
  <si>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</si>
  <si>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</si>
  <si>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</si>
  <si>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</si>
  <si>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</si>
  <si>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</si>
  <si>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</si>
  <si>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</si>
  <si>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</si>
  <si>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</si>
  <si>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</si>
  <si>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</si>
  <si>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-2.2</t>
    <phoneticPr fontId="5"/>
  </si>
  <si>
    <t>基準財政需要額</t>
    <phoneticPr fontId="25"/>
  </si>
  <si>
    <t>うち日本人(％)</t>
    <phoneticPr fontId="5"/>
  </si>
  <si>
    <t>-2.2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</si>
  <si>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</si>
  <si>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</si>
  <si>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</si>
  <si>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</si>
  <si>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</si>
  <si>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</si>
  <si>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</si>
  <si>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</si>
  <si>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</si>
  <si>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</si>
  <si>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</si>
  <si>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</si>
  <si>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</si>
  <si>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</si>
  <si>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</si>
  <si>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</si>
  <si>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</si>
  <si>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</si>
  <si>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</si>
  <si>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</si>
  <si>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</si>
  <si>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</si>
  <si>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</si>
  <si>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</si>
  <si>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</si>
  <si>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</si>
  <si>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</si>
  <si>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</si>
  <si>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</si>
  <si>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</si>
  <si>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</si>
  <si>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</si>
  <si>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</si>
  <si>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</si>
  <si>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</si>
  <si>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</si>
  <si>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</si>
  <si>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</si>
  <si>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</si>
  <si>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</si>
  <si>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</si>
  <si>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</si>
  <si>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</si>
  <si>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</si>
  <si>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</si>
  <si>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</si>
  <si>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</si>
  <si>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</si>
  <si>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</si>
  <si>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</si>
  <si>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</si>
  <si>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</si>
  <si>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</si>
  <si>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</si>
  <si>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</si>
  <si>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</si>
  <si>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</si>
  <si>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</si>
  <si>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</si>
  <si>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</si>
  <si>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</si>
  <si>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</si>
  <si>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</si>
  <si>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和歌山県那智勝浦町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</si>
  <si>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</si>
  <si>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</si>
  <si>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</si>
  <si>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</si>
  <si>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</si>
  <si>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</si>
  <si>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</si>
  <si>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</si>
  <si>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</si>
  <si>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</si>
  <si>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</si>
  <si>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</si>
  <si>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</si>
  <si>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</si>
  <si>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</si>
  <si>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</si>
  <si>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</si>
  <si>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</si>
  <si>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</si>
  <si>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</si>
  <si>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</si>
  <si>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</si>
  <si>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</si>
  <si>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</si>
  <si>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</si>
  <si>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</si>
  <si>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</si>
  <si>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</si>
  <si>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</si>
  <si>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</si>
  <si>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</si>
  <si>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</si>
  <si>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</si>
  <si>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</si>
  <si>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</si>
  <si>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</si>
  <si>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</si>
  <si>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</si>
  <si>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</si>
  <si>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</si>
  <si>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</si>
  <si>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</si>
  <si>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</si>
  <si>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</si>
  <si>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</si>
  <si>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</si>
  <si>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</si>
  <si>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</si>
  <si>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</si>
  <si>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</si>
  <si>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</si>
  <si>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</si>
  <si>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</si>
  <si>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</si>
  <si>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</si>
  <si>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</si>
  <si>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</si>
  <si>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</si>
  <si>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</si>
  <si>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</si>
  <si>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</si>
  <si>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</si>
  <si>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</si>
  <si>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</si>
  <si>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</si>
  <si>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</si>
  <si>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</si>
  <si>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</si>
  <si>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</si>
  <si>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</si>
  <si>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</si>
  <si>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</si>
  <si>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</si>
  <si>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</si>
  <si>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</si>
  <si>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</si>
  <si>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</si>
  <si>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</si>
  <si>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</si>
  <si>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</si>
  <si>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</si>
  <si>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</si>
  <si>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</si>
  <si>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</si>
  <si>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</si>
  <si>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</si>
  <si>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</si>
  <si>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</si>
  <si>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</si>
  <si>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</si>
  <si>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</si>
  <si>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</si>
  <si>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</si>
  <si>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</si>
  <si>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</si>
  <si>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</si>
  <si>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</si>
  <si>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</si>
  <si>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</si>
  <si>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</si>
  <si>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</si>
  <si>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</si>
  <si>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</si>
  <si>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</si>
  <si>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</si>
  <si>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</si>
  <si>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</si>
  <si>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</si>
  <si>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</si>
  <si>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</si>
  <si>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</si>
  <si>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</si>
  <si>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</si>
  <si>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</si>
  <si>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</si>
  <si>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</si>
  <si>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</si>
  <si>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</si>
  <si>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病院</t>
    <phoneticPr fontId="5"/>
  </si>
  <si>
    <t>再差引収支</t>
    <rPh sb="0" eb="1">
      <t>サイ</t>
    </rPh>
    <rPh sb="1" eb="3">
      <t>サシヒキ</t>
    </rPh>
    <rPh sb="3" eb="5">
      <t>シュウシ</t>
    </rPh>
    <phoneticPr fontId="5"/>
  </si>
  <si>
    <t>　　うち一部事務組合負担金</t>
    <phoneticPr fontId="5"/>
  </si>
  <si>
    <t>諸収入</t>
  </si>
  <si>
    <t>下水道</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</si>
  <si>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</si>
  <si>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</si>
  <si>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</si>
  <si>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</si>
  <si>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</si>
  <si>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</si>
  <si>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</si>
  <si>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市場</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</si>
  <si>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</si>
  <si>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</si>
  <si>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</si>
  <si>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</si>
  <si>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</si>
  <si>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</si>
  <si>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</si>
  <si>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</si>
  <si>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</si>
  <si>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</si>
  <si>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</si>
  <si>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</si>
  <si>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</si>
  <si>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</si>
  <si>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</si>
  <si>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</si>
  <si>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</si>
  <si>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</si>
  <si>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</si>
  <si>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</si>
  <si>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</si>
  <si>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</si>
  <si>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</si>
  <si>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和歌山県那智勝浦町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</si>
  <si>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</si>
  <si>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</si>
  <si>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</si>
  <si>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</si>
  <si>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</si>
  <si>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</si>
  <si>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</si>
  <si>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</si>
  <si>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</si>
  <si>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</si>
  <si>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</si>
  <si>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</si>
  <si>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</si>
  <si>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</si>
  <si>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</si>
  <si>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</si>
  <si>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</si>
  <si>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</si>
  <si>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</si>
  <si>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</si>
  <si>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土地取得事業費特別会計</t>
    <phoneticPr fontId="5"/>
  </si>
  <si>
    <t>-</t>
    <phoneticPr fontId="5"/>
  </si>
  <si>
    <t>育英奨学金貸与事業費特別会計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</si>
  <si>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</si>
  <si>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</si>
  <si>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</si>
  <si>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</si>
  <si>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</si>
  <si>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</si>
  <si>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</si>
  <si>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</si>
  <si>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</si>
  <si>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</si>
  <si>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</si>
  <si>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</si>
  <si>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</si>
  <si>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国民健康保険事業費特別会計</t>
    <phoneticPr fontId="5"/>
  </si>
  <si>
    <t>後期高齢者医療事業費特別会計</t>
    <phoneticPr fontId="5"/>
  </si>
  <si>
    <t>介護保険事業費特別会計</t>
    <phoneticPr fontId="5"/>
  </si>
  <si>
    <t>通所介護事業費特別会計</t>
    <phoneticPr fontId="5"/>
  </si>
  <si>
    <t>介護認定審査会共同設置事業費特別会計</t>
    <phoneticPr fontId="5"/>
  </si>
  <si>
    <t>-</t>
    <phoneticPr fontId="5"/>
  </si>
  <si>
    <t>水道事業会計</t>
    <phoneticPr fontId="5"/>
  </si>
  <si>
    <t>法適用企業</t>
    <phoneticPr fontId="5"/>
  </si>
  <si>
    <t>町立温泉病院事業会計</t>
    <phoneticPr fontId="5"/>
  </si>
  <si>
    <t>下水道事業費特別会計</t>
    <phoneticPr fontId="5"/>
  </si>
  <si>
    <t>法非適用企業</t>
    <phoneticPr fontId="5"/>
  </si>
  <si>
    <t>勝浦地方卸売市場事業費特別会計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</si>
  <si>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</si>
  <si>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</si>
  <si>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</si>
  <si>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</si>
  <si>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</si>
  <si>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</si>
  <si>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</si>
  <si>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</si>
  <si>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</si>
  <si>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</si>
  <si>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</si>
  <si>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</si>
  <si>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</si>
  <si>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</si>
  <si>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</si>
  <si>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</si>
  <si>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</si>
  <si>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</si>
  <si>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</si>
  <si>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</si>
  <si>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</si>
  <si>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</si>
  <si>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</si>
  <si>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</si>
  <si>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</si>
  <si>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</si>
  <si>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</si>
  <si>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</si>
  <si>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</si>
  <si>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</si>
  <si>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</si>
  <si>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</si>
  <si>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</si>
  <si>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</si>
  <si>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</si>
  <si>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</si>
  <si>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</si>
  <si>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</si>
  <si>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</si>
  <si>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</si>
  <si>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</si>
  <si>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t>
    <phoneticPr fontId="5"/>
  </si>
  <si>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</si>
  <si>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</si>
  <si>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</si>
  <si>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</si>
  <si>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</si>
  <si>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</si>
  <si>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</si>
  <si>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</si>
  <si>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</si>
  <si>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</si>
  <si>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</si>
  <si>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</si>
  <si>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</si>
  <si>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</si>
  <si>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</si>
  <si>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</si>
  <si>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</si>
  <si>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</si>
  <si>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</si>
  <si>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下水道事業費特別会計</t>
    <phoneticPr fontId="5"/>
  </si>
  <si>
    <t>(Ｆ)</t>
    <phoneticPr fontId="5"/>
  </si>
  <si>
    <t>通所介護事業費特別会計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</si>
  <si>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</si>
  <si>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</si>
  <si>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</si>
  <si>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</si>
  <si>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</si>
  <si>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</si>
  <si>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</si>
  <si>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</si>
  <si>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</si>
  <si>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</si>
  <si>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</si>
  <si>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</si>
  <si>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</si>
  <si>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</si>
  <si>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</si>
  <si>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</si>
  <si>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</si>
  <si>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</si>
  <si>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</si>
  <si>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</si>
  <si>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</si>
  <si>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</si>
  <si>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</si>
  <si>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</si>
  <si>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</si>
  <si>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</si>
  <si>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</si>
  <si>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</si>
  <si>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</si>
  <si>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</si>
  <si>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</si>
  <si>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</si>
  <si>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</si>
  <si>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</si>
  <si>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</si>
  <si>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</si>
  <si>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</si>
  <si>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</si>
  <si>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</si>
  <si>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</si>
  <si>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</si>
  <si>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</si>
  <si>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</si>
  <si>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</si>
  <si>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</si>
  <si>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</si>
  <si>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</si>
  <si>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</si>
  <si>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</si>
  <si>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</si>
  <si>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</si>
  <si>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</si>
  <si>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</si>
  <si>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</si>
  <si>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</si>
  <si>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</si>
  <si>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</si>
  <si>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</si>
  <si>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</si>
  <si>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</si>
  <si>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</si>
  <si>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</si>
  <si>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</si>
  <si>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</si>
  <si>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</si>
  <si>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</si>
  <si>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</si>
  <si>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</si>
  <si>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</si>
  <si>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</si>
  <si>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</si>
  <si>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</si>
  <si>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</si>
  <si>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</si>
  <si>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</si>
  <si>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</si>
  <si>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</si>
  <si>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</si>
  <si>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</si>
  <si>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</si>
  <si>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</si>
  <si>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</si>
  <si>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</si>
  <si>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</si>
  <si>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</si>
  <si>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2.97</t>
  </si>
  <si>
    <t>▲ 0.33</t>
  </si>
  <si>
    <t>水道事業会計</t>
  </si>
  <si>
    <t>町立温泉病院事業会計</t>
  </si>
  <si>
    <t>一般会計</t>
  </si>
  <si>
    <t>介護保険事業費特別会計</t>
  </si>
  <si>
    <t>国民健康保険事業費特別会計</t>
  </si>
  <si>
    <t>勝浦地方卸売市場事業費特別会計</t>
  </si>
  <si>
    <t>育英奨学金貸与事業費特別会計</t>
  </si>
  <si>
    <t>後期高齢者医療事業費特別会計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</si>
  <si>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</si>
  <si>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</si>
  <si>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</si>
  <si>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</si>
  <si>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</si>
  <si>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</si>
  <si>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</si>
  <si>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</si>
  <si>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公共施設整備基金</t>
    <rPh sb="0" eb="2">
      <t>コウキョウ</t>
    </rPh>
    <rPh sb="2" eb="4">
      <t>シセツ</t>
    </rPh>
    <rPh sb="4" eb="6">
      <t>セイビ</t>
    </rPh>
    <rPh sb="6" eb="8">
      <t>キキン</t>
    </rPh>
    <phoneticPr fontId="5"/>
  </si>
  <si>
    <t>那智の滝源流水資源保全基金</t>
    <rPh sb="0" eb="2">
      <t>ナチ</t>
    </rPh>
    <rPh sb="3" eb="4">
      <t>タキ</t>
    </rPh>
    <rPh sb="4" eb="6">
      <t>ゲンリュウ</t>
    </rPh>
    <rPh sb="6" eb="9">
      <t>スイシゲン</t>
    </rPh>
    <rPh sb="9" eb="11">
      <t>ホゼン</t>
    </rPh>
    <rPh sb="11" eb="13">
      <t>キキン</t>
    </rPh>
    <phoneticPr fontId="5"/>
  </si>
  <si>
    <t>まちづくり応援基金</t>
    <rPh sb="5" eb="7">
      <t>オウエン</t>
    </rPh>
    <rPh sb="7" eb="9">
      <t>キキン</t>
    </rPh>
    <phoneticPr fontId="5"/>
  </si>
  <si>
    <t>福祉基金</t>
    <rPh sb="0" eb="2">
      <t>フクシ</t>
    </rPh>
    <rPh sb="2" eb="4">
      <t>キキン</t>
    </rPh>
    <phoneticPr fontId="5"/>
  </si>
  <si>
    <t>奨学基金</t>
    <rPh sb="0" eb="2">
      <t>ショウガク</t>
    </rPh>
    <rPh sb="2" eb="4">
      <t>キキン</t>
    </rPh>
    <phoneticPr fontId="5"/>
  </si>
  <si>
    <t>-</t>
    <phoneticPr fontId="2"/>
  </si>
  <si>
    <t>和歌山県市町村総合事務組合</t>
    <rPh sb="0" eb="4">
      <t>ワカヤマケン</t>
    </rPh>
    <rPh sb="4" eb="7">
      <t>シチョウソン</t>
    </rPh>
    <rPh sb="7" eb="9">
      <t>ソウゴウ</t>
    </rPh>
    <rPh sb="9" eb="11">
      <t>ジム</t>
    </rPh>
    <rPh sb="11" eb="13">
      <t>クミアイ</t>
    </rPh>
    <phoneticPr fontId="2"/>
  </si>
  <si>
    <t>紀南学園事務組合</t>
    <rPh sb="0" eb="2">
      <t>キナン</t>
    </rPh>
    <rPh sb="2" eb="4">
      <t>ガクエン</t>
    </rPh>
    <rPh sb="4" eb="6">
      <t>ジム</t>
    </rPh>
    <rPh sb="6" eb="8">
      <t>クミアイ</t>
    </rPh>
    <phoneticPr fontId="2"/>
  </si>
  <si>
    <t>東牟婁郡町村新宮市老人福祉施設事務組合（一般会計）</t>
    <rPh sb="0" eb="4">
      <t>ヒガシムログン</t>
    </rPh>
    <rPh sb="4" eb="6">
      <t>チョウソン</t>
    </rPh>
    <rPh sb="6" eb="9">
      <t>シングウシ</t>
    </rPh>
    <rPh sb="9" eb="11">
      <t>ロウジン</t>
    </rPh>
    <rPh sb="11" eb="13">
      <t>フクシ</t>
    </rPh>
    <rPh sb="13" eb="15">
      <t>シセツ</t>
    </rPh>
    <rPh sb="15" eb="17">
      <t>ジム</t>
    </rPh>
    <rPh sb="17" eb="19">
      <t>クミアイ</t>
    </rPh>
    <rPh sb="20" eb="22">
      <t>イッパン</t>
    </rPh>
    <rPh sb="22" eb="24">
      <t>カイケイ</t>
    </rPh>
    <phoneticPr fontId="2"/>
  </si>
  <si>
    <t>東牟婁郡町村新宮市老人福祉施設事務組合（特別会計）</t>
    <rPh sb="0" eb="3">
      <t>ヒガシムロ</t>
    </rPh>
    <rPh sb="3" eb="4">
      <t>グン</t>
    </rPh>
    <rPh sb="4" eb="6">
      <t>チョウソン</t>
    </rPh>
    <rPh sb="6" eb="9">
      <t>シングウシ</t>
    </rPh>
    <rPh sb="9" eb="11">
      <t>ロウジン</t>
    </rPh>
    <rPh sb="11" eb="13">
      <t>フクシ</t>
    </rPh>
    <rPh sb="13" eb="15">
      <t>シセツ</t>
    </rPh>
    <rPh sb="15" eb="17">
      <t>ジム</t>
    </rPh>
    <rPh sb="17" eb="19">
      <t>クミアイ</t>
    </rPh>
    <rPh sb="20" eb="22">
      <t>トクベツ</t>
    </rPh>
    <rPh sb="22" eb="24">
      <t>カイケイ</t>
    </rPh>
    <phoneticPr fontId="2"/>
  </si>
  <si>
    <t>那智勝浦町・太地町環境衛生施設一部事務組合</t>
    <rPh sb="0" eb="5">
      <t>ナチカツウラチョウ</t>
    </rPh>
    <rPh sb="6" eb="9">
      <t>タイジチョウ</t>
    </rPh>
    <rPh sb="9" eb="11">
      <t>カンキョウ</t>
    </rPh>
    <rPh sb="11" eb="13">
      <t>エイセイ</t>
    </rPh>
    <rPh sb="13" eb="15">
      <t>シセツ</t>
    </rPh>
    <rPh sb="15" eb="17">
      <t>イチブ</t>
    </rPh>
    <rPh sb="17" eb="19">
      <t>ジム</t>
    </rPh>
    <rPh sb="19" eb="21">
      <t>クミアイ</t>
    </rPh>
    <phoneticPr fontId="2"/>
  </si>
  <si>
    <t>新宮周辺広域市町村圏事務組合（一般会計）</t>
    <rPh sb="0" eb="2">
      <t>シングウ</t>
    </rPh>
    <rPh sb="2" eb="4">
      <t>シュウヘン</t>
    </rPh>
    <rPh sb="4" eb="6">
      <t>コウイキ</t>
    </rPh>
    <rPh sb="6" eb="9">
      <t>シチョウソン</t>
    </rPh>
    <rPh sb="9" eb="10">
      <t>ケン</t>
    </rPh>
    <rPh sb="10" eb="12">
      <t>ジム</t>
    </rPh>
    <rPh sb="12" eb="14">
      <t>クミアイ</t>
    </rPh>
    <rPh sb="15" eb="17">
      <t>イッパン</t>
    </rPh>
    <rPh sb="17" eb="19">
      <t>カイケイ</t>
    </rPh>
    <phoneticPr fontId="2"/>
  </si>
  <si>
    <t>新宮周辺広域市町村圏事務組合（特別会計）</t>
    <rPh sb="0" eb="2">
      <t>シングウ</t>
    </rPh>
    <rPh sb="2" eb="4">
      <t>シュウヘン</t>
    </rPh>
    <rPh sb="4" eb="6">
      <t>コウイキ</t>
    </rPh>
    <rPh sb="6" eb="9">
      <t>シチョウソン</t>
    </rPh>
    <rPh sb="9" eb="10">
      <t>ケン</t>
    </rPh>
    <rPh sb="10" eb="12">
      <t>ジム</t>
    </rPh>
    <rPh sb="12" eb="14">
      <t>クミアイ</t>
    </rPh>
    <rPh sb="15" eb="17">
      <t>トクベツ</t>
    </rPh>
    <rPh sb="17" eb="19">
      <t>カイケイ</t>
    </rPh>
    <phoneticPr fontId="2"/>
  </si>
  <si>
    <t>和歌山地方税回収機構</t>
    <rPh sb="0" eb="3">
      <t>ワカヤマ</t>
    </rPh>
    <rPh sb="3" eb="6">
      <t>チホウゼイ</t>
    </rPh>
    <rPh sb="6" eb="8">
      <t>カイシュウ</t>
    </rPh>
    <rPh sb="8" eb="10">
      <t>キコウ</t>
    </rPh>
    <phoneticPr fontId="2"/>
  </si>
  <si>
    <t>和歌山県後期高齢者医療広域連合（一般会計）</t>
    <rPh sb="0" eb="4">
      <t>ワカヤマケン</t>
    </rPh>
    <rPh sb="4" eb="6">
      <t>コウキ</t>
    </rPh>
    <rPh sb="6" eb="9">
      <t>コウレイシャ</t>
    </rPh>
    <rPh sb="9" eb="11">
      <t>イリョウ</t>
    </rPh>
    <rPh sb="11" eb="13">
      <t>コウイキ</t>
    </rPh>
    <rPh sb="13" eb="15">
      <t>レンゴウ</t>
    </rPh>
    <rPh sb="16" eb="18">
      <t>イッパン</t>
    </rPh>
    <rPh sb="18" eb="20">
      <t>カイケイ</t>
    </rPh>
    <phoneticPr fontId="2"/>
  </si>
  <si>
    <t>和歌山県後期高齢者医療広域連合（特別会計）</t>
    <rPh sb="0" eb="4">
      <t>ワカヤマケン</t>
    </rPh>
    <rPh sb="4" eb="6">
      <t>コウキ</t>
    </rPh>
    <rPh sb="6" eb="9">
      <t>コウレイシャ</t>
    </rPh>
    <rPh sb="9" eb="11">
      <t>イリョウ</t>
    </rPh>
    <rPh sb="11" eb="13">
      <t>コウイキ</t>
    </rPh>
    <rPh sb="13" eb="15">
      <t>レンゴウ</t>
    </rPh>
    <rPh sb="16" eb="18">
      <t>トクベツ</t>
    </rPh>
    <rPh sb="18" eb="20">
      <t>カイケイ</t>
    </rPh>
    <phoneticPr fontId="2"/>
  </si>
  <si>
    <t>紀南環境広域施設組合</t>
    <rPh sb="0" eb="2">
      <t>キナン</t>
    </rPh>
    <rPh sb="2" eb="4">
      <t>カンキョウ</t>
    </rPh>
    <rPh sb="4" eb="6">
      <t>コウイキ</t>
    </rPh>
    <rPh sb="6" eb="8">
      <t>シセツ</t>
    </rPh>
    <rPh sb="8" eb="10">
      <t>クミアイ</t>
    </rPh>
    <phoneticPr fontId="2"/>
  </si>
  <si>
    <t>那智勝浦冷蔵株式会社</t>
    <rPh sb="0" eb="4">
      <t>ナチカツウラ</t>
    </rPh>
    <rPh sb="4" eb="6">
      <t>レイゾウ</t>
    </rPh>
    <rPh sb="6" eb="10">
      <t>カブシキガイシャ</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</si>
  <si>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</si>
  <si>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</si>
  <si>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</si>
  <si>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は年々上昇しており、平成28年度から類似団体の平均値を上回っているが、主な要因としては地方債残高の増加が考えられる。また、有形固定資産減価償却率についても類似団体の平均値を上回っており、施設等の老朽化が類似団体と比べると進んでいることが分かる。今後も大規模事業を実施する予定となっており、多額の地方債発行が見込まれるため、将来負担比率の上昇が予想されるが、限られた財源の中で計画的に施設等を更新していく必要がある。</t>
    <rPh sb="1" eb="3">
      <t>ショウライ</t>
    </rPh>
    <rPh sb="3" eb="5">
      <t>フタン</t>
    </rPh>
    <rPh sb="5" eb="7">
      <t>ヒリツ</t>
    </rPh>
    <rPh sb="8" eb="10">
      <t>ネンネン</t>
    </rPh>
    <rPh sb="10" eb="12">
      <t>ジョウショウ</t>
    </rPh>
    <rPh sb="17" eb="19">
      <t>ヘイセイ</t>
    </rPh>
    <rPh sb="21" eb="23">
      <t>ネンド</t>
    </rPh>
    <rPh sb="25" eb="27">
      <t>ルイジ</t>
    </rPh>
    <rPh sb="27" eb="29">
      <t>ダンタイ</t>
    </rPh>
    <rPh sb="30" eb="33">
      <t>ヘイキンチ</t>
    </rPh>
    <rPh sb="34" eb="36">
      <t>ウワマワ</t>
    </rPh>
    <rPh sb="42" eb="43">
      <t>オモ</t>
    </rPh>
    <rPh sb="44" eb="46">
      <t>ヨウイン</t>
    </rPh>
    <rPh sb="50" eb="53">
      <t>チホウサイ</t>
    </rPh>
    <rPh sb="53" eb="55">
      <t>ザンダカ</t>
    </rPh>
    <rPh sb="56" eb="58">
      <t>ゾウカ</t>
    </rPh>
    <rPh sb="59" eb="60">
      <t>カンガ</t>
    </rPh>
    <rPh sb="68" eb="70">
      <t>ユウケイ</t>
    </rPh>
    <rPh sb="70" eb="72">
      <t>コテイ</t>
    </rPh>
    <rPh sb="72" eb="74">
      <t>シサン</t>
    </rPh>
    <rPh sb="74" eb="76">
      <t>ゲンカ</t>
    </rPh>
    <rPh sb="76" eb="78">
      <t>ショウキャク</t>
    </rPh>
    <rPh sb="78" eb="79">
      <t>リツ</t>
    </rPh>
    <rPh sb="84" eb="86">
      <t>ルイジ</t>
    </rPh>
    <rPh sb="86" eb="88">
      <t>ダンタイ</t>
    </rPh>
    <rPh sb="89" eb="91">
      <t>ヘイキン</t>
    </rPh>
    <rPh sb="91" eb="92">
      <t>チ</t>
    </rPh>
    <rPh sb="93" eb="95">
      <t>ウワマワ</t>
    </rPh>
    <rPh sb="100" eb="102">
      <t>シセツ</t>
    </rPh>
    <rPh sb="102" eb="103">
      <t>トウ</t>
    </rPh>
    <rPh sb="104" eb="107">
      <t>ロウキュウカ</t>
    </rPh>
    <rPh sb="108" eb="110">
      <t>ルイジ</t>
    </rPh>
    <rPh sb="110" eb="112">
      <t>ダンタイ</t>
    </rPh>
    <rPh sb="113" eb="114">
      <t>クラ</t>
    </rPh>
    <rPh sb="117" eb="118">
      <t>スス</t>
    </rPh>
    <rPh sb="125" eb="126">
      <t>ワ</t>
    </rPh>
    <rPh sb="129" eb="131">
      <t>コンゴ</t>
    </rPh>
    <rPh sb="132" eb="137">
      <t>ダイキボジギョウ</t>
    </rPh>
    <rPh sb="138" eb="140">
      <t>ジッシ</t>
    </rPh>
    <rPh sb="142" eb="144">
      <t>ヨテイ</t>
    </rPh>
    <rPh sb="151" eb="153">
      <t>タガク</t>
    </rPh>
    <rPh sb="154" eb="157">
      <t>チホウサイ</t>
    </rPh>
    <rPh sb="157" eb="159">
      <t>ハッコウ</t>
    </rPh>
    <rPh sb="160" eb="162">
      <t>ミコ</t>
    </rPh>
    <rPh sb="168" eb="170">
      <t>ショウライ</t>
    </rPh>
    <rPh sb="170" eb="172">
      <t>フタン</t>
    </rPh>
    <rPh sb="172" eb="174">
      <t>ヒリツ</t>
    </rPh>
    <rPh sb="175" eb="177">
      <t>ジョウショウ</t>
    </rPh>
    <rPh sb="178" eb="180">
      <t>ヨソウ</t>
    </rPh>
    <rPh sb="185" eb="186">
      <t>カギ</t>
    </rPh>
    <rPh sb="189" eb="191">
      <t>ザイゲン</t>
    </rPh>
    <rPh sb="192" eb="193">
      <t>ナカ</t>
    </rPh>
    <rPh sb="194" eb="197">
      <t>ケイカクテキ</t>
    </rPh>
    <rPh sb="198" eb="200">
      <t>シセツ</t>
    </rPh>
    <rPh sb="200" eb="201">
      <t>トウ</t>
    </rPh>
    <rPh sb="202" eb="204">
      <t>コウシン</t>
    </rPh>
    <rPh sb="208" eb="210">
      <t>ヒツヨウ</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</si>
  <si>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</si>
  <si>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</si>
  <si>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</si>
  <si>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</si>
  <si>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</si>
  <si>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</si>
  <si>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実質公債費比率は類似団体の平均値を下回っているが、将来負担比率は平成28年度から類似団体の平均値を上回っている。これは、地方債残高の増加が主な要因と考えられる。
　今後、本町では過疎対策事業やその他大規模事業の実施により、地方債現在高及び公債費が増加するため、将来負担比率及び実質公債費率は悪化する見込みである。新規事業の抑制・分散化や交付税算入率の有利な起債の活用等により、将来負担比率及び実質公債費比率の悪化を抑制する必要がある。</t>
    <rPh sb="1" eb="3">
      <t>ジッシツ</t>
    </rPh>
    <rPh sb="3" eb="6">
      <t>コウサイヒ</t>
    </rPh>
    <rPh sb="6" eb="8">
      <t>ヒリツ</t>
    </rPh>
    <rPh sb="9" eb="11">
      <t>ルイジ</t>
    </rPh>
    <rPh sb="11" eb="13">
      <t>ダンタイ</t>
    </rPh>
    <rPh sb="14" eb="17">
      <t>ヘイキンチ</t>
    </rPh>
    <rPh sb="18" eb="20">
      <t>シタマワ</t>
    </rPh>
    <rPh sb="26" eb="32">
      <t>ショウライフタンヒリツ</t>
    </rPh>
    <rPh sb="33" eb="35">
      <t>ヘイセイ</t>
    </rPh>
    <rPh sb="37" eb="39">
      <t>ネンド</t>
    </rPh>
    <rPh sb="41" eb="43">
      <t>ルイジ</t>
    </rPh>
    <rPh sb="43" eb="45">
      <t>ダンタイ</t>
    </rPh>
    <rPh sb="46" eb="49">
      <t>ヘイキンチ</t>
    </rPh>
    <rPh sb="50" eb="52">
      <t>ウワマワ</t>
    </rPh>
    <rPh sb="61" eb="64">
      <t>チホウサイ</t>
    </rPh>
    <rPh sb="64" eb="66">
      <t>ザンダカ</t>
    </rPh>
    <rPh sb="67" eb="69">
      <t>ゾウカ</t>
    </rPh>
    <rPh sb="70" eb="71">
      <t>オモ</t>
    </rPh>
    <rPh sb="72" eb="74">
      <t>ヨウイン</t>
    </rPh>
    <rPh sb="75" eb="76">
      <t>カンガ</t>
    </rPh>
    <rPh sb="83" eb="85">
      <t>コンゴ</t>
    </rPh>
    <rPh sb="86" eb="88">
      <t>ホンチョウ</t>
    </rPh>
    <rPh sb="90" eb="92">
      <t>カソ</t>
    </rPh>
    <rPh sb="92" eb="94">
      <t>タイサク</t>
    </rPh>
    <rPh sb="94" eb="96">
      <t>ジギョウ</t>
    </rPh>
    <rPh sb="99" eb="100">
      <t>タ</t>
    </rPh>
    <rPh sb="100" eb="103">
      <t>ダイキボ</t>
    </rPh>
    <rPh sb="103" eb="105">
      <t>ジギョウ</t>
    </rPh>
    <rPh sb="106" eb="108">
      <t>ジッシ</t>
    </rPh>
    <rPh sb="112" eb="115">
      <t>チホウサイ</t>
    </rPh>
    <rPh sb="115" eb="117">
      <t>ゲンザイ</t>
    </rPh>
    <rPh sb="117" eb="118">
      <t>ダカ</t>
    </rPh>
    <rPh sb="118" eb="119">
      <t>オヨ</t>
    </rPh>
    <rPh sb="120" eb="123">
      <t>コウサイヒ</t>
    </rPh>
    <rPh sb="124" eb="126">
      <t>ゾウカ</t>
    </rPh>
    <rPh sb="131" eb="137">
      <t>ショウライフタンヒリツ</t>
    </rPh>
    <rPh sb="137" eb="138">
      <t>オヨ</t>
    </rPh>
    <rPh sb="139" eb="141">
      <t>ジッシツ</t>
    </rPh>
    <rPh sb="141" eb="144">
      <t>コウサイヒ</t>
    </rPh>
    <rPh sb="144" eb="145">
      <t>リツ</t>
    </rPh>
    <rPh sb="146" eb="148">
      <t>アッカ</t>
    </rPh>
    <rPh sb="150" eb="152">
      <t>ミコ</t>
    </rPh>
    <rPh sb="157" eb="159">
      <t>シンキ</t>
    </rPh>
    <rPh sb="159" eb="161">
      <t>ジギョウ</t>
    </rPh>
    <rPh sb="162" eb="164">
      <t>ヨクセイ</t>
    </rPh>
    <rPh sb="165" eb="168">
      <t>ブンサンカ</t>
    </rPh>
    <rPh sb="169" eb="172">
      <t>コウフゼイ</t>
    </rPh>
    <rPh sb="172" eb="174">
      <t>サンニュウ</t>
    </rPh>
    <rPh sb="174" eb="175">
      <t>リツ</t>
    </rPh>
    <rPh sb="176" eb="178">
      <t>ユウリ</t>
    </rPh>
    <rPh sb="179" eb="181">
      <t>キサイ</t>
    </rPh>
    <rPh sb="182" eb="184">
      <t>カツヨウ</t>
    </rPh>
    <rPh sb="184" eb="185">
      <t>トウ</t>
    </rPh>
    <rPh sb="189" eb="195">
      <t>ショウライフタンヒリツ</t>
    </rPh>
    <rPh sb="195" eb="196">
      <t>オヨ</t>
    </rPh>
    <rPh sb="197" eb="199">
      <t>ジッシツ</t>
    </rPh>
    <rPh sb="199" eb="202">
      <t>コウサイヒ</t>
    </rPh>
    <rPh sb="202" eb="204">
      <t>ヒリツ</t>
    </rPh>
    <rPh sb="205" eb="207">
      <t>アッカ</t>
    </rPh>
    <rPh sb="208" eb="210">
      <t>ヨクセイ</t>
    </rPh>
    <rPh sb="212" eb="214">
      <t>ヒツヨウ</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</si>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</sst>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69469</c:v>
                </c:pt>
                <c:pt idx="1">
                  <c:v>67293</c:v>
                </c:pt>
                <c:pt idx="2">
                  <c:v>67343</c:v>
                </c:pt>
                <c:pt idx="3">
                  <c:v>73475</c:v>
                </c:pt>
                <c:pt idx="4">
                  <c:v>87464</c:v>
                </c:pt>
              </c:numCache>
            </c:numRef>
          </c:val>
          <c:smooth val="0"/>
          <c:extLst>
            <c:ext xmlns:c16="http://schemas.microsoft.com/office/drawing/2014/chart" uri="{C3380CC4-5D6E-409C-BE32-E72D297353CC}">
              <c16:uniqueId val="{00000000-B741-47D6-A94A-AD1EC244E16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70820</c:v>
                </c:pt>
                <c:pt idx="1">
                  <c:v>51832</c:v>
                </c:pt>
                <c:pt idx="2">
                  <c:v>36985</c:v>
                </c:pt>
                <c:pt idx="3">
                  <c:v>109580</c:v>
                </c:pt>
                <c:pt idx="4">
                  <c:v>57624</c:v>
                </c:pt>
              </c:numCache>
            </c:numRef>
          </c:val>
          <c:smooth val="0"/>
          <c:extLst>
            <c:ext xmlns:c16="http://schemas.microsoft.com/office/drawing/2014/chart" uri="{C3380CC4-5D6E-409C-BE32-E72D297353CC}">
              <c16:uniqueId val="{00000001-B741-47D6-A94A-AD1EC244E16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3.6</c:v>
                </c:pt>
                <c:pt idx="1">
                  <c:v>3.34</c:v>
                </c:pt>
                <c:pt idx="2">
                  <c:v>1.42</c:v>
                </c:pt>
                <c:pt idx="3">
                  <c:v>2.06</c:v>
                </c:pt>
                <c:pt idx="4">
                  <c:v>2.99</c:v>
                </c:pt>
              </c:numCache>
            </c:numRef>
          </c:val>
          <c:extLst>
            <c:ext xmlns:c16="http://schemas.microsoft.com/office/drawing/2014/chart" uri="{C3380CC4-5D6E-409C-BE32-E72D297353CC}">
              <c16:uniqueId val="{00000000-6410-43EB-B18C-BF83E19A5B1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20.149999999999999</c:v>
                </c:pt>
                <c:pt idx="1">
                  <c:v>21.29</c:v>
                </c:pt>
                <c:pt idx="2">
                  <c:v>20.39</c:v>
                </c:pt>
                <c:pt idx="3">
                  <c:v>18.920000000000002</c:v>
                </c:pt>
                <c:pt idx="4">
                  <c:v>19.98</c:v>
                </c:pt>
              </c:numCache>
            </c:numRef>
          </c:val>
          <c:extLst>
            <c:ext xmlns:c16="http://schemas.microsoft.com/office/drawing/2014/chart" uri="{C3380CC4-5D6E-409C-BE32-E72D297353CC}">
              <c16:uniqueId val="{00000001-6410-43EB-B18C-BF83E19A5B1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2.29</c:v>
                </c:pt>
                <c:pt idx="1">
                  <c:v>0.77</c:v>
                </c:pt>
                <c:pt idx="2">
                  <c:v>-2.97</c:v>
                </c:pt>
                <c:pt idx="3">
                  <c:v>-0.33</c:v>
                </c:pt>
                <c:pt idx="4">
                  <c:v>1.95</c:v>
                </c:pt>
              </c:numCache>
            </c:numRef>
          </c:val>
          <c:smooth val="0"/>
          <c:extLst>
            <c:ext xmlns:c16="http://schemas.microsoft.com/office/drawing/2014/chart" uri="{C3380CC4-5D6E-409C-BE32-E72D297353CC}">
              <c16:uniqueId val="{00000002-6410-43EB-B18C-BF83E19A5B1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0.76</c:v>
                </c:pt>
                <c:pt idx="2">
                  <c:v>#N/A</c:v>
                </c:pt>
                <c:pt idx="3">
                  <c:v>0.92</c:v>
                </c:pt>
                <c:pt idx="4">
                  <c:v>#N/A</c:v>
                </c:pt>
                <c:pt idx="5">
                  <c:v>0.02</c:v>
                </c:pt>
                <c:pt idx="6">
                  <c:v>#N/A</c:v>
                </c:pt>
                <c:pt idx="7">
                  <c:v>0</c:v>
                </c:pt>
                <c:pt idx="8">
                  <c:v>#N/A</c:v>
                </c:pt>
                <c:pt idx="9">
                  <c:v>0</c:v>
                </c:pt>
              </c:numCache>
            </c:numRef>
          </c:val>
          <c:extLst>
            <c:ext xmlns:c16="http://schemas.microsoft.com/office/drawing/2014/chart" uri="{C3380CC4-5D6E-409C-BE32-E72D297353CC}">
              <c16:uniqueId val="{00000000-4D82-40B6-8C3D-0060029B3C6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D82-40B6-8C3D-0060029B3C6D}"/>
            </c:ext>
          </c:extLst>
        </c:ser>
        <c:ser>
          <c:idx val="2"/>
          <c:order val="2"/>
          <c:tx>
            <c:strRef>
              <c:f>データシート!$A$29</c:f>
              <c:strCache>
                <c:ptCount val="1"/>
                <c:pt idx="0">
                  <c:v>後期高齢者医療事業費特別会計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4D82-40B6-8C3D-0060029B3C6D}"/>
            </c:ext>
          </c:extLst>
        </c:ser>
        <c:ser>
          <c:idx val="3"/>
          <c:order val="3"/>
          <c:tx>
            <c:strRef>
              <c:f>データシート!$A$30</c:f>
              <c:strCache>
                <c:ptCount val="1"/>
                <c:pt idx="0">
                  <c:v>育英奨学金貸与事業費特別会計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0.01</c:v>
                </c:pt>
                <c:pt idx="2">
                  <c:v>#N/A</c:v>
                </c:pt>
                <c:pt idx="3">
                  <c:v>0</c:v>
                </c:pt>
                <c:pt idx="4">
                  <c:v>#N/A</c:v>
                </c:pt>
                <c:pt idx="5">
                  <c:v>0</c:v>
                </c:pt>
                <c:pt idx="6">
                  <c:v>#N/A</c:v>
                </c:pt>
                <c:pt idx="7">
                  <c:v>0</c:v>
                </c:pt>
                <c:pt idx="8">
                  <c:v>#N/A</c:v>
                </c:pt>
                <c:pt idx="9">
                  <c:v>0.01</c:v>
                </c:pt>
              </c:numCache>
            </c:numRef>
          </c:val>
          <c:extLst>
            <c:ext xmlns:c16="http://schemas.microsoft.com/office/drawing/2014/chart" uri="{C3380CC4-5D6E-409C-BE32-E72D297353CC}">
              <c16:uniqueId val="{00000003-4D82-40B6-8C3D-0060029B3C6D}"/>
            </c:ext>
          </c:extLst>
        </c:ser>
        <c:ser>
          <c:idx val="4"/>
          <c:order val="4"/>
          <c:tx>
            <c:strRef>
              <c:f>データシート!$A$31</c:f>
              <c:strCache>
                <c:ptCount val="1"/>
                <c:pt idx="0">
                  <c:v>勝浦地方卸売市場事業費特別会計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0</c:v>
                </c:pt>
                <c:pt idx="1">
                  <c:v>0</c:v>
                </c:pt>
                <c:pt idx="2">
                  <c:v>#N/A</c:v>
                </c:pt>
                <c:pt idx="3">
                  <c:v>0.01</c:v>
                </c:pt>
                <c:pt idx="4">
                  <c:v>#N/A</c:v>
                </c:pt>
                <c:pt idx="5">
                  <c:v>0.03</c:v>
                </c:pt>
                <c:pt idx="6">
                  <c:v>#N/A</c:v>
                </c:pt>
                <c:pt idx="7">
                  <c:v>0.01</c:v>
                </c:pt>
                <c:pt idx="8">
                  <c:v>#N/A</c:v>
                </c:pt>
                <c:pt idx="9">
                  <c:v>0.01</c:v>
                </c:pt>
              </c:numCache>
            </c:numRef>
          </c:val>
          <c:extLst>
            <c:ext xmlns:c16="http://schemas.microsoft.com/office/drawing/2014/chart" uri="{C3380CC4-5D6E-409C-BE32-E72D297353CC}">
              <c16:uniqueId val="{00000004-4D82-40B6-8C3D-0060029B3C6D}"/>
            </c:ext>
          </c:extLst>
        </c:ser>
        <c:ser>
          <c:idx val="5"/>
          <c:order val="5"/>
          <c:tx>
            <c:strRef>
              <c:f>データシート!$A$32</c:f>
              <c:strCache>
                <c:ptCount val="1"/>
                <c:pt idx="0">
                  <c:v>国民健康保険事業費特別会計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0.02</c:v>
                </c:pt>
                <c:pt idx="2">
                  <c:v>#N/A</c:v>
                </c:pt>
                <c:pt idx="3">
                  <c:v>0.38</c:v>
                </c:pt>
                <c:pt idx="4">
                  <c:v>#N/A</c:v>
                </c:pt>
                <c:pt idx="5">
                  <c:v>0.71</c:v>
                </c:pt>
                <c:pt idx="6">
                  <c:v>#N/A</c:v>
                </c:pt>
                <c:pt idx="7">
                  <c:v>0.68</c:v>
                </c:pt>
                <c:pt idx="8">
                  <c:v>#N/A</c:v>
                </c:pt>
                <c:pt idx="9">
                  <c:v>0.17</c:v>
                </c:pt>
              </c:numCache>
            </c:numRef>
          </c:val>
          <c:extLst>
            <c:ext xmlns:c16="http://schemas.microsoft.com/office/drawing/2014/chart" uri="{C3380CC4-5D6E-409C-BE32-E72D297353CC}">
              <c16:uniqueId val="{00000005-4D82-40B6-8C3D-0060029B3C6D}"/>
            </c:ext>
          </c:extLst>
        </c:ser>
        <c:ser>
          <c:idx val="6"/>
          <c:order val="6"/>
          <c:tx>
            <c:strRef>
              <c:f>データシート!$A$33</c:f>
              <c:strCache>
                <c:ptCount val="1"/>
                <c:pt idx="0">
                  <c:v>介護保険事業費特別会計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7.0000000000000007E-2</c:v>
                </c:pt>
                <c:pt idx="2">
                  <c:v>#N/A</c:v>
                </c:pt>
                <c:pt idx="3">
                  <c:v>1.47</c:v>
                </c:pt>
                <c:pt idx="4">
                  <c:v>#N/A</c:v>
                </c:pt>
                <c:pt idx="5">
                  <c:v>0.65</c:v>
                </c:pt>
                <c:pt idx="6">
                  <c:v>#N/A</c:v>
                </c:pt>
                <c:pt idx="7">
                  <c:v>0.39</c:v>
                </c:pt>
                <c:pt idx="8">
                  <c:v>#N/A</c:v>
                </c:pt>
                <c:pt idx="9">
                  <c:v>0.27</c:v>
                </c:pt>
              </c:numCache>
            </c:numRef>
          </c:val>
          <c:extLst>
            <c:ext xmlns:c16="http://schemas.microsoft.com/office/drawing/2014/chart" uri="{C3380CC4-5D6E-409C-BE32-E72D297353CC}">
              <c16:uniqueId val="{00000006-4D82-40B6-8C3D-0060029B3C6D}"/>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3.55</c:v>
                </c:pt>
                <c:pt idx="2">
                  <c:v>#N/A</c:v>
                </c:pt>
                <c:pt idx="3">
                  <c:v>3.31</c:v>
                </c:pt>
                <c:pt idx="4">
                  <c:v>#N/A</c:v>
                </c:pt>
                <c:pt idx="5">
                  <c:v>1.38</c:v>
                </c:pt>
                <c:pt idx="6">
                  <c:v>#N/A</c:v>
                </c:pt>
                <c:pt idx="7">
                  <c:v>2.0499999999999998</c:v>
                </c:pt>
                <c:pt idx="8">
                  <c:v>#N/A</c:v>
                </c:pt>
                <c:pt idx="9">
                  <c:v>2.97</c:v>
                </c:pt>
              </c:numCache>
            </c:numRef>
          </c:val>
          <c:extLst>
            <c:ext xmlns:c16="http://schemas.microsoft.com/office/drawing/2014/chart" uri="{C3380CC4-5D6E-409C-BE32-E72D297353CC}">
              <c16:uniqueId val="{00000007-4D82-40B6-8C3D-0060029B3C6D}"/>
            </c:ext>
          </c:extLst>
        </c:ser>
        <c:ser>
          <c:idx val="8"/>
          <c:order val="8"/>
          <c:tx>
            <c:strRef>
              <c:f>データシート!$A$35</c:f>
              <c:strCache>
                <c:ptCount val="1"/>
                <c:pt idx="0">
                  <c:v>町立温泉病院事業会計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8.9499999999999993</c:v>
                </c:pt>
                <c:pt idx="2">
                  <c:v>#N/A</c:v>
                </c:pt>
                <c:pt idx="3">
                  <c:v>10.44</c:v>
                </c:pt>
                <c:pt idx="4">
                  <c:v>#N/A</c:v>
                </c:pt>
                <c:pt idx="5">
                  <c:v>5</c:v>
                </c:pt>
                <c:pt idx="6">
                  <c:v>#N/A</c:v>
                </c:pt>
                <c:pt idx="7">
                  <c:v>4.3899999999999997</c:v>
                </c:pt>
                <c:pt idx="8">
                  <c:v>#N/A</c:v>
                </c:pt>
                <c:pt idx="9">
                  <c:v>3.59</c:v>
                </c:pt>
              </c:numCache>
            </c:numRef>
          </c:val>
          <c:extLst>
            <c:ext xmlns:c16="http://schemas.microsoft.com/office/drawing/2014/chart" uri="{C3380CC4-5D6E-409C-BE32-E72D297353CC}">
              <c16:uniqueId val="{00000008-4D82-40B6-8C3D-0060029B3C6D}"/>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9.83</c:v>
                </c:pt>
                <c:pt idx="2">
                  <c:v>#N/A</c:v>
                </c:pt>
                <c:pt idx="3">
                  <c:v>10.47</c:v>
                </c:pt>
                <c:pt idx="4">
                  <c:v>#N/A</c:v>
                </c:pt>
                <c:pt idx="5">
                  <c:v>12.46</c:v>
                </c:pt>
                <c:pt idx="6">
                  <c:v>#N/A</c:v>
                </c:pt>
                <c:pt idx="7">
                  <c:v>11.75</c:v>
                </c:pt>
                <c:pt idx="8">
                  <c:v>#N/A</c:v>
                </c:pt>
                <c:pt idx="9">
                  <c:v>11.04</c:v>
                </c:pt>
              </c:numCache>
            </c:numRef>
          </c:val>
          <c:extLst>
            <c:ext xmlns:c16="http://schemas.microsoft.com/office/drawing/2014/chart" uri="{C3380CC4-5D6E-409C-BE32-E72D297353CC}">
              <c16:uniqueId val="{00000009-4D82-40B6-8C3D-0060029B3C6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589</c:v>
                </c:pt>
                <c:pt idx="5">
                  <c:v>596</c:v>
                </c:pt>
                <c:pt idx="8">
                  <c:v>601</c:v>
                </c:pt>
                <c:pt idx="11">
                  <c:v>675</c:v>
                </c:pt>
                <c:pt idx="14">
                  <c:v>700</c:v>
                </c:pt>
              </c:numCache>
            </c:numRef>
          </c:val>
          <c:extLst>
            <c:ext xmlns:c16="http://schemas.microsoft.com/office/drawing/2014/chart" uri="{C3380CC4-5D6E-409C-BE32-E72D297353CC}">
              <c16:uniqueId val="{00000000-C17D-425E-93D3-C94B35AAF26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17D-425E-93D3-C94B35AAF26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0</c:v>
                </c:pt>
                <c:pt idx="3">
                  <c:v>105</c:v>
                </c:pt>
                <c:pt idx="6">
                  <c:v>0</c:v>
                </c:pt>
                <c:pt idx="9">
                  <c:v>0</c:v>
                </c:pt>
                <c:pt idx="12">
                  <c:v>0</c:v>
                </c:pt>
              </c:numCache>
            </c:numRef>
          </c:val>
          <c:extLst>
            <c:ext xmlns:c16="http://schemas.microsoft.com/office/drawing/2014/chart" uri="{C3380CC4-5D6E-409C-BE32-E72D297353CC}">
              <c16:uniqueId val="{00000002-C17D-425E-93D3-C94B35AAF26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17D-425E-93D3-C94B35AAF26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46</c:v>
                </c:pt>
                <c:pt idx="3">
                  <c:v>48</c:v>
                </c:pt>
                <c:pt idx="6">
                  <c:v>52</c:v>
                </c:pt>
                <c:pt idx="9">
                  <c:v>69</c:v>
                </c:pt>
                <c:pt idx="12">
                  <c:v>95</c:v>
                </c:pt>
              </c:numCache>
            </c:numRef>
          </c:val>
          <c:extLst>
            <c:ext xmlns:c16="http://schemas.microsoft.com/office/drawing/2014/chart" uri="{C3380CC4-5D6E-409C-BE32-E72D297353CC}">
              <c16:uniqueId val="{00000004-C17D-425E-93D3-C94B35AAF26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17D-425E-93D3-C94B35AAF26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17D-425E-93D3-C94B35AAF26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726</c:v>
                </c:pt>
                <c:pt idx="3">
                  <c:v>733</c:v>
                </c:pt>
                <c:pt idx="6">
                  <c:v>779</c:v>
                </c:pt>
                <c:pt idx="9">
                  <c:v>901</c:v>
                </c:pt>
                <c:pt idx="12">
                  <c:v>933</c:v>
                </c:pt>
              </c:numCache>
            </c:numRef>
          </c:val>
          <c:extLst>
            <c:ext xmlns:c16="http://schemas.microsoft.com/office/drawing/2014/chart" uri="{C3380CC4-5D6E-409C-BE32-E72D297353CC}">
              <c16:uniqueId val="{00000007-C17D-425E-93D3-C94B35AAF26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183</c:v>
                </c:pt>
                <c:pt idx="2">
                  <c:v>#N/A</c:v>
                </c:pt>
                <c:pt idx="3">
                  <c:v>#N/A</c:v>
                </c:pt>
                <c:pt idx="4">
                  <c:v>290</c:v>
                </c:pt>
                <c:pt idx="5">
                  <c:v>#N/A</c:v>
                </c:pt>
                <c:pt idx="6">
                  <c:v>#N/A</c:v>
                </c:pt>
                <c:pt idx="7">
                  <c:v>230</c:v>
                </c:pt>
                <c:pt idx="8">
                  <c:v>#N/A</c:v>
                </c:pt>
                <c:pt idx="9">
                  <c:v>#N/A</c:v>
                </c:pt>
                <c:pt idx="10">
                  <c:v>295</c:v>
                </c:pt>
                <c:pt idx="11">
                  <c:v>#N/A</c:v>
                </c:pt>
                <c:pt idx="12">
                  <c:v>#N/A</c:v>
                </c:pt>
                <c:pt idx="13">
                  <c:v>328</c:v>
                </c:pt>
                <c:pt idx="14">
                  <c:v>#N/A</c:v>
                </c:pt>
              </c:numCache>
            </c:numRef>
          </c:val>
          <c:smooth val="0"/>
          <c:extLst>
            <c:ext xmlns:c16="http://schemas.microsoft.com/office/drawing/2014/chart" uri="{C3380CC4-5D6E-409C-BE32-E72D297353CC}">
              <c16:uniqueId val="{00000008-C17D-425E-93D3-C94B35AAF26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7661</c:v>
                </c:pt>
                <c:pt idx="5">
                  <c:v>8363</c:v>
                </c:pt>
                <c:pt idx="8">
                  <c:v>9447</c:v>
                </c:pt>
                <c:pt idx="11">
                  <c:v>9646</c:v>
                </c:pt>
                <c:pt idx="14">
                  <c:v>9565</c:v>
                </c:pt>
              </c:numCache>
            </c:numRef>
          </c:val>
          <c:extLst>
            <c:ext xmlns:c16="http://schemas.microsoft.com/office/drawing/2014/chart" uri="{C3380CC4-5D6E-409C-BE32-E72D297353CC}">
              <c16:uniqueId val="{00000000-3F50-4411-96F6-A76CFA20778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12</c:v>
                </c:pt>
                <c:pt idx="5">
                  <c:v>6</c:v>
                </c:pt>
                <c:pt idx="8">
                  <c:v>3</c:v>
                </c:pt>
                <c:pt idx="11">
                  <c:v>1</c:v>
                </c:pt>
                <c:pt idx="14">
                  <c:v>1</c:v>
                </c:pt>
              </c:numCache>
            </c:numRef>
          </c:val>
          <c:extLst>
            <c:ext xmlns:c16="http://schemas.microsoft.com/office/drawing/2014/chart" uri="{C3380CC4-5D6E-409C-BE32-E72D297353CC}">
              <c16:uniqueId val="{00000001-3F50-4411-96F6-A76CFA20778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3617</c:v>
                </c:pt>
                <c:pt idx="5">
                  <c:v>3891</c:v>
                </c:pt>
                <c:pt idx="8">
                  <c:v>4214</c:v>
                </c:pt>
                <c:pt idx="11">
                  <c:v>4336</c:v>
                </c:pt>
                <c:pt idx="14">
                  <c:v>4371</c:v>
                </c:pt>
              </c:numCache>
            </c:numRef>
          </c:val>
          <c:extLst>
            <c:ext xmlns:c16="http://schemas.microsoft.com/office/drawing/2014/chart" uri="{C3380CC4-5D6E-409C-BE32-E72D297353CC}">
              <c16:uniqueId val="{00000002-3F50-4411-96F6-A76CFA20778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F50-4411-96F6-A76CFA20778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F50-4411-96F6-A76CFA20778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F50-4411-96F6-A76CFA20778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1685</c:v>
                </c:pt>
                <c:pt idx="3">
                  <c:v>1409</c:v>
                </c:pt>
                <c:pt idx="6">
                  <c:v>1261</c:v>
                </c:pt>
                <c:pt idx="9">
                  <c:v>1160</c:v>
                </c:pt>
                <c:pt idx="12">
                  <c:v>1193</c:v>
                </c:pt>
              </c:numCache>
            </c:numRef>
          </c:val>
          <c:extLst>
            <c:ext xmlns:c16="http://schemas.microsoft.com/office/drawing/2014/chart" uri="{C3380CC4-5D6E-409C-BE32-E72D297353CC}">
              <c16:uniqueId val="{00000006-3F50-4411-96F6-A76CFA20778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210</c:v>
                </c:pt>
                <c:pt idx="3">
                  <c:v>210</c:v>
                </c:pt>
                <c:pt idx="6">
                  <c:v>210</c:v>
                </c:pt>
                <c:pt idx="9">
                  <c:v>208</c:v>
                </c:pt>
                <c:pt idx="12">
                  <c:v>200</c:v>
                </c:pt>
              </c:numCache>
            </c:numRef>
          </c:val>
          <c:extLst>
            <c:ext xmlns:c16="http://schemas.microsoft.com/office/drawing/2014/chart" uri="{C3380CC4-5D6E-409C-BE32-E72D297353CC}">
              <c16:uniqueId val="{00000007-3F50-4411-96F6-A76CFA20778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532</c:v>
                </c:pt>
                <c:pt idx="3">
                  <c:v>1102</c:v>
                </c:pt>
                <c:pt idx="6">
                  <c:v>2097</c:v>
                </c:pt>
                <c:pt idx="9">
                  <c:v>1999</c:v>
                </c:pt>
                <c:pt idx="12">
                  <c:v>1820</c:v>
                </c:pt>
              </c:numCache>
            </c:numRef>
          </c:val>
          <c:extLst>
            <c:ext xmlns:c16="http://schemas.microsoft.com/office/drawing/2014/chart" uri="{C3380CC4-5D6E-409C-BE32-E72D297353CC}">
              <c16:uniqueId val="{00000008-3F50-4411-96F6-A76CFA20778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3F50-4411-96F6-A76CFA20778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10231</c:v>
                </c:pt>
                <c:pt idx="3">
                  <c:v>10999</c:v>
                </c:pt>
                <c:pt idx="6">
                  <c:v>12222</c:v>
                </c:pt>
                <c:pt idx="9">
                  <c:v>12399</c:v>
                </c:pt>
                <c:pt idx="12">
                  <c:v>12299</c:v>
                </c:pt>
              </c:numCache>
            </c:numRef>
          </c:val>
          <c:extLst>
            <c:ext xmlns:c16="http://schemas.microsoft.com/office/drawing/2014/chart" uri="{C3380CC4-5D6E-409C-BE32-E72D297353CC}">
              <c16:uniqueId val="{0000000A-3F50-4411-96F6-A76CFA20778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1369</c:v>
                </c:pt>
                <c:pt idx="2">
                  <c:v>#N/A</c:v>
                </c:pt>
                <c:pt idx="3">
                  <c:v>#N/A</c:v>
                </c:pt>
                <c:pt idx="4">
                  <c:v>1461</c:v>
                </c:pt>
                <c:pt idx="5">
                  <c:v>#N/A</c:v>
                </c:pt>
                <c:pt idx="6">
                  <c:v>#N/A</c:v>
                </c:pt>
                <c:pt idx="7">
                  <c:v>2125</c:v>
                </c:pt>
                <c:pt idx="8">
                  <c:v>#N/A</c:v>
                </c:pt>
                <c:pt idx="9">
                  <c:v>#N/A</c:v>
                </c:pt>
                <c:pt idx="10">
                  <c:v>1783</c:v>
                </c:pt>
                <c:pt idx="11">
                  <c:v>#N/A</c:v>
                </c:pt>
                <c:pt idx="12">
                  <c:v>#N/A</c:v>
                </c:pt>
                <c:pt idx="13">
                  <c:v>1574</c:v>
                </c:pt>
                <c:pt idx="14">
                  <c:v>#N/A</c:v>
                </c:pt>
              </c:numCache>
            </c:numRef>
          </c:val>
          <c:smooth val="0"/>
          <c:extLst>
            <c:ext xmlns:c16="http://schemas.microsoft.com/office/drawing/2014/chart" uri="{C3380CC4-5D6E-409C-BE32-E72D297353CC}">
              <c16:uniqueId val="{0000000B-3F50-4411-96F6-A76CFA20778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977</c:v>
                </c:pt>
                <c:pt idx="1">
                  <c:v>927</c:v>
                </c:pt>
                <c:pt idx="2">
                  <c:v>978</c:v>
                </c:pt>
              </c:numCache>
            </c:numRef>
          </c:val>
          <c:extLst>
            <c:ext xmlns:c16="http://schemas.microsoft.com/office/drawing/2014/chart" uri="{C3380CC4-5D6E-409C-BE32-E72D297353CC}">
              <c16:uniqueId val="{00000000-7E55-4D2E-A217-4654907A365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1226</c:v>
                </c:pt>
                <c:pt idx="1">
                  <c:v>1226</c:v>
                </c:pt>
                <c:pt idx="2">
                  <c:v>1227</c:v>
                </c:pt>
              </c:numCache>
            </c:numRef>
          </c:val>
          <c:extLst>
            <c:ext xmlns:c16="http://schemas.microsoft.com/office/drawing/2014/chart" uri="{C3380CC4-5D6E-409C-BE32-E72D297353CC}">
              <c16:uniqueId val="{00000001-7E55-4D2E-A217-4654907A365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1640</c:v>
                </c:pt>
                <c:pt idx="1">
                  <c:v>1803</c:v>
                </c:pt>
                <c:pt idx="2">
                  <c:v>1700</c:v>
                </c:pt>
              </c:numCache>
            </c:numRef>
          </c:val>
          <c:extLst>
            <c:ext xmlns:c16="http://schemas.microsoft.com/office/drawing/2014/chart" uri="{C3380CC4-5D6E-409C-BE32-E72D297353CC}">
              <c16:uniqueId val="{00000002-7E55-4D2E-A217-4654907A365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{AF8B0C51-08A9-4D89-8CFE-A453E0E7CB60}</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3A0F-4771-AC3A-B0770A2E8E9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{63C9EC96-2700-46F9-BDFF-53DE64618322}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A0F-4771-AC3A-B0770A2E8E9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{5C934558-B847-48E1-B66F-21BC78C25687}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A0F-4771-AC3A-B0770A2E8E9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{403D59CE-2D54-47A9-AA87-65749A32E489}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A0F-4771-AC3A-B0770A2E8E9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{0D2C6F11-01FE-4A88-9AC9-969B6FFF61A3}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A0F-4771-AC3A-B0770A2E8E9A}"/>
                </c:ext>
              </c:extLst>
            </c:dLbl>
            <c:dLbl>
              <c:idx val="8"/>
              <c:layout/>
              <c:tx>
                <c:strRef>
                  <c:f>公会計指標分析・財政指標組合せ分析表!$BX$50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{68468D9E-DF50-4C1E-A52B-17B52F1227F5}</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3A0F-4771-AC3A-B0770A2E8E9A}"/>
                </c:ext>
              </c:extLst>
            </c:dLbl>
            <c:dLbl>
              <c:idx val="16"/>
              <c:layout/>
              <c:tx>
                <c:strRef>
                  <c:f>公会計指標分析・財政指標組合せ分析表!$CF$50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{7A854791-4E34-45D0-9EC3-96AB80F234F8}</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3A0F-4771-AC3A-B0770A2E8E9A}"/>
                </c:ext>
              </c:extLst>
            </c:dLbl>
            <c:dLbl>
              <c:idx val="24"/>
              <c:layout/>
              <c:tx>
                <c:strRef>
                  <c:f>公会計指標分析・財政指標組合せ分析表!$CN$50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{A8EFBE6A-FD8D-416D-9BB0-24663B984381}</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3A0F-4771-AC3A-B0770A2E8E9A}"/>
                </c:ext>
              </c:extLst>
            </c:dLbl>
            <c:dLbl>
              <c:idx val="32"/>
              <c:layout/>
              <c:tx>
                <c:strRef>
                  <c:f>公会計指標分析・財政指標組合せ分析表!$CV$50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{6F4386F8-B8A0-4721-9E98-87DD8CA6E8EC}</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3A0F-4771-AC3A-B0770A2E8E9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64.099999999999994</c:v>
                </c:pt>
                <c:pt idx="8">
                  <c:v>64.3</c:v>
                </c:pt>
                <c:pt idx="16">
                  <c:v>65.400000000000006</c:v>
                </c:pt>
                <c:pt idx="24">
                  <c:v>64.8</c:v>
                </c:pt>
                <c:pt idx="32">
                  <c:v>65.8</c:v>
                </c:pt>
              </c:numCache>
            </c:numRef>
          </c:xVal>
          <c:yVal>
            <c:numRef>
              <c:f>公会計指標分析・財政指標組合せ分析表!$BP$51:$DC$51</c:f>
              <c:numCache>
                <c:formatCode>#,##0.0;"▲ "#,##0.0</c:formatCode>
                <c:ptCount val="40"/>
                <c:pt idx="0">
                  <c:v>32.1</c:v>
                </c:pt>
                <c:pt idx="8">
                  <c:v>34.4</c:v>
                </c:pt>
                <c:pt idx="16">
                  <c:v>50.6</c:v>
                </c:pt>
                <c:pt idx="24">
                  <c:v>42.1</c:v>
                </c:pt>
                <c:pt idx="32">
                  <c:v>37.5</c:v>
                </c:pt>
              </c:numCache>
            </c:numRef>
          </c:yVal>
          <c:smooth val="0"/>
          <c:extLst>
            <c:ext xmlns:c16="http://schemas.microsoft.com/office/drawing/2014/chart" uri="{C3380CC4-5D6E-409C-BE32-E72D297353CC}">
              <c16:uniqueId val="{00000009-3A0F-4771-AC3A-B0770A2E8E9A}"/>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{B5A86BAB-45E2-4D7C-8ACD-7688B7928630}</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3A0F-4771-AC3A-B0770A2E8E9A}"/>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{3BF5DF13-8837-4878-AE74-30EE136250A3}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A0F-4771-AC3A-B0770A2E8E9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{D8E8E963-E06C-484D-B3C6-5C06EB05F3DB}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A0F-4771-AC3A-B0770A2E8E9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{9CB8A8A8-207A-4AF3-9793-F92380BFAE8B}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A0F-4771-AC3A-B0770A2E8E9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{D6631381-0A67-4F5B-8B70-70A7DC70096F}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A0F-4771-AC3A-B0770A2E8E9A}"/>
                </c:ext>
              </c:extLst>
            </c:dLbl>
            <c:dLbl>
              <c:idx val="8"/>
              <c:layout/>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{A003FB05-A635-4C29-A290-E2C4801A8713}</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3A0F-4771-AC3A-B0770A2E8E9A}"/>
                </c:ext>
              </c:extLst>
            </c:dLbl>
            <c:dLbl>
              <c:idx val="16"/>
              <c:layout/>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{7D4B3E5E-EDCC-45A2-99C3-408398495EDF}</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3A0F-4771-AC3A-B0770A2E8E9A}"/>
                </c:ext>
              </c:extLst>
            </c:dLbl>
            <c:dLbl>
              <c:idx val="24"/>
              <c:layout>
                <c:manualLayout>
                  <c:x val="-3.9605965816510921E-2"/>
                  <c:y val="-6.4739042105865174E-2"/>
                </c:manualLayout>
              </c:layout>
              <c:tx>
                <c:strRef>
                  <c:f>公会計指標分析・財政指標組合せ分析表!$CN$50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{4B017FAD-32C1-499C-840A-FAD732EC36F5}</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3A0F-4771-AC3A-B0770A2E8E9A}"/>
                </c:ext>
              </c:extLst>
            </c:dLbl>
            <c:dLbl>
              <c:idx val="32"/>
              <c:layout>
                <c:manualLayout>
                  <c:x val="-2.4554985303295539E-2"/>
                  <c:y val="-6.4739042105865174E-2"/>
                </c:manualLayout>
              </c:layout>
              <c:tx>
                <c:strRef>
                  <c:f>公会計指標分析・財政指標組合せ分析表!$CV$50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{19967B9F-7710-4912-A890-F1715546B73C}</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3A0F-4771-AC3A-B0770A2E8E9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54.1</c:v>
                </c:pt>
                <c:pt idx="8">
                  <c:v>57</c:v>
                </c:pt>
                <c:pt idx="16">
                  <c:v>59.7</c:v>
                </c:pt>
                <c:pt idx="24">
                  <c:v>60</c:v>
                </c:pt>
                <c:pt idx="32">
                  <c:v>60.2</c:v>
                </c:pt>
              </c:numCache>
            </c:numRef>
          </c:xVal>
          <c:yVal>
            <c:numRef>
              <c:f>公会計指標分析・財政指標組合せ分析表!$BP$55:$DC$55</c:f>
              <c:numCache>
                <c:formatCode>#,##0.0;"▲ "#,##0.0</c:formatCode>
                <c:ptCount val="40"/>
                <c:pt idx="0">
                  <c:v>36.5</c:v>
                </c:pt>
                <c:pt idx="8">
                  <c:v>32.9</c:v>
                </c:pt>
                <c:pt idx="16">
                  <c:v>28.5</c:v>
                </c:pt>
                <c:pt idx="24">
                  <c:v>20.5</c:v>
                </c:pt>
                <c:pt idx="32">
                  <c:v>21.4</c:v>
                </c:pt>
              </c:numCache>
            </c:numRef>
          </c:yVal>
          <c:smooth val="0"/>
          <c:extLst>
            <c:ext xmlns:c16="http://schemas.microsoft.com/office/drawing/2014/chart" uri="{C3380CC4-5D6E-409C-BE32-E72D297353CC}">
              <c16:uniqueId val="{00000013-3A0F-4771-AC3A-B0770A2E8E9A}"/>
            </c:ext>
          </c:extLst>
        </c:ser>
        <c:dLbls>
          <c:showLegendKey val="0"/>
          <c:showVal val="1"/>
          <c:showCatName val="0"/>
          <c:showSerName val="0"/>
          <c:showPercent val="0"/>
          <c:showBubbleSize val="0"/>
        </c:dLbls>
        <c:axId val="46179840"/>
        <c:axId val="46181760"/>
      </c:scatterChart>
      <c:valAx>
        <c:axId val="46179840"/>
        <c:scaling>
          <c:orientation val="minMax"/>
          <c:max val="67"/>
          <c:min val="53"/>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56"/>
          <c:min val="16"/>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{88CAF13F-96F6-4E81-80AC-A3257599F6D9}</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5716-4DB7-9142-746561F593C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{6FD5F42C-6BDC-495B-A552-3703AEE99404}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716-4DB7-9142-746561F593C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{709AEEA5-583B-4005-B30F-7DC09F0D447A}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716-4DB7-9142-746561F593C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{4D45A2DA-8FF3-4FA9-B5EB-C1B686803721}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716-4DB7-9142-746561F593C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{5AF97CC8-B142-4EE0-BD9D-DD9CC6D21E72}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716-4DB7-9142-746561F593CD}"/>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{C4D5F4F9-05E0-4E93-B814-0E4887A7861B}</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5716-4DB7-9142-746561F593CD}"/>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{51009FCE-4621-44C6-B0C7-A19999647544}</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5716-4DB7-9142-746561F593CD}"/>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{938EC142-FF08-4FF8-93A2-C2678CD211B0}</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5716-4DB7-9142-746561F593CD}"/>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{62655689-5846-4410-B14E-D9E9E82427A3}</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5716-4DB7-9142-746561F593C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4.3</c:v>
                </c:pt>
                <c:pt idx="8">
                  <c:v>5.2</c:v>
                </c:pt>
                <c:pt idx="16">
                  <c:v>5.5</c:v>
                </c:pt>
                <c:pt idx="24">
                  <c:v>6.4</c:v>
                </c:pt>
                <c:pt idx="32">
                  <c:v>6.7</c:v>
                </c:pt>
              </c:numCache>
            </c:numRef>
          </c:xVal>
          <c:yVal>
            <c:numRef>
              <c:f>公会計指標分析・財政指標組合せ分析表!$BP$73:$DC$73</c:f>
              <c:numCache>
                <c:formatCode>#,##0.0;"▲ "#,##0.0</c:formatCode>
                <c:ptCount val="40"/>
                <c:pt idx="0">
                  <c:v>32.1</c:v>
                </c:pt>
                <c:pt idx="8">
                  <c:v>34.4</c:v>
                </c:pt>
                <c:pt idx="16">
                  <c:v>50.6</c:v>
                </c:pt>
                <c:pt idx="24">
                  <c:v>42.1</c:v>
                </c:pt>
                <c:pt idx="32">
                  <c:v>37.5</c:v>
                </c:pt>
              </c:numCache>
            </c:numRef>
          </c:yVal>
          <c:smooth val="0"/>
          <c:extLst>
            <c:ext xmlns:c16="http://schemas.microsoft.com/office/drawing/2014/chart" uri="{C3380CC4-5D6E-409C-BE32-E72D297353CC}">
              <c16:uniqueId val="{00000009-5716-4DB7-9142-746561F593CD}"/>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{7C82A5CB-B761-4170-ACB3-34D70A9E1D2F}</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5716-4DB7-9142-746561F593CD}"/>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{8DD7E184-0437-40C7-AD6C-04C162B593D7}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716-4DB7-9142-746561F593C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{3D8DF055-8DB4-4140-88FA-E7FB504C4661}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716-4DB7-9142-746561F593C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{B1ED2AA7-3501-48F0-AAEF-D7CCC3CACFDF}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716-4DB7-9142-746561F593C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{FC7628F8-D6D0-4D2C-B2BE-32188D368875}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716-4DB7-9142-746561F593CD}"/>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{9DBBE8AE-8A67-498C-BA12-D753DF7517BC}</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5716-4DB7-9142-746561F593CD}"/>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{C87D2657-EC90-48AC-B489-CC906380F75C}</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5716-4DB7-9142-746561F593CD}"/>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{CA7B2A79-43A7-481B-BF94-775A61C11622}</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5716-4DB7-9142-746561F593CD}"/>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{7384881D-99C6-4C52-96AE-24C4835087B9}</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5716-4DB7-9142-746561F593C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c:v>
                </c:pt>
                <c:pt idx="8">
                  <c:v>8.1999999999999993</c:v>
                </c:pt>
                <c:pt idx="16">
                  <c:v>8</c:v>
                </c:pt>
                <c:pt idx="24">
                  <c:v>7.9</c:v>
                </c:pt>
                <c:pt idx="32">
                  <c:v>7.7</c:v>
                </c:pt>
              </c:numCache>
            </c:numRef>
          </c:xVal>
          <c:yVal>
            <c:numRef>
              <c:f>公会計指標分析・財政指標組合せ分析表!$BP$77:$DC$77</c:f>
              <c:numCache>
                <c:formatCode>#,##0.0;"▲ "#,##0.0</c:formatCode>
                <c:ptCount val="40"/>
                <c:pt idx="0">
                  <c:v>36.5</c:v>
                </c:pt>
                <c:pt idx="8">
                  <c:v>32.9</c:v>
                </c:pt>
                <c:pt idx="16">
                  <c:v>28.5</c:v>
                </c:pt>
                <c:pt idx="24">
                  <c:v>20.5</c:v>
                </c:pt>
                <c:pt idx="32">
                  <c:v>21.4</c:v>
                </c:pt>
              </c:numCache>
            </c:numRef>
          </c:yVal>
          <c:smooth val="0"/>
          <c:extLst>
            <c:ext xmlns:c16="http://schemas.microsoft.com/office/drawing/2014/chart" uri="{C3380CC4-5D6E-409C-BE32-E72D297353CC}">
              <c16:uniqueId val="{00000013-5716-4DB7-9142-746561F593CD}"/>
            </c:ext>
          </c:extLst>
        </c:ser>
        <c:dLbls>
          <c:showLegendKey val="0"/>
          <c:showVal val="1"/>
          <c:showCatName val="0"/>
          <c:showSerName val="0"/>
          <c:showPercent val="0"/>
          <c:showBubbleSize val="0"/>
        </c:dLbls>
        <c:axId val="84219776"/>
        <c:axId val="84234240"/>
      </c:scatterChart>
      <c:valAx>
        <c:axId val="84219776"/>
        <c:scaling>
          <c:orientation val="minMax"/>
          <c:max val="9.4"/>
          <c:min val="4"/>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56"/>
          <c:min val="16"/>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和歌山県那智勝浦町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ヵ年平均）については、平成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年度から増加傾向にあり、令和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年度実質公債費比率（平成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年度～令和元年度）についても令和元年度実質公債費比率（平成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年度）と比較し</a:t>
          </a:r>
          <a:r>
            <a:rPr kumimoji="1" lang="en-US" altLang="ja-JP" sz="1400">
              <a:latin typeface="ＭＳ ゴシック" pitchFamily="49" charset="-128"/>
              <a:ea typeface="ＭＳ ゴシック" pitchFamily="49" charset="-128"/>
            </a:rPr>
            <a:t>0.3%</a:t>
          </a:r>
          <a:r>
            <a:rPr kumimoji="1" lang="ja-JP" altLang="en-US" sz="1400">
              <a:latin typeface="ＭＳ ゴシック" pitchFamily="49" charset="-128"/>
              <a:ea typeface="ＭＳ ゴシック" pitchFamily="49" charset="-128"/>
            </a:rPr>
            <a:t>の増加となっている。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今後も過疎対策事業や大規模事業が予定されているため、公債費が増加し、実質公債費比率は悪化する見込みである。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そのため、今後も新規事業の抑制・分散化や交付税算入率の有利な起債の活用により、実質公債費比率の悪化を抑制する必要がある。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満期一括償還での借入を行っていない。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和歌山県那智勝浦町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将来負担比率については、令和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年度（令和元年度決算値）は過疎対策事業債の借入額が少なく、借入額を償還額が上回ったため地方債現在高が減少し、公営企業債等繰入見込額も減少したことにより令和元年度（平成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年度決算値）と比較して</a:t>
          </a:r>
          <a:r>
            <a:rPr kumimoji="1" lang="en-US" altLang="ja-JP" sz="1400">
              <a:latin typeface="ＭＳ ゴシック" pitchFamily="49" charset="-128"/>
              <a:ea typeface="ＭＳ ゴシック" pitchFamily="49" charset="-128"/>
            </a:rPr>
            <a:t>4.6%</a:t>
          </a:r>
          <a:r>
            <a:rPr kumimoji="1" lang="ja-JP" altLang="en-US" sz="1400">
              <a:latin typeface="ＭＳ ゴシック" pitchFamily="49" charset="-128"/>
              <a:ea typeface="ＭＳ ゴシック" pitchFamily="49" charset="-128"/>
            </a:rPr>
            <a:t>減少している。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今後は、過疎対策事業や大規模事業の実施により地方債現在高は増加する見込みであるため、交付税算入率の有利な起債の活用や基金の積立等により、将来負担比率の悪化を抑制する必要がある。</a:t>
          </a:r>
          <a:endParaRPr kumimoji="1" lang="en-US" altLang="ja-JP"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和歌山県那智勝浦町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は積立を行ったものの、ふるさと納税額の減少によりまちづくり応援基金を取り崩し、天満防災倉庫新築事業により公共施設整備基金の取り崩しを行ったことで、基金全体としては減少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過疎対策事業や大規模事業を実施する予定になっており、基金の取り崩しが見込まれる。また、大型事業の実施に伴う公債費の増加により、基金への積立も困難になることが見込まれるが、人口減少等による税収の減少や既存施設の老朽化に伴う経費の増加、公債費の増加等に備えるため、将来を見越して少しでも積立ができるよう財政運営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・公共施設整備基金：公共施設の整備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・那智の滝源流水資源保全基金：名瀑那智の滝の水資源と美しい自然景観の将来にわたっての保全</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・まちづくり応援基金：福祉・健康・医療・救急体制の充実や防犯・防災体制の構築、観光施設の整備等の各種まちづくり事業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・まちづくり応援基金：ふるさと納税に係る取り崩しによる減少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・公共施設整備基金：天満防災倉新築事業に伴う取り崩しによる減少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応援基金：昨年度に積み立てた分を今年度で取り崩して事業に充当しているため、令和元年度のふるさと納税による寄付の減少により大幅に取り崩すこととなった。ふるさと納税に係る返礼品規定の改正により、ふるさと納税による寄付の減少が続くため、基金残高は減少すると考えら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・公共施設整備基金：大規模事業の実施や施設の老朽化に伴う改修・建替え等により、基金を取り崩すことが見込まれるため、将来を見越して少しでも積立が出来るよう財政運営を行っていく。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年度は財政調整基金に基金利子分のみしか積み立てることが出来なかったが、令和元年度においては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50,244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千円積み立てたため、基金残高は増加している。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は過疎対策事業や大規模事業を実施する予定になっており、基金の取り崩しが見込まれる。また、大型事業の実施に伴う公債費の増加により、基金への積立も困難になることが見込まれるが、人口減少等による税収の減少や既存施設の老朽化に伴う経費の増加、公債費の増加等に備えるため、将来を見越して少しでも積立が出来るよう財政運営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令和元年度も平成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年度と同様に基金利子分のみの積み立てとなったが、取り崩しがなかったため若干の増となっている。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過疎対策事業や大規模事業の実施、大規模除業の実施に伴う公債費の増加により、基金への積立も困難になることが見込まれるが、令和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年度以降は公債費が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億円を超え、その後しばらくは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億円超の公債費が続く見込みのため、将来を見越して少しでも積立が出来るよう財政運営を行っていく。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C69F9E3-0DB6-4812-9F12-5A52B70539D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35D3080C-EFC9-4131-B47A-D4E661E232E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308835D2-4343-4892-8092-5C90144AEFDA}"/>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796818DC-FDEA-49E6-8701-8513E13FE4C3}"/>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58226EF2-D155-4DDF-ADF0-9DA6833AE664}"/>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4701701A-D41F-4371-BC33-F49F3E9C9194}"/>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和歌山県那智勝浦町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1FA6B4E6-C758-4B14-A0BE-D68BF7FDBFCE}"/>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A8F8B30F-7B0F-4202-8309-0EE69D2555D9}"/>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67C62173-F099-41CD-B889-61CBA448DE96}"/>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85C02B40-29F8-452A-AC1E-D6AE929720A6}"/>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63636343-94B2-41DA-A2A2-5BB403109A87}"/>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C26C6AA4-0949-48E4-B3E1-6DE9C2C603CB}"/>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14,904
14,772
183.31
8,034,345
7,856,837
146,421
4,893,424
10,606,182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A4C4C332-3F8B-4AC2-8FFA-902E5E18FB61}"/>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28B9935-DFA4-4375-9292-A1A8D32C0F1F}"/>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486A1268-B4BE-41B0-9599-4BB2BFE22806}"/>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37.5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37E5A5FB-C38A-41DD-B981-29893BA81817}"/>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A890C44-0A85-439D-97C6-482889790F21}"/>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C0AE08DB-4E3E-40D9-9729-99C1D663E9D4}"/>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269CEC98-06EF-4966-BE44-9334235F7386}"/>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DD047DE8-5029-47EC-B1A6-0CDE2490CC7E}"/>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D8F353A6-D4B1-428B-B803-44DCE84DBB38}"/>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9F2A5CBA-A6E7-4FEA-8F46-71EB9A7E1FB6}"/>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F384947-FD38-4EEB-B5D3-BEB65A5B5E06}"/>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83B3BBDF-0B0B-4397-9BBB-CFD15CD496D4}"/>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EE8075D9-05E5-45F7-A8F8-4D0FCBA508C9}"/>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2E555F96-516C-420E-8E4A-365AE0F394F8}"/>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35193764-D5CF-4CF7-8516-E1BF9E9AE82D}"/>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32C02C1-2F67-4C6B-B286-3137C1F416DF}"/>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C70CFB82-0E45-42B3-82D4-447B299330AC}"/>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34CBF686-E7AD-48CA-AD8B-814299414D37}"/>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20390863-C9FF-427D-B57C-4F4052D0B8DF}"/>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3" name="テキスト ボックス 32">
          <a:extLst>
            <a:ext uri="{FF2B5EF4-FFF2-40B4-BE49-F238E27FC236}">
              <a16:creationId xmlns:a16="http://schemas.microsoft.com/office/drawing/2014/main" id="{A3DF1516-0B0F-4DAC-AFFA-865CDACBB0BC}"/>
            </a:ext>
          </a:extLst>
        </xdr:cNvPr>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BDB4B0D4-92C9-4EDC-A019-DD33A83F463D}"/>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B723D5AC-3D3D-4FC7-BA20-7E8778084D01}"/>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FDD79830-3DE8-4947-9679-A6B29622BFD6}"/>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DF543463-9046-42B2-9543-DFEC1DF501E4}"/>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B8CA6922-8EA8-4D60-AF57-64AD64B30EA4}"/>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[ 65.8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A2871D16-882D-4620-B191-E73BC79F18C5}"/>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7074D7BD-817C-4158-9CF5-5F97C9B9B1BD}"/>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A5E69A54-387B-43A1-B308-025A0F191814}"/>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EB4E74CF-BAF4-4D39-8055-7D63BD2F09EF}"/>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2FB376C8-4CA0-4B71-A1D0-176D70558E87}"/>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D45632F8-7FCA-4DDA-8F79-2CB4F363B062}"/>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E4220C44-359A-4E67-B174-21FBA72D42C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458A0122-453C-4E08-B33A-0B45F480AB6C}"/>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BFC3FC77-BFDA-43FF-872C-7CE42DC9F617}"/>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27F2B1C8-BDA8-4738-942F-77497059A81F}"/>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有形固定資産減価償却率については、類似団体と比較して高くなっており、施設等の老朽化が比較的進んでいることが分かる。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今後も大規模事業を予定しており、財源を確保することが難しくなることが見込まれる中、施設の統廃合も視野に入れながら計画的に施設等を更新していく必要がある。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5F2CC61D-584E-46FF-9A1A-3FA106CE881F}"/>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5DB7DFC-7D37-4CB7-8767-B1777A5BE9E2}"/>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64A35662-4E56-469A-8DBD-86050069DC85}"/>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ADC73FEF-A8E5-46E6-A5C0-F55246D507DD}"/>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02DB4171-1E3A-4D80-9DE0-30EBF1FB6B1D}"/>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2D61F02E-42E8-4F72-A41B-B492AD341817}"/>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4BBA7CE4-8936-4E76-ADE4-1212A6D246E5}"/>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7C18CDC1-D6BC-48A0-94D9-422D2DEAF237}"/>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70EE735A-28E6-4C07-B776-AF00A6DBDDA1}"/>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6FFE7E8F-C160-4A81-9E23-4F39A45076FB}"/>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1671ED79-BC99-4BAF-86DD-07B6B01679D9}"/>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2E1716CA-5C34-44F3-9809-BFF4C5F8BB30}"/>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E35D3A52-BEF3-4C43-80B3-F85F8098FC70}"/>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03023580-285E-41A0-B815-6021C6B0A2CF}"/>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7F65F7ED-DA9B-4297-B447-6F12BE838DA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A67A1F85-2602-4383-9328-A2C6DEE8562C}"/>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119592</xdr:rowOff>
    </xdr:from>
    <xdr:to>
      <xdr:col>23</xdr:col>
      <xdr:colOff>85090</xdr:colOff>
      <xdr:row>34</xdr:row>
      <xdr:rowOff>151342</xdr:rowOff>
    </xdr:to>
    <xdr:cxnSp macro="">
      <xdr:nvCxnSpPr>
        <xdr:cNvPr id="65" name="直線コネクタ 64">
          <a:extLst>
            <a:ext uri="{FF2B5EF4-FFF2-40B4-BE49-F238E27FC236}">
              <a16:creationId xmlns:a16="http://schemas.microsoft.com/office/drawing/2014/main" id="{E8BA32B1-931B-4E27-A561-F00828F781D6}"/>
            </a:ext>
          </a:extLst>
        </xdr:cNvPr>
        <xdr:cNvCxnSpPr/>
      </xdr:nvCxnSpPr>
      <xdr:spPr>
        <a:xfrm flipV="1">
          <a:off x="4760595" y="5348817"/>
          <a:ext cx="1270" cy="140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155169</xdr:rowOff>
    </xdr:from>
    <xdr:ext cx="405111" cy="259045"/>
    <xdr:sp macro="" textlink="">
      <xdr:nvSpPr>
        <xdr:cNvPr id="66" name="有形固定資産減価償却率最小値テキスト">
          <a:extLst>
            <a:ext uri="{FF2B5EF4-FFF2-40B4-BE49-F238E27FC236}">
              <a16:creationId xmlns:a16="http://schemas.microsoft.com/office/drawing/2014/main" id="{703CAEF7-02B7-4D47-B71E-1F8E25A3B63A}"/>
            </a:ext>
          </a:extLst>
        </xdr:cNvPr>
        <xdr:cNvSpPr txBox="1"/>
      </xdr:nvSpPr>
      <xdr:spPr>
        <a:xfrm>
          <a:off x="4813300" y="67559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151342</xdr:rowOff>
    </xdr:from>
    <xdr:to>
      <xdr:col>23</xdr:col>
      <xdr:colOff>174625</xdr:colOff>
      <xdr:row>34</xdr:row>
      <xdr:rowOff>151342</xdr:rowOff>
    </xdr:to>
    <xdr:cxnSp macro="">
      <xdr:nvCxnSpPr>
        <xdr:cNvPr id="67" name="直線コネクタ 66">
          <a:extLst>
            <a:ext uri="{FF2B5EF4-FFF2-40B4-BE49-F238E27FC236}">
              <a16:creationId xmlns:a16="http://schemas.microsoft.com/office/drawing/2014/main" id="{39CFD013-ECBC-4C11-83C9-F4D5D28B2B05}"/>
            </a:ext>
          </a:extLst>
        </xdr:cNvPr>
        <xdr:cNvCxnSpPr/>
      </xdr:nvCxnSpPr>
      <xdr:spPr>
        <a:xfrm>
          <a:off x="4673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66269</xdr:rowOff>
    </xdr:from>
    <xdr:ext cx="405111" cy="259045"/>
    <xdr:sp macro="" textlink="">
      <xdr:nvSpPr>
        <xdr:cNvPr id="68" name="有形固定資産減価償却率最大値テキスト">
          <a:extLst>
            <a:ext uri="{FF2B5EF4-FFF2-40B4-BE49-F238E27FC236}">
              <a16:creationId xmlns:a16="http://schemas.microsoft.com/office/drawing/2014/main" id="{E27B09CA-71A5-41D2-A17D-82E7D34046F3}"/>
            </a:ext>
          </a:extLst>
        </xdr:cNvPr>
        <xdr:cNvSpPr txBox="1"/>
      </xdr:nvSpPr>
      <xdr:spPr>
        <a:xfrm>
          <a:off x="4813300" y="51240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119592</xdr:rowOff>
    </xdr:from>
    <xdr:to>
      <xdr:col>23</xdr:col>
      <xdr:colOff>174625</xdr:colOff>
      <xdr:row>26</xdr:row>
      <xdr:rowOff>119592</xdr:rowOff>
    </xdr:to>
    <xdr:cxnSp macro="">
      <xdr:nvCxnSpPr>
        <xdr:cNvPr id="69" name="直線コネクタ 68">
          <a:extLst>
            <a:ext uri="{FF2B5EF4-FFF2-40B4-BE49-F238E27FC236}">
              <a16:creationId xmlns:a16="http://schemas.microsoft.com/office/drawing/2014/main" id="{5A64A553-D39A-495E-A22D-55BB1E2931A2}"/>
            </a:ext>
          </a:extLst>
        </xdr:cNvPr>
        <xdr:cNvCxnSpPr/>
      </xdr:nvCxnSpPr>
      <xdr:spPr>
        <a:xfrm>
          <a:off x="4673600" y="5348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96749</xdr:rowOff>
    </xdr:from>
    <xdr:ext cx="405111" cy="259045"/>
    <xdr:sp macro="" textlink="">
      <xdr:nvSpPr>
        <xdr:cNvPr id="70" name="有形固定資産減価償却率平均値テキスト">
          <a:extLst>
            <a:ext uri="{FF2B5EF4-FFF2-40B4-BE49-F238E27FC236}">
              <a16:creationId xmlns:a16="http://schemas.microsoft.com/office/drawing/2014/main" id="{86F3128F-9CD4-4552-9E81-F2C0670B8840}"/>
            </a:ext>
          </a:extLst>
        </xdr:cNvPr>
        <xdr:cNvSpPr txBox="1"/>
      </xdr:nvSpPr>
      <xdr:spPr>
        <a:xfrm>
          <a:off x="4813300" y="584032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73872</xdr:rowOff>
    </xdr:from>
    <xdr:to>
      <xdr:col>23</xdr:col>
      <xdr:colOff>136525</xdr:colOff>
      <xdr:row>31</xdr:row>
      <xdr:rowOff>4022</xdr:rowOff>
    </xdr:to>
    <xdr:sp macro="" textlink="">
      <xdr:nvSpPr>
        <xdr:cNvPr id="71" name="フローチャート: 判断 70">
          <a:extLst>
            <a:ext uri="{FF2B5EF4-FFF2-40B4-BE49-F238E27FC236}">
              <a16:creationId xmlns:a16="http://schemas.microsoft.com/office/drawing/2014/main" id="{6180F2AE-B535-4E4B-83DB-E26B67BB0754}"/>
            </a:ext>
          </a:extLst>
        </xdr:cNvPr>
        <xdr:cNvSpPr/>
      </xdr:nvSpPr>
      <xdr:spPr>
        <a:xfrm>
          <a:off x="4711700" y="5988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66675</xdr:rowOff>
    </xdr:from>
    <xdr:to>
      <xdr:col>19</xdr:col>
      <xdr:colOff>187325</xdr:colOff>
      <xdr:row>30</xdr:row>
      <xdr:rowOff>168275</xdr:rowOff>
    </xdr:to>
    <xdr:sp macro="" textlink="">
      <xdr:nvSpPr>
        <xdr:cNvPr id="72" name="フローチャート: 判断 71">
          <a:extLst>
            <a:ext uri="{FF2B5EF4-FFF2-40B4-BE49-F238E27FC236}">
              <a16:creationId xmlns:a16="http://schemas.microsoft.com/office/drawing/2014/main" id="{4BE0148C-0639-4C3B-A7A1-23368B825743}"/>
            </a:ext>
          </a:extLst>
        </xdr:cNvPr>
        <xdr:cNvSpPr/>
      </xdr:nvSpPr>
      <xdr:spPr>
        <a:xfrm>
          <a:off x="4000500" y="598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55880</xdr:rowOff>
    </xdr:from>
    <xdr:to>
      <xdr:col>15</xdr:col>
      <xdr:colOff>187325</xdr:colOff>
      <xdr:row>30</xdr:row>
      <xdr:rowOff>157480</xdr:rowOff>
    </xdr:to>
    <xdr:sp macro="" textlink="">
      <xdr:nvSpPr>
        <xdr:cNvPr id="73" name="フローチャート: 判断 72">
          <a:extLst>
            <a:ext uri="{FF2B5EF4-FFF2-40B4-BE49-F238E27FC236}">
              <a16:creationId xmlns:a16="http://schemas.microsoft.com/office/drawing/2014/main" id="{389500C3-2A71-482C-9189-A6EC6D2C41B0}"/>
            </a:ext>
          </a:extLst>
        </xdr:cNvPr>
        <xdr:cNvSpPr/>
      </xdr:nvSpPr>
      <xdr:spPr>
        <a:xfrm>
          <a:off x="3238500" y="597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130175</xdr:rowOff>
    </xdr:from>
    <xdr:to>
      <xdr:col>11</xdr:col>
      <xdr:colOff>187325</xdr:colOff>
      <xdr:row>30</xdr:row>
      <xdr:rowOff>60325</xdr:rowOff>
    </xdr:to>
    <xdr:sp macro="" textlink="">
      <xdr:nvSpPr>
        <xdr:cNvPr id="74" name="フローチャート: 判断 73">
          <a:extLst>
            <a:ext uri="{FF2B5EF4-FFF2-40B4-BE49-F238E27FC236}">
              <a16:creationId xmlns:a16="http://schemas.microsoft.com/office/drawing/2014/main" id="{7388B98D-BB09-4842-B65D-797DA945152D}"/>
            </a:ext>
          </a:extLst>
        </xdr:cNvPr>
        <xdr:cNvSpPr/>
      </xdr:nvSpPr>
      <xdr:spPr>
        <a:xfrm>
          <a:off x="2476500" y="587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25823</xdr:rowOff>
    </xdr:from>
    <xdr:to>
      <xdr:col>7</xdr:col>
      <xdr:colOff>187325</xdr:colOff>
      <xdr:row>29</xdr:row>
      <xdr:rowOff>127423</xdr:rowOff>
    </xdr:to>
    <xdr:sp macro="" textlink="">
      <xdr:nvSpPr>
        <xdr:cNvPr id="75" name="フローチャート: 判断 74">
          <a:extLst>
            <a:ext uri="{FF2B5EF4-FFF2-40B4-BE49-F238E27FC236}">
              <a16:creationId xmlns:a16="http://schemas.microsoft.com/office/drawing/2014/main" id="{C1E2E4E6-5596-4727-BCD8-3C628107C973}"/>
            </a:ext>
          </a:extLst>
        </xdr:cNvPr>
        <xdr:cNvSpPr/>
      </xdr:nvSpPr>
      <xdr:spPr>
        <a:xfrm>
          <a:off x="1714500" y="5769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36344F9F-77C5-45B7-81CC-E8319FAA29F1}"/>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7472E0A1-6175-4995-9007-ED231FE4B5F6}"/>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904B32B7-B5C0-4243-86A5-4C0D0E29ACE6}"/>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7850F9B3-9E5C-4E18-9C02-8A51473603F9}"/>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AF39D622-37C0-4A7F-892E-F6750426E3D6}"/>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103928</xdr:rowOff>
    </xdr:from>
    <xdr:to>
      <xdr:col>23</xdr:col>
      <xdr:colOff>136525</xdr:colOff>
      <xdr:row>32</xdr:row>
      <xdr:rowOff>34078</xdr:rowOff>
    </xdr:to>
    <xdr:sp macro="" textlink="">
      <xdr:nvSpPr>
        <xdr:cNvPr id="81" name="楕円 80">
          <a:extLst>
            <a:ext uri="{FF2B5EF4-FFF2-40B4-BE49-F238E27FC236}">
              <a16:creationId xmlns:a16="http://schemas.microsoft.com/office/drawing/2014/main" id="{0938EC09-6C17-4FBD-8DE2-014A7CBED5AB}"/>
            </a:ext>
          </a:extLst>
        </xdr:cNvPr>
        <xdr:cNvSpPr/>
      </xdr:nvSpPr>
      <xdr:spPr>
        <a:xfrm>
          <a:off x="4711700" y="6190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82355</xdr:rowOff>
    </xdr:from>
    <xdr:ext cx="405111" cy="259045"/>
    <xdr:sp macro="" textlink="">
      <xdr:nvSpPr>
        <xdr:cNvPr id="82" name="有形固定資産減価償却率該当値テキスト">
          <a:extLst>
            <a:ext uri="{FF2B5EF4-FFF2-40B4-BE49-F238E27FC236}">
              <a16:creationId xmlns:a16="http://schemas.microsoft.com/office/drawing/2014/main" id="{18FC0F3F-217B-4777-AE67-D17C3999AC07}"/>
            </a:ext>
          </a:extLst>
        </xdr:cNvPr>
        <xdr:cNvSpPr txBox="1"/>
      </xdr:nvSpPr>
      <xdr:spPr>
        <a:xfrm>
          <a:off x="4813300" y="61688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67945</xdr:rowOff>
    </xdr:from>
    <xdr:to>
      <xdr:col>19</xdr:col>
      <xdr:colOff>187325</xdr:colOff>
      <xdr:row>31</xdr:row>
      <xdr:rowOff>169545</xdr:rowOff>
    </xdr:to>
    <xdr:sp macro="" textlink="">
      <xdr:nvSpPr>
        <xdr:cNvPr id="83" name="楕円 82">
          <a:extLst>
            <a:ext uri="{FF2B5EF4-FFF2-40B4-BE49-F238E27FC236}">
              <a16:creationId xmlns:a16="http://schemas.microsoft.com/office/drawing/2014/main" id="{F655B2D0-6501-4329-B6D3-753BD4AC8649}"/>
            </a:ext>
          </a:extLst>
        </xdr:cNvPr>
        <xdr:cNvSpPr/>
      </xdr:nvSpPr>
      <xdr:spPr>
        <a:xfrm>
          <a:off x="4000500" y="6154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118745</xdr:rowOff>
    </xdr:from>
    <xdr:to>
      <xdr:col>23</xdr:col>
      <xdr:colOff>85725</xdr:colOff>
      <xdr:row>31</xdr:row>
      <xdr:rowOff>154728</xdr:rowOff>
    </xdr:to>
    <xdr:cxnSp macro="">
      <xdr:nvCxnSpPr>
        <xdr:cNvPr id="84" name="直線コネクタ 83">
          <a:extLst>
            <a:ext uri="{FF2B5EF4-FFF2-40B4-BE49-F238E27FC236}">
              <a16:creationId xmlns:a16="http://schemas.microsoft.com/office/drawing/2014/main" id="{1FC0B754-2F97-4C8B-9A0D-FF0FD4CF1AF1}"/>
            </a:ext>
          </a:extLst>
        </xdr:cNvPr>
        <xdr:cNvCxnSpPr/>
      </xdr:nvCxnSpPr>
      <xdr:spPr>
        <a:xfrm>
          <a:off x="4051300" y="6205220"/>
          <a:ext cx="711200" cy="35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89535</xdr:rowOff>
    </xdr:from>
    <xdr:to>
      <xdr:col>15</xdr:col>
      <xdr:colOff>187325</xdr:colOff>
      <xdr:row>32</xdr:row>
      <xdr:rowOff>19685</xdr:rowOff>
    </xdr:to>
    <xdr:sp macro="" textlink="">
      <xdr:nvSpPr>
        <xdr:cNvPr id="85" name="楕円 84">
          <a:extLst>
            <a:ext uri="{FF2B5EF4-FFF2-40B4-BE49-F238E27FC236}">
              <a16:creationId xmlns:a16="http://schemas.microsoft.com/office/drawing/2014/main" id="{3A05E97A-C98E-4AA2-BB30-FF3543EF3CD6}"/>
            </a:ext>
          </a:extLst>
        </xdr:cNvPr>
        <xdr:cNvSpPr/>
      </xdr:nvSpPr>
      <xdr:spPr>
        <a:xfrm>
          <a:off x="3238500" y="6176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118745</xdr:rowOff>
    </xdr:from>
    <xdr:to>
      <xdr:col>19</xdr:col>
      <xdr:colOff>136525</xdr:colOff>
      <xdr:row>31</xdr:row>
      <xdr:rowOff>140335</xdr:rowOff>
    </xdr:to>
    <xdr:cxnSp macro="">
      <xdr:nvCxnSpPr>
        <xdr:cNvPr id="86" name="直線コネクタ 85">
          <a:extLst>
            <a:ext uri="{FF2B5EF4-FFF2-40B4-BE49-F238E27FC236}">
              <a16:creationId xmlns:a16="http://schemas.microsoft.com/office/drawing/2014/main" id="{D8C7EBF9-3FFC-4795-88AA-7C5DC70342C7}"/>
            </a:ext>
          </a:extLst>
        </xdr:cNvPr>
        <xdr:cNvCxnSpPr/>
      </xdr:nvCxnSpPr>
      <xdr:spPr>
        <a:xfrm flipV="1">
          <a:off x="3289300" y="6205220"/>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49953</xdr:rowOff>
    </xdr:from>
    <xdr:to>
      <xdr:col>11</xdr:col>
      <xdr:colOff>187325</xdr:colOff>
      <xdr:row>31</xdr:row>
      <xdr:rowOff>151553</xdr:rowOff>
    </xdr:to>
    <xdr:sp macro="" textlink="">
      <xdr:nvSpPr>
        <xdr:cNvPr id="87" name="楕円 86">
          <a:extLst>
            <a:ext uri="{FF2B5EF4-FFF2-40B4-BE49-F238E27FC236}">
              <a16:creationId xmlns:a16="http://schemas.microsoft.com/office/drawing/2014/main" id="{1FD57EB6-A413-4D99-8A24-8C3A5F54F4BC}"/>
            </a:ext>
          </a:extLst>
        </xdr:cNvPr>
        <xdr:cNvSpPr/>
      </xdr:nvSpPr>
      <xdr:spPr>
        <a:xfrm>
          <a:off x="2476500" y="6136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100753</xdr:rowOff>
    </xdr:from>
    <xdr:to>
      <xdr:col>15</xdr:col>
      <xdr:colOff>136525</xdr:colOff>
      <xdr:row>31</xdr:row>
      <xdr:rowOff>140335</xdr:rowOff>
    </xdr:to>
    <xdr:cxnSp macro="">
      <xdr:nvCxnSpPr>
        <xdr:cNvPr id="88" name="直線コネクタ 87">
          <a:extLst>
            <a:ext uri="{FF2B5EF4-FFF2-40B4-BE49-F238E27FC236}">
              <a16:creationId xmlns:a16="http://schemas.microsoft.com/office/drawing/2014/main" id="{A9284D0F-80CF-4DF8-A18F-14480AA58E77}"/>
            </a:ext>
          </a:extLst>
        </xdr:cNvPr>
        <xdr:cNvCxnSpPr/>
      </xdr:nvCxnSpPr>
      <xdr:spPr>
        <a:xfrm>
          <a:off x="2527300" y="6187228"/>
          <a:ext cx="762000" cy="39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42757</xdr:rowOff>
    </xdr:from>
    <xdr:to>
      <xdr:col>7</xdr:col>
      <xdr:colOff>187325</xdr:colOff>
      <xdr:row>31</xdr:row>
      <xdr:rowOff>144357</xdr:rowOff>
    </xdr:to>
    <xdr:sp macro="" textlink="">
      <xdr:nvSpPr>
        <xdr:cNvPr id="89" name="楕円 88">
          <a:extLst>
            <a:ext uri="{FF2B5EF4-FFF2-40B4-BE49-F238E27FC236}">
              <a16:creationId xmlns:a16="http://schemas.microsoft.com/office/drawing/2014/main" id="{99A57061-5AA6-45C5-8ED0-5C031BCDCE67}"/>
            </a:ext>
          </a:extLst>
        </xdr:cNvPr>
        <xdr:cNvSpPr/>
      </xdr:nvSpPr>
      <xdr:spPr>
        <a:xfrm>
          <a:off x="1714500" y="6129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93557</xdr:rowOff>
    </xdr:from>
    <xdr:to>
      <xdr:col>11</xdr:col>
      <xdr:colOff>136525</xdr:colOff>
      <xdr:row>31</xdr:row>
      <xdr:rowOff>100753</xdr:rowOff>
    </xdr:to>
    <xdr:cxnSp macro="">
      <xdr:nvCxnSpPr>
        <xdr:cNvPr id="90" name="直線コネクタ 89">
          <a:extLst>
            <a:ext uri="{FF2B5EF4-FFF2-40B4-BE49-F238E27FC236}">
              <a16:creationId xmlns:a16="http://schemas.microsoft.com/office/drawing/2014/main" id="{24EB4EE2-892C-48C6-B149-23AAAAB7B076}"/>
            </a:ext>
          </a:extLst>
        </xdr:cNvPr>
        <xdr:cNvCxnSpPr/>
      </xdr:nvCxnSpPr>
      <xdr:spPr>
        <a:xfrm>
          <a:off x="1765300" y="6180032"/>
          <a:ext cx="762000" cy="7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13352</xdr:rowOff>
    </xdr:from>
    <xdr:ext cx="405111" cy="259045"/>
    <xdr:sp macro="" textlink="">
      <xdr:nvSpPr>
        <xdr:cNvPr id="91" name="n_1aveValue有形固定資産減価償却率">
          <a:extLst>
            <a:ext uri="{FF2B5EF4-FFF2-40B4-BE49-F238E27FC236}">
              <a16:creationId xmlns:a16="http://schemas.microsoft.com/office/drawing/2014/main" id="{6BD5B275-BE41-4EBF-BF50-856D1B062CFC}"/>
            </a:ext>
          </a:extLst>
        </xdr:cNvPr>
        <xdr:cNvSpPr txBox="1"/>
      </xdr:nvSpPr>
      <xdr:spPr>
        <a:xfrm>
          <a:off x="3836044" y="5756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2557</xdr:rowOff>
    </xdr:from>
    <xdr:ext cx="405111" cy="259045"/>
    <xdr:sp macro="" textlink="">
      <xdr:nvSpPr>
        <xdr:cNvPr id="92" name="n_2aveValue有形固定資産減価償却率">
          <a:extLst>
            <a:ext uri="{FF2B5EF4-FFF2-40B4-BE49-F238E27FC236}">
              <a16:creationId xmlns:a16="http://schemas.microsoft.com/office/drawing/2014/main" id="{1AD26529-BD64-450B-8639-366EB140D73A}"/>
            </a:ext>
          </a:extLst>
        </xdr:cNvPr>
        <xdr:cNvSpPr txBox="1"/>
      </xdr:nvSpPr>
      <xdr:spPr>
        <a:xfrm>
          <a:off x="3086744" y="574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76852</xdr:rowOff>
    </xdr:from>
    <xdr:ext cx="405111" cy="259045"/>
    <xdr:sp macro="" textlink="">
      <xdr:nvSpPr>
        <xdr:cNvPr id="93" name="n_3aveValue有形固定資産減価償却率">
          <a:extLst>
            <a:ext uri="{FF2B5EF4-FFF2-40B4-BE49-F238E27FC236}">
              <a16:creationId xmlns:a16="http://schemas.microsoft.com/office/drawing/2014/main" id="{62237FC4-363F-4F45-B2B3-9D5DD4A86787}"/>
            </a:ext>
          </a:extLst>
        </xdr:cNvPr>
        <xdr:cNvSpPr txBox="1"/>
      </xdr:nvSpPr>
      <xdr:spPr>
        <a:xfrm>
          <a:off x="2324744" y="564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143950</xdr:rowOff>
    </xdr:from>
    <xdr:ext cx="405111" cy="259045"/>
    <xdr:sp macro="" textlink="">
      <xdr:nvSpPr>
        <xdr:cNvPr id="94" name="n_4aveValue有形固定資産減価償却率">
          <a:extLst>
            <a:ext uri="{FF2B5EF4-FFF2-40B4-BE49-F238E27FC236}">
              <a16:creationId xmlns:a16="http://schemas.microsoft.com/office/drawing/2014/main" id="{0CB52C27-6A77-47FB-B7E1-0AEE0736F0B0}"/>
            </a:ext>
          </a:extLst>
        </xdr:cNvPr>
        <xdr:cNvSpPr txBox="1"/>
      </xdr:nvSpPr>
      <xdr:spPr>
        <a:xfrm>
          <a:off x="1562744" y="5544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160672</xdr:rowOff>
    </xdr:from>
    <xdr:ext cx="405111" cy="259045"/>
    <xdr:sp macro="" textlink="">
      <xdr:nvSpPr>
        <xdr:cNvPr id="95" name="n_1mainValue有形固定資産減価償却率">
          <a:extLst>
            <a:ext uri="{FF2B5EF4-FFF2-40B4-BE49-F238E27FC236}">
              <a16:creationId xmlns:a16="http://schemas.microsoft.com/office/drawing/2014/main" id="{30802D6C-2616-4FF0-AF38-AC805B061E41}"/>
            </a:ext>
          </a:extLst>
        </xdr:cNvPr>
        <xdr:cNvSpPr txBox="1"/>
      </xdr:nvSpPr>
      <xdr:spPr>
        <a:xfrm>
          <a:off x="3836044" y="624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10812</xdr:rowOff>
    </xdr:from>
    <xdr:ext cx="405111" cy="259045"/>
    <xdr:sp macro="" textlink="">
      <xdr:nvSpPr>
        <xdr:cNvPr id="96" name="n_2mainValue有形固定資産減価償却率">
          <a:extLst>
            <a:ext uri="{FF2B5EF4-FFF2-40B4-BE49-F238E27FC236}">
              <a16:creationId xmlns:a16="http://schemas.microsoft.com/office/drawing/2014/main" id="{9A6C72B5-1377-4630-AD68-3C64910B9FAD}"/>
            </a:ext>
          </a:extLst>
        </xdr:cNvPr>
        <xdr:cNvSpPr txBox="1"/>
      </xdr:nvSpPr>
      <xdr:spPr>
        <a:xfrm>
          <a:off x="3086744" y="6268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142680</xdr:rowOff>
    </xdr:from>
    <xdr:ext cx="405111" cy="259045"/>
    <xdr:sp macro="" textlink="">
      <xdr:nvSpPr>
        <xdr:cNvPr id="97" name="n_3mainValue有形固定資産減価償却率">
          <a:extLst>
            <a:ext uri="{FF2B5EF4-FFF2-40B4-BE49-F238E27FC236}">
              <a16:creationId xmlns:a16="http://schemas.microsoft.com/office/drawing/2014/main" id="{DC5B92DB-7595-4BBD-98B8-EB3E9A856830}"/>
            </a:ext>
          </a:extLst>
        </xdr:cNvPr>
        <xdr:cNvSpPr txBox="1"/>
      </xdr:nvSpPr>
      <xdr:spPr>
        <a:xfrm>
          <a:off x="2324744" y="6229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135484</xdr:rowOff>
    </xdr:from>
    <xdr:ext cx="405111" cy="259045"/>
    <xdr:sp macro="" textlink="">
      <xdr:nvSpPr>
        <xdr:cNvPr id="98" name="n_4mainValue有形固定資産減価償却率">
          <a:extLst>
            <a:ext uri="{FF2B5EF4-FFF2-40B4-BE49-F238E27FC236}">
              <a16:creationId xmlns:a16="http://schemas.microsoft.com/office/drawing/2014/main" id="{57C593CB-DF8E-4C12-9D39-1BF43E178133}"/>
            </a:ext>
          </a:extLst>
        </xdr:cNvPr>
        <xdr:cNvSpPr txBox="1"/>
      </xdr:nvSpPr>
      <xdr:spPr>
        <a:xfrm>
          <a:off x="1562744" y="6221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BE6EFC01-5A98-4045-86CB-9B4E5C3CC1DD}"/>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9E010E5C-4A6C-469E-851B-425BA5ADD98A}"/>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128619</xdr:colOff>
      <xdr:row>22</xdr:row>
      <xdr:rowOff>64546</xdr:rowOff>
    </xdr:from>
    <xdr:to>
      <xdr:col>76</xdr:col>
      <xdr:colOff>42831</xdr:colOff>
      <xdr:row>24</xdr:row>
      <xdr:rowOff>30705</xdr:rowOff>
    </xdr:to>
    <xdr:sp macro="" textlink="">
      <xdr:nvSpPr>
        <xdr:cNvPr id="101" name="正方形/長方形 100">
          <a:extLst>
            <a:ext uri="{FF2B5EF4-FFF2-40B4-BE49-F238E27FC236}">
              <a16:creationId xmlns:a16="http://schemas.microsoft.com/office/drawing/2014/main" id="{AE175341-DED1-44D2-920F-44EB9225805C}"/>
            </a:ext>
          </a:extLst>
        </xdr:cNvPr>
        <xdr:cNvSpPr/>
      </xdr:nvSpPr>
      <xdr:spPr>
        <a:xfrm>
          <a:off x="13758894" y="4607971"/>
          <a:ext cx="1057212"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[ 1,037.4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9285E351-24D1-49F2-9561-E2B08443FD4F}"/>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83A5BEC3-2A61-4421-9893-8ED90C1B132D}"/>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D0145B43-B7B5-4039-8E75-6466EED55F1C}"/>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A0D9D950-C3A1-4033-89DA-94277C449363}"/>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DB66965B-FE15-4963-8D6A-FD55AE23BF47}"/>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3328EEF5-BB30-4D44-840C-81EFE65791EF}"/>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BB2EED2B-DFE3-42A8-99D9-BA9C4C2AE51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7C73AEDE-D6F7-426A-8110-6047156B3D54}"/>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496B821B-3E3A-4C8E-B32E-D3863689C527}"/>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83D27B58-AC79-4866-A909-D297D0D88289}"/>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債務償還比率については、類似団体と比較して高くなっており、地方債残高が類似団体と比べ高い水準にあることが分かる。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今後も大規模事業を予定しており、地方債残高の増加が見込まれるが、当該数値や財政状況を注視しながら実施事業等を選定していく必要がある。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1FA1892C-0C02-4311-8565-4E5E65797ADF}"/>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7500B190-F0A2-4C90-981F-BCDC91D15BF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C3F2F276-8EAA-45A9-93BA-C8A498CEE1AB}"/>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79375</xdr:rowOff>
    </xdr:from>
    <xdr:to>
      <xdr:col>80</xdr:col>
      <xdr:colOff>9525</xdr:colOff>
      <xdr:row>34</xdr:row>
      <xdr:rowOff>79375</xdr:rowOff>
    </xdr:to>
    <xdr:cxnSp macro="">
      <xdr:nvCxnSpPr>
        <xdr:cNvPr id="115" name="直線コネクタ 114">
          <a:extLst>
            <a:ext uri="{FF2B5EF4-FFF2-40B4-BE49-F238E27FC236}">
              <a16:creationId xmlns:a16="http://schemas.microsoft.com/office/drawing/2014/main" id="{B8EBD7B3-EF39-4E9F-AE09-F3D6B17CEFAD}"/>
            </a:ext>
          </a:extLst>
        </xdr:cNvPr>
        <xdr:cNvCxnSpPr/>
      </xdr:nvCxnSpPr>
      <xdr:spPr>
        <a:xfrm>
          <a:off x="11303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33</xdr:row>
      <xdr:rowOff>157024</xdr:rowOff>
    </xdr:from>
    <xdr:ext cx="482824" cy="225703"/>
    <xdr:sp macro="" textlink="">
      <xdr:nvSpPr>
        <xdr:cNvPr id="116" name="テキスト ボックス 115">
          <a:extLst>
            <a:ext uri="{FF2B5EF4-FFF2-40B4-BE49-F238E27FC236}">
              <a16:creationId xmlns:a16="http://schemas.microsoft.com/office/drawing/2014/main" id="{A7ECAEB4-A3ED-44B3-9635-94A4AF789A3F}"/>
            </a:ext>
          </a:extLst>
        </xdr:cNvPr>
        <xdr:cNvSpPr txBox="1"/>
      </xdr:nvSpPr>
      <xdr:spPr>
        <a:xfrm>
          <a:off x="10756676" y="65863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161925</xdr:rowOff>
    </xdr:from>
    <xdr:to>
      <xdr:col>80</xdr:col>
      <xdr:colOff>9525</xdr:colOff>
      <xdr:row>31</xdr:row>
      <xdr:rowOff>161925</xdr:rowOff>
    </xdr:to>
    <xdr:cxnSp macro="">
      <xdr:nvCxnSpPr>
        <xdr:cNvPr id="117" name="直線コネクタ 116">
          <a:extLst>
            <a:ext uri="{FF2B5EF4-FFF2-40B4-BE49-F238E27FC236}">
              <a16:creationId xmlns:a16="http://schemas.microsoft.com/office/drawing/2014/main" id="{56141004-4D22-44A7-AC25-F111D2CA8A54}"/>
            </a:ext>
          </a:extLst>
        </xdr:cNvPr>
        <xdr:cNvCxnSpPr/>
      </xdr:nvCxnSpPr>
      <xdr:spPr>
        <a:xfrm>
          <a:off x="11303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31</xdr:row>
      <xdr:rowOff>68124</xdr:rowOff>
    </xdr:from>
    <xdr:ext cx="482824" cy="225703"/>
    <xdr:sp macro="" textlink="">
      <xdr:nvSpPr>
        <xdr:cNvPr id="118" name="テキスト ボックス 117">
          <a:extLst>
            <a:ext uri="{FF2B5EF4-FFF2-40B4-BE49-F238E27FC236}">
              <a16:creationId xmlns:a16="http://schemas.microsoft.com/office/drawing/2014/main" id="{41E0E580-A485-4962-A2CA-01BDC8E393A7}"/>
            </a:ext>
          </a:extLst>
        </xdr:cNvPr>
        <xdr:cNvSpPr txBox="1"/>
      </xdr:nvSpPr>
      <xdr:spPr>
        <a:xfrm>
          <a:off x="10756676" y="61545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73025</xdr:rowOff>
    </xdr:from>
    <xdr:to>
      <xdr:col>80</xdr:col>
      <xdr:colOff>9525</xdr:colOff>
      <xdr:row>29</xdr:row>
      <xdr:rowOff>73025</xdr:rowOff>
    </xdr:to>
    <xdr:cxnSp macro="">
      <xdr:nvCxnSpPr>
        <xdr:cNvPr id="119" name="直線コネクタ 118">
          <a:extLst>
            <a:ext uri="{FF2B5EF4-FFF2-40B4-BE49-F238E27FC236}">
              <a16:creationId xmlns:a16="http://schemas.microsoft.com/office/drawing/2014/main" id="{D36943BB-1DF7-4A41-939B-279059DE18C4}"/>
            </a:ext>
          </a:extLst>
        </xdr:cNvPr>
        <xdr:cNvCxnSpPr/>
      </xdr:nvCxnSpPr>
      <xdr:spPr>
        <a:xfrm>
          <a:off x="11303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150674</xdr:rowOff>
    </xdr:from>
    <xdr:ext cx="410689" cy="225703"/>
    <xdr:sp macro="" textlink="">
      <xdr:nvSpPr>
        <xdr:cNvPr id="120" name="テキスト ボックス 119">
          <a:extLst>
            <a:ext uri="{FF2B5EF4-FFF2-40B4-BE49-F238E27FC236}">
              <a16:creationId xmlns:a16="http://schemas.microsoft.com/office/drawing/2014/main" id="{04025C7F-3779-47F6-841D-8851DDA758E1}"/>
            </a:ext>
          </a:extLst>
        </xdr:cNvPr>
        <xdr:cNvSpPr txBox="1"/>
      </xdr:nvSpPr>
      <xdr:spPr>
        <a:xfrm>
          <a:off x="10828811" y="57227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155575</xdr:rowOff>
    </xdr:from>
    <xdr:to>
      <xdr:col>80</xdr:col>
      <xdr:colOff>9525</xdr:colOff>
      <xdr:row>26</xdr:row>
      <xdr:rowOff>155575</xdr:rowOff>
    </xdr:to>
    <xdr:cxnSp macro="">
      <xdr:nvCxnSpPr>
        <xdr:cNvPr id="121" name="直線コネクタ 120">
          <a:extLst>
            <a:ext uri="{FF2B5EF4-FFF2-40B4-BE49-F238E27FC236}">
              <a16:creationId xmlns:a16="http://schemas.microsoft.com/office/drawing/2014/main" id="{2C820E2C-23D8-48A8-91E6-29962F089EC5}"/>
            </a:ext>
          </a:extLst>
        </xdr:cNvPr>
        <xdr:cNvCxnSpPr/>
      </xdr:nvCxnSpPr>
      <xdr:spPr>
        <a:xfrm>
          <a:off x="11303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26</xdr:row>
      <xdr:rowOff>61774</xdr:rowOff>
    </xdr:from>
    <xdr:ext cx="308097" cy="225703"/>
    <xdr:sp macro="" textlink="">
      <xdr:nvSpPr>
        <xdr:cNvPr id="122" name="テキスト ボックス 121">
          <a:extLst>
            <a:ext uri="{FF2B5EF4-FFF2-40B4-BE49-F238E27FC236}">
              <a16:creationId xmlns:a16="http://schemas.microsoft.com/office/drawing/2014/main" id="{EF42C493-1AD5-4475-8D08-122FBC250F52}"/>
            </a:ext>
          </a:extLst>
        </xdr:cNvPr>
        <xdr:cNvSpPr txBox="1"/>
      </xdr:nvSpPr>
      <xdr:spPr>
        <a:xfrm>
          <a:off x="10931403" y="52909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3" name="直線コネクタ 122">
          <a:extLst>
            <a:ext uri="{FF2B5EF4-FFF2-40B4-BE49-F238E27FC236}">
              <a16:creationId xmlns:a16="http://schemas.microsoft.com/office/drawing/2014/main" id="{2EBEC6E5-E403-4F51-ABD4-F04E9FB9ACFA}"/>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4" name="債務償還比率グラフ枠">
          <a:extLst>
            <a:ext uri="{FF2B5EF4-FFF2-40B4-BE49-F238E27FC236}">
              <a16:creationId xmlns:a16="http://schemas.microsoft.com/office/drawing/2014/main" id="{2843F809-8199-4026-A62A-0DD59453E1F3}"/>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155575</xdr:rowOff>
    </xdr:from>
    <xdr:to>
      <xdr:col>76</xdr:col>
      <xdr:colOff>21589</xdr:colOff>
      <xdr:row>34</xdr:row>
      <xdr:rowOff>81707</xdr:rowOff>
    </xdr:to>
    <xdr:cxnSp macro="">
      <xdr:nvCxnSpPr>
        <xdr:cNvPr id="125" name="直線コネクタ 124">
          <a:extLst>
            <a:ext uri="{FF2B5EF4-FFF2-40B4-BE49-F238E27FC236}">
              <a16:creationId xmlns:a16="http://schemas.microsoft.com/office/drawing/2014/main" id="{D6EC6FF3-EF5E-47EC-AEA7-5B4C143A8D01}"/>
            </a:ext>
          </a:extLst>
        </xdr:cNvPr>
        <xdr:cNvCxnSpPr/>
      </xdr:nvCxnSpPr>
      <xdr:spPr>
        <a:xfrm flipV="1">
          <a:off x="14793595" y="5384800"/>
          <a:ext cx="1269" cy="1297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85534</xdr:rowOff>
    </xdr:from>
    <xdr:ext cx="560923" cy="259045"/>
    <xdr:sp macro="" textlink="">
      <xdr:nvSpPr>
        <xdr:cNvPr id="126" name="債務償還比率最小値テキスト">
          <a:extLst>
            <a:ext uri="{FF2B5EF4-FFF2-40B4-BE49-F238E27FC236}">
              <a16:creationId xmlns:a16="http://schemas.microsoft.com/office/drawing/2014/main" id="{3690FDD9-B4F7-4AC3-BC4B-79962E9E8E46}"/>
            </a:ext>
          </a:extLst>
        </xdr:cNvPr>
        <xdr:cNvSpPr txBox="1"/>
      </xdr:nvSpPr>
      <xdr:spPr>
        <a:xfrm>
          <a:off x="14846300" y="668635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81707</xdr:rowOff>
    </xdr:from>
    <xdr:to>
      <xdr:col>76</xdr:col>
      <xdr:colOff>111125</xdr:colOff>
      <xdr:row>34</xdr:row>
      <xdr:rowOff>81707</xdr:rowOff>
    </xdr:to>
    <xdr:cxnSp macro="">
      <xdr:nvCxnSpPr>
        <xdr:cNvPr id="127" name="直線コネクタ 126">
          <a:extLst>
            <a:ext uri="{FF2B5EF4-FFF2-40B4-BE49-F238E27FC236}">
              <a16:creationId xmlns:a16="http://schemas.microsoft.com/office/drawing/2014/main" id="{9813A176-5827-4C28-92DE-A3BC5B9EE68E}"/>
            </a:ext>
          </a:extLst>
        </xdr:cNvPr>
        <xdr:cNvCxnSpPr/>
      </xdr:nvCxnSpPr>
      <xdr:spPr>
        <a:xfrm>
          <a:off x="14706600" y="6682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102252</xdr:rowOff>
    </xdr:from>
    <xdr:ext cx="340478" cy="259045"/>
    <xdr:sp macro="" textlink="">
      <xdr:nvSpPr>
        <xdr:cNvPr id="128" name="債務償還比率最大値テキスト">
          <a:extLst>
            <a:ext uri="{FF2B5EF4-FFF2-40B4-BE49-F238E27FC236}">
              <a16:creationId xmlns:a16="http://schemas.microsoft.com/office/drawing/2014/main" id="{B468448D-548F-40B7-B417-A223665A9534}"/>
            </a:ext>
          </a:extLst>
        </xdr:cNvPr>
        <xdr:cNvSpPr txBox="1"/>
      </xdr:nvSpPr>
      <xdr:spPr>
        <a:xfrm>
          <a:off x="14846300" y="51600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155575</xdr:rowOff>
    </xdr:from>
    <xdr:to>
      <xdr:col>76</xdr:col>
      <xdr:colOff>111125</xdr:colOff>
      <xdr:row>26</xdr:row>
      <xdr:rowOff>155575</xdr:rowOff>
    </xdr:to>
    <xdr:cxnSp macro="">
      <xdr:nvCxnSpPr>
        <xdr:cNvPr id="129" name="直線コネクタ 128">
          <a:extLst>
            <a:ext uri="{FF2B5EF4-FFF2-40B4-BE49-F238E27FC236}">
              <a16:creationId xmlns:a16="http://schemas.microsoft.com/office/drawing/2014/main" id="{E195263F-E508-429D-A32C-F41C02EA402E}"/>
            </a:ext>
          </a:extLst>
        </xdr:cNvPr>
        <xdr:cNvCxnSpPr/>
      </xdr:nvCxnSpPr>
      <xdr:spPr>
        <a:xfrm>
          <a:off x="14706600" y="538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122221</xdr:rowOff>
    </xdr:from>
    <xdr:ext cx="469744" cy="259045"/>
    <xdr:sp macro="" textlink="">
      <xdr:nvSpPr>
        <xdr:cNvPr id="130" name="債務償還比率平均値テキスト">
          <a:extLst>
            <a:ext uri="{FF2B5EF4-FFF2-40B4-BE49-F238E27FC236}">
              <a16:creationId xmlns:a16="http://schemas.microsoft.com/office/drawing/2014/main" id="{20D90630-3B18-4103-8F33-3D452CDFC08C}"/>
            </a:ext>
          </a:extLst>
        </xdr:cNvPr>
        <xdr:cNvSpPr txBox="1"/>
      </xdr:nvSpPr>
      <xdr:spPr>
        <a:xfrm>
          <a:off x="14846300" y="56943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99344</xdr:rowOff>
    </xdr:from>
    <xdr:to>
      <xdr:col>76</xdr:col>
      <xdr:colOff>73025</xdr:colOff>
      <xdr:row>30</xdr:row>
      <xdr:rowOff>29494</xdr:rowOff>
    </xdr:to>
    <xdr:sp macro="" textlink="">
      <xdr:nvSpPr>
        <xdr:cNvPr id="131" name="フローチャート: 判断 130">
          <a:extLst>
            <a:ext uri="{FF2B5EF4-FFF2-40B4-BE49-F238E27FC236}">
              <a16:creationId xmlns:a16="http://schemas.microsoft.com/office/drawing/2014/main" id="{196ED570-C4EC-43F7-8587-B2A6ED113D57}"/>
            </a:ext>
          </a:extLst>
        </xdr:cNvPr>
        <xdr:cNvSpPr/>
      </xdr:nvSpPr>
      <xdr:spPr>
        <a:xfrm>
          <a:off x="14744700" y="5842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79395</xdr:rowOff>
    </xdr:from>
    <xdr:to>
      <xdr:col>72</xdr:col>
      <xdr:colOff>123825</xdr:colOff>
      <xdr:row>30</xdr:row>
      <xdr:rowOff>9545</xdr:rowOff>
    </xdr:to>
    <xdr:sp macro="" textlink="">
      <xdr:nvSpPr>
        <xdr:cNvPr id="132" name="フローチャート: 判断 131">
          <a:extLst>
            <a:ext uri="{FF2B5EF4-FFF2-40B4-BE49-F238E27FC236}">
              <a16:creationId xmlns:a16="http://schemas.microsoft.com/office/drawing/2014/main" id="{79DAC64C-99FF-44C7-9663-71936D2D37C3}"/>
            </a:ext>
          </a:extLst>
        </xdr:cNvPr>
        <xdr:cNvSpPr/>
      </xdr:nvSpPr>
      <xdr:spPr>
        <a:xfrm>
          <a:off x="14033500" y="5822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88204</xdr:rowOff>
    </xdr:from>
    <xdr:to>
      <xdr:col>68</xdr:col>
      <xdr:colOff>123825</xdr:colOff>
      <xdr:row>30</xdr:row>
      <xdr:rowOff>18354</xdr:rowOff>
    </xdr:to>
    <xdr:sp macro="" textlink="">
      <xdr:nvSpPr>
        <xdr:cNvPr id="133" name="フローチャート: 判断 132">
          <a:extLst>
            <a:ext uri="{FF2B5EF4-FFF2-40B4-BE49-F238E27FC236}">
              <a16:creationId xmlns:a16="http://schemas.microsoft.com/office/drawing/2014/main" id="{B6B86E33-FFCB-4A56-9E3D-D2A28BC505E2}"/>
            </a:ext>
          </a:extLst>
        </xdr:cNvPr>
        <xdr:cNvSpPr/>
      </xdr:nvSpPr>
      <xdr:spPr>
        <a:xfrm>
          <a:off x="13271500" y="5831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103403</xdr:rowOff>
    </xdr:from>
    <xdr:to>
      <xdr:col>64</xdr:col>
      <xdr:colOff>123825</xdr:colOff>
      <xdr:row>30</xdr:row>
      <xdr:rowOff>33553</xdr:rowOff>
    </xdr:to>
    <xdr:sp macro="" textlink="">
      <xdr:nvSpPr>
        <xdr:cNvPr id="134" name="フローチャート: 判断 133">
          <a:extLst>
            <a:ext uri="{FF2B5EF4-FFF2-40B4-BE49-F238E27FC236}">
              <a16:creationId xmlns:a16="http://schemas.microsoft.com/office/drawing/2014/main" id="{DD2A95ED-9F69-47BB-9683-BF1F8EFB33DF}"/>
            </a:ext>
          </a:extLst>
        </xdr:cNvPr>
        <xdr:cNvSpPr/>
      </xdr:nvSpPr>
      <xdr:spPr>
        <a:xfrm>
          <a:off x="12509500" y="5846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72659</xdr:rowOff>
    </xdr:from>
    <xdr:to>
      <xdr:col>60</xdr:col>
      <xdr:colOff>123825</xdr:colOff>
      <xdr:row>30</xdr:row>
      <xdr:rowOff>2809</xdr:rowOff>
    </xdr:to>
    <xdr:sp macro="" textlink="">
      <xdr:nvSpPr>
        <xdr:cNvPr id="135" name="フローチャート: 判断 134">
          <a:extLst>
            <a:ext uri="{FF2B5EF4-FFF2-40B4-BE49-F238E27FC236}">
              <a16:creationId xmlns:a16="http://schemas.microsoft.com/office/drawing/2014/main" id="{37BDA889-8F42-4DF8-910E-0B904FA58ECC}"/>
            </a:ext>
          </a:extLst>
        </xdr:cNvPr>
        <xdr:cNvSpPr/>
      </xdr:nvSpPr>
      <xdr:spPr>
        <a:xfrm>
          <a:off x="11747500" y="5816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6" name="テキスト ボックス 135">
          <a:extLst>
            <a:ext uri="{FF2B5EF4-FFF2-40B4-BE49-F238E27FC236}">
              <a16:creationId xmlns:a16="http://schemas.microsoft.com/office/drawing/2014/main" id="{BF0D88C1-19EF-4001-A05D-4264C464B637}"/>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id="{EA42DBFD-773C-48C4-9F9A-D40E4696B43B}"/>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66D3C97F-D021-429A-9083-CF51B5C2A035}"/>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92340F5E-76DD-4A16-ACDB-963D18B50F0C}"/>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C07A743F-F849-45EF-82BD-8360D9778DA1}"/>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143424</xdr:rowOff>
    </xdr:from>
    <xdr:to>
      <xdr:col>76</xdr:col>
      <xdr:colOff>73025</xdr:colOff>
      <xdr:row>32</xdr:row>
      <xdr:rowOff>73574</xdr:rowOff>
    </xdr:to>
    <xdr:sp macro="" textlink="">
      <xdr:nvSpPr>
        <xdr:cNvPr id="141" name="楕円 140">
          <a:extLst>
            <a:ext uri="{FF2B5EF4-FFF2-40B4-BE49-F238E27FC236}">
              <a16:creationId xmlns:a16="http://schemas.microsoft.com/office/drawing/2014/main" id="{7097531C-6305-4D22-9533-FFF08BB67DB9}"/>
            </a:ext>
          </a:extLst>
        </xdr:cNvPr>
        <xdr:cNvSpPr/>
      </xdr:nvSpPr>
      <xdr:spPr>
        <a:xfrm>
          <a:off x="14744700" y="6229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121851</xdr:rowOff>
    </xdr:from>
    <xdr:ext cx="560923" cy="259045"/>
    <xdr:sp macro="" textlink="">
      <xdr:nvSpPr>
        <xdr:cNvPr id="142" name="債務償還比率該当値テキスト">
          <a:extLst>
            <a:ext uri="{FF2B5EF4-FFF2-40B4-BE49-F238E27FC236}">
              <a16:creationId xmlns:a16="http://schemas.microsoft.com/office/drawing/2014/main" id="{051E41F2-5AF0-4235-AEFF-1D4700A11532}"/>
            </a:ext>
          </a:extLst>
        </xdr:cNvPr>
        <xdr:cNvSpPr txBox="1"/>
      </xdr:nvSpPr>
      <xdr:spPr>
        <a:xfrm>
          <a:off x="14846300" y="6208326"/>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91953</xdr:rowOff>
    </xdr:from>
    <xdr:to>
      <xdr:col>72</xdr:col>
      <xdr:colOff>123825</xdr:colOff>
      <xdr:row>32</xdr:row>
      <xdr:rowOff>22103</xdr:rowOff>
    </xdr:to>
    <xdr:sp macro="" textlink="">
      <xdr:nvSpPr>
        <xdr:cNvPr id="143" name="楕円 142">
          <a:extLst>
            <a:ext uri="{FF2B5EF4-FFF2-40B4-BE49-F238E27FC236}">
              <a16:creationId xmlns:a16="http://schemas.microsoft.com/office/drawing/2014/main" id="{59C8C232-53DF-43BB-B4F0-2BEF8DDF6D7B}"/>
            </a:ext>
          </a:extLst>
        </xdr:cNvPr>
        <xdr:cNvSpPr/>
      </xdr:nvSpPr>
      <xdr:spPr>
        <a:xfrm>
          <a:off x="14033500" y="6178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142753</xdr:rowOff>
    </xdr:from>
    <xdr:to>
      <xdr:col>76</xdr:col>
      <xdr:colOff>22225</xdr:colOff>
      <xdr:row>32</xdr:row>
      <xdr:rowOff>22774</xdr:rowOff>
    </xdr:to>
    <xdr:cxnSp macro="">
      <xdr:nvCxnSpPr>
        <xdr:cNvPr id="144" name="直線コネクタ 143">
          <a:extLst>
            <a:ext uri="{FF2B5EF4-FFF2-40B4-BE49-F238E27FC236}">
              <a16:creationId xmlns:a16="http://schemas.microsoft.com/office/drawing/2014/main" id="{C8E9F5E2-8C7D-4973-ADE7-93E8F4CA5787}"/>
            </a:ext>
          </a:extLst>
        </xdr:cNvPr>
        <xdr:cNvCxnSpPr/>
      </xdr:nvCxnSpPr>
      <xdr:spPr>
        <a:xfrm>
          <a:off x="14084300" y="6229228"/>
          <a:ext cx="711200" cy="51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109052</xdr:rowOff>
    </xdr:from>
    <xdr:to>
      <xdr:col>68</xdr:col>
      <xdr:colOff>123825</xdr:colOff>
      <xdr:row>32</xdr:row>
      <xdr:rowOff>39202</xdr:rowOff>
    </xdr:to>
    <xdr:sp macro="" textlink="">
      <xdr:nvSpPr>
        <xdr:cNvPr id="145" name="楕円 144">
          <a:extLst>
            <a:ext uri="{FF2B5EF4-FFF2-40B4-BE49-F238E27FC236}">
              <a16:creationId xmlns:a16="http://schemas.microsoft.com/office/drawing/2014/main" id="{11F48399-3EBB-47D7-A67F-9B4FA72F8B71}"/>
            </a:ext>
          </a:extLst>
        </xdr:cNvPr>
        <xdr:cNvSpPr/>
      </xdr:nvSpPr>
      <xdr:spPr>
        <a:xfrm>
          <a:off x="13271500" y="6195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142753</xdr:rowOff>
    </xdr:from>
    <xdr:to>
      <xdr:col>72</xdr:col>
      <xdr:colOff>73025</xdr:colOff>
      <xdr:row>31</xdr:row>
      <xdr:rowOff>159852</xdr:rowOff>
    </xdr:to>
    <xdr:cxnSp macro="">
      <xdr:nvCxnSpPr>
        <xdr:cNvPr id="146" name="直線コネクタ 145">
          <a:extLst>
            <a:ext uri="{FF2B5EF4-FFF2-40B4-BE49-F238E27FC236}">
              <a16:creationId xmlns:a16="http://schemas.microsoft.com/office/drawing/2014/main" id="{4D95B199-FDDE-470C-B7BF-26A7077B9A2F}"/>
            </a:ext>
          </a:extLst>
        </xdr:cNvPr>
        <xdr:cNvCxnSpPr/>
      </xdr:nvCxnSpPr>
      <xdr:spPr>
        <a:xfrm flipV="1">
          <a:off x="13322300" y="6229228"/>
          <a:ext cx="762000" cy="17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119441</xdr:rowOff>
    </xdr:from>
    <xdr:to>
      <xdr:col>64</xdr:col>
      <xdr:colOff>123825</xdr:colOff>
      <xdr:row>31</xdr:row>
      <xdr:rowOff>49591</xdr:rowOff>
    </xdr:to>
    <xdr:sp macro="" textlink="">
      <xdr:nvSpPr>
        <xdr:cNvPr id="147" name="楕円 146">
          <a:extLst>
            <a:ext uri="{FF2B5EF4-FFF2-40B4-BE49-F238E27FC236}">
              <a16:creationId xmlns:a16="http://schemas.microsoft.com/office/drawing/2014/main" id="{E25EEE09-2FF8-4ADA-AC26-38D3A663B8AA}"/>
            </a:ext>
          </a:extLst>
        </xdr:cNvPr>
        <xdr:cNvSpPr/>
      </xdr:nvSpPr>
      <xdr:spPr>
        <a:xfrm>
          <a:off x="12509500" y="6034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170241</xdr:rowOff>
    </xdr:from>
    <xdr:to>
      <xdr:col>68</xdr:col>
      <xdr:colOff>73025</xdr:colOff>
      <xdr:row>31</xdr:row>
      <xdr:rowOff>159852</xdr:rowOff>
    </xdr:to>
    <xdr:cxnSp macro="">
      <xdr:nvCxnSpPr>
        <xdr:cNvPr id="148" name="直線コネクタ 147">
          <a:extLst>
            <a:ext uri="{FF2B5EF4-FFF2-40B4-BE49-F238E27FC236}">
              <a16:creationId xmlns:a16="http://schemas.microsoft.com/office/drawing/2014/main" id="{9CBB6D61-F114-4247-ACE4-CE82075EBB75}"/>
            </a:ext>
          </a:extLst>
        </xdr:cNvPr>
        <xdr:cNvCxnSpPr/>
      </xdr:nvCxnSpPr>
      <xdr:spPr>
        <a:xfrm>
          <a:off x="12560300" y="6085266"/>
          <a:ext cx="762000" cy="161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168087</xdr:rowOff>
    </xdr:from>
    <xdr:to>
      <xdr:col>60</xdr:col>
      <xdr:colOff>123825</xdr:colOff>
      <xdr:row>30</xdr:row>
      <xdr:rowOff>98237</xdr:rowOff>
    </xdr:to>
    <xdr:sp macro="" textlink="">
      <xdr:nvSpPr>
        <xdr:cNvPr id="149" name="楕円 148">
          <a:extLst>
            <a:ext uri="{FF2B5EF4-FFF2-40B4-BE49-F238E27FC236}">
              <a16:creationId xmlns:a16="http://schemas.microsoft.com/office/drawing/2014/main" id="{6C1F612D-D6E7-4969-957C-0656C6C3DE48}"/>
            </a:ext>
          </a:extLst>
        </xdr:cNvPr>
        <xdr:cNvSpPr/>
      </xdr:nvSpPr>
      <xdr:spPr>
        <a:xfrm>
          <a:off x="11747500" y="5911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47437</xdr:rowOff>
    </xdr:from>
    <xdr:to>
      <xdr:col>64</xdr:col>
      <xdr:colOff>73025</xdr:colOff>
      <xdr:row>30</xdr:row>
      <xdr:rowOff>170241</xdr:rowOff>
    </xdr:to>
    <xdr:cxnSp macro="">
      <xdr:nvCxnSpPr>
        <xdr:cNvPr id="150" name="直線コネクタ 149">
          <a:extLst>
            <a:ext uri="{FF2B5EF4-FFF2-40B4-BE49-F238E27FC236}">
              <a16:creationId xmlns:a16="http://schemas.microsoft.com/office/drawing/2014/main" id="{9B9363E5-0E64-4D47-BB1C-232C5C94D441}"/>
            </a:ext>
          </a:extLst>
        </xdr:cNvPr>
        <xdr:cNvCxnSpPr/>
      </xdr:nvCxnSpPr>
      <xdr:spPr>
        <a:xfrm>
          <a:off x="11798300" y="5962462"/>
          <a:ext cx="762000" cy="122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26072</xdr:rowOff>
    </xdr:from>
    <xdr:ext cx="469744" cy="259045"/>
    <xdr:sp macro="" textlink="">
      <xdr:nvSpPr>
        <xdr:cNvPr id="151" name="n_1aveValue債務償還比率">
          <a:extLst>
            <a:ext uri="{FF2B5EF4-FFF2-40B4-BE49-F238E27FC236}">
              <a16:creationId xmlns:a16="http://schemas.microsoft.com/office/drawing/2014/main" id="{0ECA750B-4EA1-45ED-A2AC-2AB0FB566BF7}"/>
            </a:ext>
          </a:extLst>
        </xdr:cNvPr>
        <xdr:cNvSpPr txBox="1"/>
      </xdr:nvSpPr>
      <xdr:spPr>
        <a:xfrm>
          <a:off x="13836727" y="5598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34881</xdr:rowOff>
    </xdr:from>
    <xdr:ext cx="469744" cy="259045"/>
    <xdr:sp macro="" textlink="">
      <xdr:nvSpPr>
        <xdr:cNvPr id="152" name="n_2aveValue債務償還比率">
          <a:extLst>
            <a:ext uri="{FF2B5EF4-FFF2-40B4-BE49-F238E27FC236}">
              <a16:creationId xmlns:a16="http://schemas.microsoft.com/office/drawing/2014/main" id="{3B94CA04-3896-47AA-8204-175385CBB6B1}"/>
            </a:ext>
          </a:extLst>
        </xdr:cNvPr>
        <xdr:cNvSpPr txBox="1"/>
      </xdr:nvSpPr>
      <xdr:spPr>
        <a:xfrm>
          <a:off x="13087427" y="5607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50080</xdr:rowOff>
    </xdr:from>
    <xdr:ext cx="469744" cy="259045"/>
    <xdr:sp macro="" textlink="">
      <xdr:nvSpPr>
        <xdr:cNvPr id="153" name="n_3aveValue債務償還比率">
          <a:extLst>
            <a:ext uri="{FF2B5EF4-FFF2-40B4-BE49-F238E27FC236}">
              <a16:creationId xmlns:a16="http://schemas.microsoft.com/office/drawing/2014/main" id="{A2CE68DC-4D75-4229-AAF0-BE9E9FA43B2E}"/>
            </a:ext>
          </a:extLst>
        </xdr:cNvPr>
        <xdr:cNvSpPr txBox="1"/>
      </xdr:nvSpPr>
      <xdr:spPr>
        <a:xfrm>
          <a:off x="12325427" y="5622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19336</xdr:rowOff>
    </xdr:from>
    <xdr:ext cx="469744" cy="259045"/>
    <xdr:sp macro="" textlink="">
      <xdr:nvSpPr>
        <xdr:cNvPr id="154" name="n_4aveValue債務償還比率">
          <a:extLst>
            <a:ext uri="{FF2B5EF4-FFF2-40B4-BE49-F238E27FC236}">
              <a16:creationId xmlns:a16="http://schemas.microsoft.com/office/drawing/2014/main" id="{3E4D2309-319B-4F27-94FD-26C52291B484}"/>
            </a:ext>
          </a:extLst>
        </xdr:cNvPr>
        <xdr:cNvSpPr txBox="1"/>
      </xdr:nvSpPr>
      <xdr:spPr>
        <a:xfrm>
          <a:off x="11563427" y="5591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13230</xdr:rowOff>
    </xdr:from>
    <xdr:ext cx="469744" cy="259045"/>
    <xdr:sp macro="" textlink="">
      <xdr:nvSpPr>
        <xdr:cNvPr id="155" name="n_1mainValue債務償還比率">
          <a:extLst>
            <a:ext uri="{FF2B5EF4-FFF2-40B4-BE49-F238E27FC236}">
              <a16:creationId xmlns:a16="http://schemas.microsoft.com/office/drawing/2014/main" id="{0DD86D79-5926-4DB9-A699-A45C5BF8009E}"/>
            </a:ext>
          </a:extLst>
        </xdr:cNvPr>
        <xdr:cNvSpPr txBox="1"/>
      </xdr:nvSpPr>
      <xdr:spPr>
        <a:xfrm>
          <a:off x="13836727" y="6271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30329</xdr:rowOff>
    </xdr:from>
    <xdr:ext cx="469744" cy="259045"/>
    <xdr:sp macro="" textlink="">
      <xdr:nvSpPr>
        <xdr:cNvPr id="156" name="n_2mainValue債務償還比率">
          <a:extLst>
            <a:ext uri="{FF2B5EF4-FFF2-40B4-BE49-F238E27FC236}">
              <a16:creationId xmlns:a16="http://schemas.microsoft.com/office/drawing/2014/main" id="{B4285449-C9D4-4CCA-967D-0C08A4FD9C4D}"/>
            </a:ext>
          </a:extLst>
        </xdr:cNvPr>
        <xdr:cNvSpPr txBox="1"/>
      </xdr:nvSpPr>
      <xdr:spPr>
        <a:xfrm>
          <a:off x="13087427" y="6288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40718</xdr:rowOff>
    </xdr:from>
    <xdr:ext cx="469744" cy="259045"/>
    <xdr:sp macro="" textlink="">
      <xdr:nvSpPr>
        <xdr:cNvPr id="157" name="n_3mainValue債務償還比率">
          <a:extLst>
            <a:ext uri="{FF2B5EF4-FFF2-40B4-BE49-F238E27FC236}">
              <a16:creationId xmlns:a16="http://schemas.microsoft.com/office/drawing/2014/main" id="{2C9DA3C4-DDA2-4239-AB32-956ED6F30881}"/>
            </a:ext>
          </a:extLst>
        </xdr:cNvPr>
        <xdr:cNvSpPr txBox="1"/>
      </xdr:nvSpPr>
      <xdr:spPr>
        <a:xfrm>
          <a:off x="12325427" y="6127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89364</xdr:rowOff>
    </xdr:from>
    <xdr:ext cx="469744" cy="259045"/>
    <xdr:sp macro="" textlink="">
      <xdr:nvSpPr>
        <xdr:cNvPr id="158" name="n_4mainValue債務償還比率">
          <a:extLst>
            <a:ext uri="{FF2B5EF4-FFF2-40B4-BE49-F238E27FC236}">
              <a16:creationId xmlns:a16="http://schemas.microsoft.com/office/drawing/2014/main" id="{2B208F33-0E5F-46B9-A04C-D6AFBD252441}"/>
            </a:ext>
          </a:extLst>
        </xdr:cNvPr>
        <xdr:cNvSpPr txBox="1"/>
      </xdr:nvSpPr>
      <xdr:spPr>
        <a:xfrm>
          <a:off x="11563427" y="6004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9" name="正方形/長方形 158">
          <a:extLst>
            <a:ext uri="{FF2B5EF4-FFF2-40B4-BE49-F238E27FC236}">
              <a16:creationId xmlns:a16="http://schemas.microsoft.com/office/drawing/2014/main" id="{6D9678B5-97E0-4109-BCE7-177738521012}"/>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0" name="正方形/長方形 159">
          <a:extLst>
            <a:ext uri="{FF2B5EF4-FFF2-40B4-BE49-F238E27FC236}">
              <a16:creationId xmlns:a16="http://schemas.microsoft.com/office/drawing/2014/main" id="{40B33564-ADA8-45B5-96CE-6FD700F2FC69}"/>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1" name="テキスト ボックス 160">
          <a:extLst>
            <a:ext uri="{FF2B5EF4-FFF2-40B4-BE49-F238E27FC236}">
              <a16:creationId xmlns:a16="http://schemas.microsoft.com/office/drawing/2014/main" id="{13B7B169-F591-42DB-9A40-48167C0FF814}"/>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2" name="テキスト ボックス 161">
          <a:extLst>
            <a:ext uri="{FF2B5EF4-FFF2-40B4-BE49-F238E27FC236}">
              <a16:creationId xmlns:a16="http://schemas.microsoft.com/office/drawing/2014/main" id="{B11CB82B-E496-4EBC-AE10-E2CD8E5439E6}"/>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3" name="テキスト ボックス 162">
          <a:extLst>
            <a:ext uri="{FF2B5EF4-FFF2-40B4-BE49-F238E27FC236}">
              <a16:creationId xmlns:a16="http://schemas.microsoft.com/office/drawing/2014/main" id="{F2C3B5DD-2270-465D-B56A-905E4A040229}"/>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4" name="テキスト ボックス 163">
          <a:extLst>
            <a:ext uri="{FF2B5EF4-FFF2-40B4-BE49-F238E27FC236}">
              <a16:creationId xmlns:a16="http://schemas.microsoft.com/office/drawing/2014/main" id="{F128220E-C673-4AEE-8C38-FF825002B6A4}"/>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D037FAC4-EC00-4440-BE4E-140A18C694FD}"/>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25F89F1B-11BA-43D2-B2A2-ECAB9CBBAF9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36763F0B-0491-46F9-983F-4F5C3E62794D}"/>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729AAEC9-BC21-4D67-9F24-71C53B508EC1}"/>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和歌山県那智勝浦町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827F1B30-81A5-4548-B753-6A28F9032B1B}"/>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9A64E0AA-D5ED-4066-86BD-8703E5536E3A}"/>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C2A435E6-D16A-4840-B4C5-2056243D07A4}"/>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6041E04-2CB7-43A7-BB7F-BB3E9C13E037}"/>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C17B9985-7BCB-47C1-B2C9-9038E63324E8}"/>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6F7552DB-4742-4B6C-8CF7-B4A5897B8D36}"/>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14,904
14,772
183.31
8,034,345
7,856,837
146,421
4,893,424
10,606,182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5EC36C6F-CF83-49ED-8714-345A0FCE85BF}"/>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5B4CDC18-E7FC-42B2-B375-C0233B618A21}"/>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41F673EE-8225-40CA-9391-D575453D4442}"/>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37.5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8546147A-766B-4EFD-B160-8DF35ACAA6E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4F431B4B-9D68-4E6F-B1B8-F051DCE82FD5}"/>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33AADAD0-3B84-4ECC-A6F4-EF0A094A8ECB}"/>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4664B278-1A66-4CAA-B3A8-59BFDFE09621}"/>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6288AB09-C08A-4B94-B23E-0BF7406A4054}"/>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145A6C44-CF92-48AB-8D54-CD232DF9D9CF}"/>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74558A54-CC6E-4EAE-BE3E-3FB53FFB4B99}"/>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28629E0A-CAE1-4657-B5F4-EA87412DE0D2}"/>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5A67CB0A-F400-4B2A-99AF-FC25CE89CA01}"/>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8B595989-6A28-4AF9-B789-DD30596C8C6F}"/>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52484039-8724-4670-8C15-4A0D0AD4D088}"/>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28288FDA-5153-4DFE-8C63-1AA85A9E5444}"/>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99E140AC-FBF2-4F20-A9B2-7B6466EB996E}"/>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F51C29EE-B599-4E38-9F75-8AA25D4001ED}"/>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218858A5-08AE-4C7E-BDDF-5C0A743BB208}"/>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1A89798D-D317-47B3-BCEB-6570D3B28FB5}"/>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CFE9CA1D-FABD-4289-A00A-0C5607B684F4}"/>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6F61ADBB-0DB5-4029-AE66-28EB8EEBC27F}"/>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D483801E-0CE0-40D6-B085-B03C0D36C1E6}"/>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32579CE6-026C-4BA8-9A9B-24E576C0656A}"/>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2DAA16A5-0B87-4F7D-A406-9BDBA46C051A}"/>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F2AE5636-10D1-4D38-B42A-6F283F6AD906}"/>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E4DE78F-1F59-426A-BECD-188C65A2EE0E}"/>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9959F2E-07DF-41CE-BE17-430D6AC2C7E8}"/>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59DDC403-0492-4154-911D-CB3CA9FDD092}"/>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FD6407FC-A7CC-4A1A-B282-517C37F28BF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6D09C6E0-FB9D-453C-86B2-F8E5D488A8A1}"/>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EE93CA81-F1A2-42BB-BA3B-0AFD6465B819}"/>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88C9CC4-2C1D-4D7D-B4D1-3A8FD27524A8}"/>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885CED79-826B-422E-BE8C-9EBFE0D22C6C}"/>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55AC96F4-4B19-44CD-B4C2-34AF53BC605B}"/>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977F463C-8AE5-41A1-BCAB-A3E1082BA961}"/>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16CE73E2-ECDA-450B-A0E8-1DBB0B688ECA}"/>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CB9312C7-9562-4511-975C-6D5B4E7F6409}"/>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4010064-32B0-4655-BAFF-D7BBDB1EFF82}"/>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FB1BAC52-992F-410A-8E7C-C26EFDCD8CDD}"/>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691E7422-9EED-46CF-B3E2-4979EA21313E}"/>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1FF17CEE-7D99-4FD5-B0D7-F4180A2022AB}"/>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A89D555C-6009-4200-A79C-3544C75DEE28}"/>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33FFEBF5-480B-4CF5-AAC6-AD6B1DA3126B}"/>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CE9E5C73-0AFC-4E81-BF8F-CF07905FAB88}"/>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ED76B62-3EFD-45DD-B46E-469C026054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165735</xdr:rowOff>
    </xdr:from>
    <xdr:to>
      <xdr:col>24</xdr:col>
      <xdr:colOff>62865</xdr:colOff>
      <xdr:row>41</xdr:row>
      <xdr:rowOff>57150</xdr:rowOff>
    </xdr:to>
    <xdr:cxnSp macro="">
      <xdr:nvCxnSpPr>
        <xdr:cNvPr id="57" name="直線コネクタ 56">
          <a:extLst>
            <a:ext uri="{FF2B5EF4-FFF2-40B4-BE49-F238E27FC236}">
              <a16:creationId xmlns:a16="http://schemas.microsoft.com/office/drawing/2014/main" id="{48DB8D85-DB32-4B31-8B71-5FB7265E8C1D}"/>
            </a:ext>
          </a:extLst>
        </xdr:cNvPr>
        <xdr:cNvCxnSpPr/>
      </xdr:nvCxnSpPr>
      <xdr:spPr>
        <a:xfrm flipV="1">
          <a:off x="4634865" y="5652135"/>
          <a:ext cx="0" cy="1434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60977</xdr:rowOff>
    </xdr:from>
    <xdr:ext cx="405111" cy="259045"/>
    <xdr:sp macro="" textlink="">
      <xdr:nvSpPr>
        <xdr:cNvPr id="58" name="【道路】&#10;有形固定資産減価償却率最小値テキスト">
          <a:extLst>
            <a:ext uri="{FF2B5EF4-FFF2-40B4-BE49-F238E27FC236}">
              <a16:creationId xmlns:a16="http://schemas.microsoft.com/office/drawing/2014/main" id="{458939F0-977E-4FA8-A460-7BACD1FAE494}"/>
            </a:ext>
          </a:extLst>
        </xdr:cNvPr>
        <xdr:cNvSpPr txBox="1"/>
      </xdr:nvSpPr>
      <xdr:spPr>
        <a:xfrm>
          <a:off x="4673600" y="709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57150</xdr:rowOff>
    </xdr:from>
    <xdr:to>
      <xdr:col>24</xdr:col>
      <xdr:colOff>152400</xdr:colOff>
      <xdr:row>41</xdr:row>
      <xdr:rowOff>57150</xdr:rowOff>
    </xdr:to>
    <xdr:cxnSp macro="">
      <xdr:nvCxnSpPr>
        <xdr:cNvPr id="59" name="直線コネクタ 58">
          <a:extLst>
            <a:ext uri="{FF2B5EF4-FFF2-40B4-BE49-F238E27FC236}">
              <a16:creationId xmlns:a16="http://schemas.microsoft.com/office/drawing/2014/main" id="{E2632868-67B2-454A-B3EB-73EDAB7735EB}"/>
            </a:ext>
          </a:extLst>
        </xdr:cNvPr>
        <xdr:cNvCxnSpPr/>
      </xdr:nvCxnSpPr>
      <xdr:spPr>
        <a:xfrm>
          <a:off x="4546600" y="708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112412</xdr:rowOff>
    </xdr:from>
    <xdr:ext cx="405111" cy="259045"/>
    <xdr:sp macro="" textlink="">
      <xdr:nvSpPr>
        <xdr:cNvPr id="60" name="【道路】&#10;有形固定資産減価償却率最大値テキスト">
          <a:extLst>
            <a:ext uri="{FF2B5EF4-FFF2-40B4-BE49-F238E27FC236}">
              <a16:creationId xmlns:a16="http://schemas.microsoft.com/office/drawing/2014/main" id="{A91B1CF6-E18F-45D0-B54B-C67A777B7DEF}"/>
            </a:ext>
          </a:extLst>
        </xdr:cNvPr>
        <xdr:cNvSpPr txBox="1"/>
      </xdr:nvSpPr>
      <xdr:spPr>
        <a:xfrm>
          <a:off x="4673600" y="5427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165735</xdr:rowOff>
    </xdr:from>
    <xdr:to>
      <xdr:col>24</xdr:col>
      <xdr:colOff>152400</xdr:colOff>
      <xdr:row>32</xdr:row>
      <xdr:rowOff>165735</xdr:rowOff>
    </xdr:to>
    <xdr:cxnSp macro="">
      <xdr:nvCxnSpPr>
        <xdr:cNvPr id="61" name="直線コネクタ 60">
          <a:extLst>
            <a:ext uri="{FF2B5EF4-FFF2-40B4-BE49-F238E27FC236}">
              <a16:creationId xmlns:a16="http://schemas.microsoft.com/office/drawing/2014/main" id="{68213595-5E86-4408-872F-F793C45B9071}"/>
            </a:ext>
          </a:extLst>
        </xdr:cNvPr>
        <xdr:cNvCxnSpPr/>
      </xdr:nvCxnSpPr>
      <xdr:spPr>
        <a:xfrm>
          <a:off x="4546600" y="5652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154957</xdr:rowOff>
    </xdr:from>
    <xdr:ext cx="405111" cy="259045"/>
    <xdr:sp macro="" textlink="">
      <xdr:nvSpPr>
        <xdr:cNvPr id="62" name="【道路】&#10;有形固定資産減価償却率平均値テキスト">
          <a:extLst>
            <a:ext uri="{FF2B5EF4-FFF2-40B4-BE49-F238E27FC236}">
              <a16:creationId xmlns:a16="http://schemas.microsoft.com/office/drawing/2014/main" id="{2831D990-9F1B-49A6-AB82-FFB7DC57CDD8}"/>
            </a:ext>
          </a:extLst>
        </xdr:cNvPr>
        <xdr:cNvSpPr txBox="1"/>
      </xdr:nvSpPr>
      <xdr:spPr>
        <a:xfrm>
          <a:off x="4673600" y="6327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132080</xdr:rowOff>
    </xdr:from>
    <xdr:to>
      <xdr:col>24</xdr:col>
      <xdr:colOff>114300</xdr:colOff>
      <xdr:row>38</xdr:row>
      <xdr:rowOff>62230</xdr:rowOff>
    </xdr:to>
    <xdr:sp macro="" textlink="">
      <xdr:nvSpPr>
        <xdr:cNvPr id="63" name="フローチャート: 判断 62">
          <a:extLst>
            <a:ext uri="{FF2B5EF4-FFF2-40B4-BE49-F238E27FC236}">
              <a16:creationId xmlns:a16="http://schemas.microsoft.com/office/drawing/2014/main" id="{E6F21486-2412-47E6-9E90-83F0E4B4B22F}"/>
            </a:ext>
          </a:extLst>
        </xdr:cNvPr>
        <xdr:cNvSpPr/>
      </xdr:nvSpPr>
      <xdr:spPr>
        <a:xfrm>
          <a:off x="45847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107315</xdr:rowOff>
    </xdr:from>
    <xdr:to>
      <xdr:col>20</xdr:col>
      <xdr:colOff>38100</xdr:colOff>
      <xdr:row>38</xdr:row>
      <xdr:rowOff>37465</xdr:rowOff>
    </xdr:to>
    <xdr:sp macro="" textlink="">
      <xdr:nvSpPr>
        <xdr:cNvPr id="64" name="フローチャート: 判断 63">
          <a:extLst>
            <a:ext uri="{FF2B5EF4-FFF2-40B4-BE49-F238E27FC236}">
              <a16:creationId xmlns:a16="http://schemas.microsoft.com/office/drawing/2014/main" id="{26D106A3-45C9-4C0F-A6EB-8E4A0B7B817F}"/>
            </a:ext>
          </a:extLst>
        </xdr:cNvPr>
        <xdr:cNvSpPr/>
      </xdr:nvSpPr>
      <xdr:spPr>
        <a:xfrm>
          <a:off x="37465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90170</xdr:rowOff>
    </xdr:from>
    <xdr:to>
      <xdr:col>15</xdr:col>
      <xdr:colOff>101600</xdr:colOff>
      <xdr:row>38</xdr:row>
      <xdr:rowOff>20320</xdr:rowOff>
    </xdr:to>
    <xdr:sp macro="" textlink="">
      <xdr:nvSpPr>
        <xdr:cNvPr id="65" name="フローチャート: 判断 64">
          <a:extLst>
            <a:ext uri="{FF2B5EF4-FFF2-40B4-BE49-F238E27FC236}">
              <a16:creationId xmlns:a16="http://schemas.microsoft.com/office/drawing/2014/main" id="{B4E81D72-C1A9-4783-B77F-31B3A9029365}"/>
            </a:ext>
          </a:extLst>
        </xdr:cNvPr>
        <xdr:cNvSpPr/>
      </xdr:nvSpPr>
      <xdr:spPr>
        <a:xfrm>
          <a:off x="2857500" y="643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67310</xdr:rowOff>
    </xdr:from>
    <xdr:to>
      <xdr:col>10</xdr:col>
      <xdr:colOff>165100</xdr:colOff>
      <xdr:row>37</xdr:row>
      <xdr:rowOff>168910</xdr:rowOff>
    </xdr:to>
    <xdr:sp macro="" textlink="">
      <xdr:nvSpPr>
        <xdr:cNvPr id="66" name="フローチャート: 判断 65">
          <a:extLst>
            <a:ext uri="{FF2B5EF4-FFF2-40B4-BE49-F238E27FC236}">
              <a16:creationId xmlns:a16="http://schemas.microsoft.com/office/drawing/2014/main" id="{D00BF262-5FAA-44F9-B690-1A796F198D79}"/>
            </a:ext>
          </a:extLst>
        </xdr:cNvPr>
        <xdr:cNvSpPr/>
      </xdr:nvSpPr>
      <xdr:spPr>
        <a:xfrm>
          <a:off x="19685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154940</xdr:rowOff>
    </xdr:from>
    <xdr:to>
      <xdr:col>6</xdr:col>
      <xdr:colOff>38100</xdr:colOff>
      <xdr:row>37</xdr:row>
      <xdr:rowOff>85090</xdr:rowOff>
    </xdr:to>
    <xdr:sp macro="" textlink="">
      <xdr:nvSpPr>
        <xdr:cNvPr id="67" name="フローチャート: 判断 66">
          <a:extLst>
            <a:ext uri="{FF2B5EF4-FFF2-40B4-BE49-F238E27FC236}">
              <a16:creationId xmlns:a16="http://schemas.microsoft.com/office/drawing/2014/main" id="{9C8DCBAB-599D-4B8C-B2D1-9496E4978193}"/>
            </a:ext>
          </a:extLst>
        </xdr:cNvPr>
        <xdr:cNvSpPr/>
      </xdr:nvSpPr>
      <xdr:spPr>
        <a:xfrm>
          <a:off x="1079500" y="632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D28F39C7-1CB3-4FD3-AD9E-502733C4522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9239C1A3-4FAD-42F9-814B-0918CE5937EE}"/>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DA514FBF-B07B-4B41-9CE9-0CFC0118D3B7}"/>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C97F3DC-A72D-4559-8A6B-071D61190232}"/>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3C2019A8-AF5D-410A-A32E-28A36D5C4277}"/>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162560</xdr:rowOff>
    </xdr:from>
    <xdr:to>
      <xdr:col>24</xdr:col>
      <xdr:colOff>114300</xdr:colOff>
      <xdr:row>38</xdr:row>
      <xdr:rowOff>92710</xdr:rowOff>
    </xdr:to>
    <xdr:sp macro="" textlink="">
      <xdr:nvSpPr>
        <xdr:cNvPr id="73" name="楕円 72">
          <a:extLst>
            <a:ext uri="{FF2B5EF4-FFF2-40B4-BE49-F238E27FC236}">
              <a16:creationId xmlns:a16="http://schemas.microsoft.com/office/drawing/2014/main" id="{ABAC35D1-D604-45CC-827C-89DBF738754D}"/>
            </a:ext>
          </a:extLst>
        </xdr:cNvPr>
        <xdr:cNvSpPr/>
      </xdr:nvSpPr>
      <xdr:spPr>
        <a:xfrm>
          <a:off x="4584700" y="650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140987</xdr:rowOff>
    </xdr:from>
    <xdr:ext cx="405111" cy="259045"/>
    <xdr:sp macro="" textlink="">
      <xdr:nvSpPr>
        <xdr:cNvPr id="74" name="【道路】&#10;有形固定資産減価償却率該当値テキスト">
          <a:extLst>
            <a:ext uri="{FF2B5EF4-FFF2-40B4-BE49-F238E27FC236}">
              <a16:creationId xmlns:a16="http://schemas.microsoft.com/office/drawing/2014/main" id="{EF8C6284-846B-4DB6-B2A0-F1A531B4CCE0}"/>
            </a:ext>
          </a:extLst>
        </xdr:cNvPr>
        <xdr:cNvSpPr txBox="1"/>
      </xdr:nvSpPr>
      <xdr:spPr>
        <a:xfrm>
          <a:off x="4673600" y="648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114935</xdr:rowOff>
    </xdr:from>
    <xdr:to>
      <xdr:col>20</xdr:col>
      <xdr:colOff>38100</xdr:colOff>
      <xdr:row>38</xdr:row>
      <xdr:rowOff>45085</xdr:rowOff>
    </xdr:to>
    <xdr:sp macro="" textlink="">
      <xdr:nvSpPr>
        <xdr:cNvPr id="75" name="楕円 74">
          <a:extLst>
            <a:ext uri="{FF2B5EF4-FFF2-40B4-BE49-F238E27FC236}">
              <a16:creationId xmlns:a16="http://schemas.microsoft.com/office/drawing/2014/main" id="{4D5F0367-9E0D-497D-AFB7-696DC84F94D0}"/>
            </a:ext>
          </a:extLst>
        </xdr:cNvPr>
        <xdr:cNvSpPr/>
      </xdr:nvSpPr>
      <xdr:spPr>
        <a:xfrm>
          <a:off x="3746500" y="645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165735</xdr:rowOff>
    </xdr:from>
    <xdr:to>
      <xdr:col>24</xdr:col>
      <xdr:colOff>63500</xdr:colOff>
      <xdr:row>38</xdr:row>
      <xdr:rowOff>41910</xdr:rowOff>
    </xdr:to>
    <xdr:cxnSp macro="">
      <xdr:nvCxnSpPr>
        <xdr:cNvPr id="76" name="直線コネクタ 75">
          <a:extLst>
            <a:ext uri="{FF2B5EF4-FFF2-40B4-BE49-F238E27FC236}">
              <a16:creationId xmlns:a16="http://schemas.microsoft.com/office/drawing/2014/main" id="{92DB3E14-DC1B-4ED1-A57E-111973256F08}"/>
            </a:ext>
          </a:extLst>
        </xdr:cNvPr>
        <xdr:cNvCxnSpPr/>
      </xdr:nvCxnSpPr>
      <xdr:spPr>
        <a:xfrm>
          <a:off x="3797300" y="6509385"/>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130175</xdr:rowOff>
    </xdr:from>
    <xdr:to>
      <xdr:col>15</xdr:col>
      <xdr:colOff>101600</xdr:colOff>
      <xdr:row>38</xdr:row>
      <xdr:rowOff>60325</xdr:rowOff>
    </xdr:to>
    <xdr:sp macro="" textlink="">
      <xdr:nvSpPr>
        <xdr:cNvPr id="77" name="楕円 76">
          <a:extLst>
            <a:ext uri="{FF2B5EF4-FFF2-40B4-BE49-F238E27FC236}">
              <a16:creationId xmlns:a16="http://schemas.microsoft.com/office/drawing/2014/main" id="{45C9BC32-9455-46B0-90F4-A37FD58623BA}"/>
            </a:ext>
          </a:extLst>
        </xdr:cNvPr>
        <xdr:cNvSpPr/>
      </xdr:nvSpPr>
      <xdr:spPr>
        <a:xfrm>
          <a:off x="2857500" y="647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165735</xdr:rowOff>
    </xdr:from>
    <xdr:to>
      <xdr:col>19</xdr:col>
      <xdr:colOff>177800</xdr:colOff>
      <xdr:row>38</xdr:row>
      <xdr:rowOff>9525</xdr:rowOff>
    </xdr:to>
    <xdr:cxnSp macro="">
      <xdr:nvCxnSpPr>
        <xdr:cNvPr id="78" name="直線コネクタ 77">
          <a:extLst>
            <a:ext uri="{FF2B5EF4-FFF2-40B4-BE49-F238E27FC236}">
              <a16:creationId xmlns:a16="http://schemas.microsoft.com/office/drawing/2014/main" id="{35947972-4161-444D-852C-31086185682D}"/>
            </a:ext>
          </a:extLst>
        </xdr:cNvPr>
        <xdr:cNvCxnSpPr/>
      </xdr:nvCxnSpPr>
      <xdr:spPr>
        <a:xfrm flipV="1">
          <a:off x="2908300" y="650938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90170</xdr:rowOff>
    </xdr:from>
    <xdr:to>
      <xdr:col>10</xdr:col>
      <xdr:colOff>165100</xdr:colOff>
      <xdr:row>38</xdr:row>
      <xdr:rowOff>20320</xdr:rowOff>
    </xdr:to>
    <xdr:sp macro="" textlink="">
      <xdr:nvSpPr>
        <xdr:cNvPr id="79" name="楕円 78">
          <a:extLst>
            <a:ext uri="{FF2B5EF4-FFF2-40B4-BE49-F238E27FC236}">
              <a16:creationId xmlns:a16="http://schemas.microsoft.com/office/drawing/2014/main" id="{46A01DC1-C633-4FD4-AC26-13FE3A6FCD3D}"/>
            </a:ext>
          </a:extLst>
        </xdr:cNvPr>
        <xdr:cNvSpPr/>
      </xdr:nvSpPr>
      <xdr:spPr>
        <a:xfrm>
          <a:off x="1968500" y="643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140970</xdr:rowOff>
    </xdr:from>
    <xdr:to>
      <xdr:col>15</xdr:col>
      <xdr:colOff>50800</xdr:colOff>
      <xdr:row>38</xdr:row>
      <xdr:rowOff>9525</xdr:rowOff>
    </xdr:to>
    <xdr:cxnSp macro="">
      <xdr:nvCxnSpPr>
        <xdr:cNvPr id="80" name="直線コネクタ 79">
          <a:extLst>
            <a:ext uri="{FF2B5EF4-FFF2-40B4-BE49-F238E27FC236}">
              <a16:creationId xmlns:a16="http://schemas.microsoft.com/office/drawing/2014/main" id="{88F35B69-299C-40C9-9E48-8569EF87505B}"/>
            </a:ext>
          </a:extLst>
        </xdr:cNvPr>
        <xdr:cNvCxnSpPr/>
      </xdr:nvCxnSpPr>
      <xdr:spPr>
        <a:xfrm>
          <a:off x="2019300" y="648462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69215</xdr:rowOff>
    </xdr:from>
    <xdr:to>
      <xdr:col>6</xdr:col>
      <xdr:colOff>38100</xdr:colOff>
      <xdr:row>37</xdr:row>
      <xdr:rowOff>170815</xdr:rowOff>
    </xdr:to>
    <xdr:sp macro="" textlink="">
      <xdr:nvSpPr>
        <xdr:cNvPr id="81" name="楕円 80">
          <a:extLst>
            <a:ext uri="{FF2B5EF4-FFF2-40B4-BE49-F238E27FC236}">
              <a16:creationId xmlns:a16="http://schemas.microsoft.com/office/drawing/2014/main" id="{CA1C8992-E7A3-4887-BDF2-926E962A042D}"/>
            </a:ext>
          </a:extLst>
        </xdr:cNvPr>
        <xdr:cNvSpPr/>
      </xdr:nvSpPr>
      <xdr:spPr>
        <a:xfrm>
          <a:off x="1079500" y="641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120015</xdr:rowOff>
    </xdr:from>
    <xdr:to>
      <xdr:col>10</xdr:col>
      <xdr:colOff>114300</xdr:colOff>
      <xdr:row>37</xdr:row>
      <xdr:rowOff>140970</xdr:rowOff>
    </xdr:to>
    <xdr:cxnSp macro="">
      <xdr:nvCxnSpPr>
        <xdr:cNvPr id="82" name="直線コネクタ 81">
          <a:extLst>
            <a:ext uri="{FF2B5EF4-FFF2-40B4-BE49-F238E27FC236}">
              <a16:creationId xmlns:a16="http://schemas.microsoft.com/office/drawing/2014/main" id="{C30131F9-2CB3-4537-83EC-67D12B405BA7}"/>
            </a:ext>
          </a:extLst>
        </xdr:cNvPr>
        <xdr:cNvCxnSpPr/>
      </xdr:nvCxnSpPr>
      <xdr:spPr>
        <a:xfrm>
          <a:off x="1130300" y="646366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53992</xdr:rowOff>
    </xdr:from>
    <xdr:ext cx="405111" cy="259045"/>
    <xdr:sp macro="" textlink="">
      <xdr:nvSpPr>
        <xdr:cNvPr id="83" name="n_1aveValue【道路】&#10;有形固定資産減価償却率">
          <a:extLst>
            <a:ext uri="{FF2B5EF4-FFF2-40B4-BE49-F238E27FC236}">
              <a16:creationId xmlns:a16="http://schemas.microsoft.com/office/drawing/2014/main" id="{603AD7FD-2EAF-4849-B1E4-9ACBB13E33D1}"/>
            </a:ext>
          </a:extLst>
        </xdr:cNvPr>
        <xdr:cNvSpPr txBox="1"/>
      </xdr:nvSpPr>
      <xdr:spPr>
        <a:xfrm>
          <a:off x="3582044" y="622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36847</xdr:rowOff>
    </xdr:from>
    <xdr:ext cx="405111" cy="259045"/>
    <xdr:sp macro="" textlink="">
      <xdr:nvSpPr>
        <xdr:cNvPr id="84" name="n_2aveValue【道路】&#10;有形固定資産減価償却率">
          <a:extLst>
            <a:ext uri="{FF2B5EF4-FFF2-40B4-BE49-F238E27FC236}">
              <a16:creationId xmlns:a16="http://schemas.microsoft.com/office/drawing/2014/main" id="{1BE1AE25-6CAF-4AB7-93FE-556F97FA2BF2}"/>
            </a:ext>
          </a:extLst>
        </xdr:cNvPr>
        <xdr:cNvSpPr txBox="1"/>
      </xdr:nvSpPr>
      <xdr:spPr>
        <a:xfrm>
          <a:off x="2705744" y="620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13987</xdr:rowOff>
    </xdr:from>
    <xdr:ext cx="405111" cy="259045"/>
    <xdr:sp macro="" textlink="">
      <xdr:nvSpPr>
        <xdr:cNvPr id="85" name="n_3aveValue【道路】&#10;有形固定資産減価償却率">
          <a:extLst>
            <a:ext uri="{FF2B5EF4-FFF2-40B4-BE49-F238E27FC236}">
              <a16:creationId xmlns:a16="http://schemas.microsoft.com/office/drawing/2014/main" id="{C537A7F1-46B7-48C4-B17E-271F7E1B2F9B}"/>
            </a:ext>
          </a:extLst>
        </xdr:cNvPr>
        <xdr:cNvSpPr txBox="1"/>
      </xdr:nvSpPr>
      <xdr:spPr>
        <a:xfrm>
          <a:off x="1816744" y="618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101617</xdr:rowOff>
    </xdr:from>
    <xdr:ext cx="405111" cy="259045"/>
    <xdr:sp macro="" textlink="">
      <xdr:nvSpPr>
        <xdr:cNvPr id="86" name="n_4aveValue【道路】&#10;有形固定資産減価償却率">
          <a:extLst>
            <a:ext uri="{FF2B5EF4-FFF2-40B4-BE49-F238E27FC236}">
              <a16:creationId xmlns:a16="http://schemas.microsoft.com/office/drawing/2014/main" id="{F083420F-EF71-4060-9FCE-1D4672DF508A}"/>
            </a:ext>
          </a:extLst>
        </xdr:cNvPr>
        <xdr:cNvSpPr txBox="1"/>
      </xdr:nvSpPr>
      <xdr:spPr>
        <a:xfrm>
          <a:off x="927744" y="6102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36212</xdr:rowOff>
    </xdr:from>
    <xdr:ext cx="405111" cy="259045"/>
    <xdr:sp macro="" textlink="">
      <xdr:nvSpPr>
        <xdr:cNvPr id="87" name="n_1mainValue【道路】&#10;有形固定資産減価償却率">
          <a:extLst>
            <a:ext uri="{FF2B5EF4-FFF2-40B4-BE49-F238E27FC236}">
              <a16:creationId xmlns:a16="http://schemas.microsoft.com/office/drawing/2014/main" id="{DD8CC0AD-1887-437A-9512-F09974599177}"/>
            </a:ext>
          </a:extLst>
        </xdr:cNvPr>
        <xdr:cNvSpPr txBox="1"/>
      </xdr:nvSpPr>
      <xdr:spPr>
        <a:xfrm>
          <a:off x="3582044" y="655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51452</xdr:rowOff>
    </xdr:from>
    <xdr:ext cx="405111" cy="259045"/>
    <xdr:sp macro="" textlink="">
      <xdr:nvSpPr>
        <xdr:cNvPr id="88" name="n_2mainValue【道路】&#10;有形固定資産減価償却率">
          <a:extLst>
            <a:ext uri="{FF2B5EF4-FFF2-40B4-BE49-F238E27FC236}">
              <a16:creationId xmlns:a16="http://schemas.microsoft.com/office/drawing/2014/main" id="{1B171570-6EC7-422F-9D06-46956BE74B76}"/>
            </a:ext>
          </a:extLst>
        </xdr:cNvPr>
        <xdr:cNvSpPr txBox="1"/>
      </xdr:nvSpPr>
      <xdr:spPr>
        <a:xfrm>
          <a:off x="2705744" y="656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11447</xdr:rowOff>
    </xdr:from>
    <xdr:ext cx="405111" cy="259045"/>
    <xdr:sp macro="" textlink="">
      <xdr:nvSpPr>
        <xdr:cNvPr id="89" name="n_3mainValue【道路】&#10;有形固定資産減価償却率">
          <a:extLst>
            <a:ext uri="{FF2B5EF4-FFF2-40B4-BE49-F238E27FC236}">
              <a16:creationId xmlns:a16="http://schemas.microsoft.com/office/drawing/2014/main" id="{A4F908D1-D84F-4A0B-8EA7-206274866942}"/>
            </a:ext>
          </a:extLst>
        </xdr:cNvPr>
        <xdr:cNvSpPr txBox="1"/>
      </xdr:nvSpPr>
      <xdr:spPr>
        <a:xfrm>
          <a:off x="1816744" y="652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161942</xdr:rowOff>
    </xdr:from>
    <xdr:ext cx="405111" cy="259045"/>
    <xdr:sp macro="" textlink="">
      <xdr:nvSpPr>
        <xdr:cNvPr id="90" name="n_4mainValue【道路】&#10;有形固定資産減価償却率">
          <a:extLst>
            <a:ext uri="{FF2B5EF4-FFF2-40B4-BE49-F238E27FC236}">
              <a16:creationId xmlns:a16="http://schemas.microsoft.com/office/drawing/2014/main" id="{07D0CFDE-A9D5-4A56-B74D-E36ED04F5216}"/>
            </a:ext>
          </a:extLst>
        </xdr:cNvPr>
        <xdr:cNvSpPr txBox="1"/>
      </xdr:nvSpPr>
      <xdr:spPr>
        <a:xfrm>
          <a:off x="927744" y="6505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E6317343-DD12-43B9-8909-5B6FA38D64FF}"/>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DD02E48C-F2E6-463D-BD67-FB5096CEAA23}"/>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315B313B-0171-48E0-815F-1C8FEC97D8AD}"/>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65E37E17-7226-426C-9865-DFB625A51FE6}"/>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1DA8A384-A49C-4F89-AEA1-4FC89A46CDB2}"/>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58B470CD-2F7A-4FB0-9D9C-6709ABC6ACBC}"/>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59F6953F-8746-42E3-95E4-E320F2D9EB3E}"/>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C6B9284-2995-46D8-A593-743BD3D55E9B}"/>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A1E5D8B3-CE5D-473F-8B13-D132E0C1F0AC}"/>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6CB9B11E-CC41-4DE5-AFC1-B693E041FB2D}"/>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B3877E12-2559-4135-B1DF-CD664E887824}"/>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76A0F847-6575-441D-9F60-D047718F75EC}"/>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2E462A71-030C-4C37-9F13-DE178AE0379A}"/>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104" name="テキスト ボックス 103">
          <a:extLst>
            <a:ext uri="{FF2B5EF4-FFF2-40B4-BE49-F238E27FC236}">
              <a16:creationId xmlns:a16="http://schemas.microsoft.com/office/drawing/2014/main" id="{11777259-271A-4485-8A4B-245DD9D89C2C}"/>
            </a:ext>
          </a:extLst>
        </xdr:cNvPr>
        <xdr:cNvSpPr txBox="1"/>
      </xdr:nvSpPr>
      <xdr:spPr>
        <a:xfrm>
          <a:off x="6008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403AF816-D947-469B-9F26-CB3B93749C82}"/>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35</xdr:row>
      <xdr:rowOff>105427</xdr:rowOff>
    </xdr:from>
    <xdr:ext cx="685572" cy="259045"/>
    <xdr:sp macro="" textlink="">
      <xdr:nvSpPr>
        <xdr:cNvPr id="106" name="テキスト ボックス 105">
          <a:extLst>
            <a:ext uri="{FF2B5EF4-FFF2-40B4-BE49-F238E27FC236}">
              <a16:creationId xmlns:a16="http://schemas.microsoft.com/office/drawing/2014/main" id="{B53EFB13-3B73-4AB5-B699-6170B6BBE3DC}"/>
            </a:ext>
          </a:extLst>
        </xdr:cNvPr>
        <xdr:cNvSpPr txBox="1"/>
      </xdr:nvSpPr>
      <xdr:spPr>
        <a:xfrm>
          <a:off x="5918428" y="610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F6197484-CA1C-4ED9-9A68-4F46F457962A}"/>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162577</xdr:rowOff>
    </xdr:from>
    <xdr:ext cx="685572" cy="259045"/>
    <xdr:sp macro="" textlink="">
      <xdr:nvSpPr>
        <xdr:cNvPr id="108" name="テキスト ボックス 107">
          <a:extLst>
            <a:ext uri="{FF2B5EF4-FFF2-40B4-BE49-F238E27FC236}">
              <a16:creationId xmlns:a16="http://schemas.microsoft.com/office/drawing/2014/main" id="{7C666AEE-039A-40CE-A697-66ED24109906}"/>
            </a:ext>
          </a:extLst>
        </xdr:cNvPr>
        <xdr:cNvSpPr txBox="1"/>
      </xdr:nvSpPr>
      <xdr:spPr>
        <a:xfrm>
          <a:off x="5918428" y="564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055A7654-EBEE-4DC5-AB88-5D8BD88AEE3F}"/>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0" name="テキスト ボックス 109">
          <a:extLst>
            <a:ext uri="{FF2B5EF4-FFF2-40B4-BE49-F238E27FC236}">
              <a16:creationId xmlns:a16="http://schemas.microsoft.com/office/drawing/2014/main" id="{EB292DF4-5320-4D50-858E-42ECC292C924}"/>
            </a:ext>
          </a:extLst>
        </xdr:cNvPr>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0237843D-253A-4617-B4F8-24B8E1B74883}"/>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109345</xdr:rowOff>
    </xdr:from>
    <xdr:to>
      <xdr:col>54</xdr:col>
      <xdr:colOff>189865</xdr:colOff>
      <xdr:row>41</xdr:row>
      <xdr:rowOff>130627</xdr:rowOff>
    </xdr:to>
    <xdr:cxnSp macro="">
      <xdr:nvCxnSpPr>
        <xdr:cNvPr id="112" name="直線コネクタ 111">
          <a:extLst>
            <a:ext uri="{FF2B5EF4-FFF2-40B4-BE49-F238E27FC236}">
              <a16:creationId xmlns:a16="http://schemas.microsoft.com/office/drawing/2014/main" id="{107BCD2C-7A77-4FB9-A69A-56D9DD05BF6D}"/>
            </a:ext>
          </a:extLst>
        </xdr:cNvPr>
        <xdr:cNvCxnSpPr/>
      </xdr:nvCxnSpPr>
      <xdr:spPr>
        <a:xfrm flipV="1">
          <a:off x="10476865" y="5767195"/>
          <a:ext cx="0" cy="1392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143888</xdr:rowOff>
    </xdr:from>
    <xdr:ext cx="469744" cy="259045"/>
    <xdr:sp macro="" textlink="">
      <xdr:nvSpPr>
        <xdr:cNvPr id="113" name="【道路】&#10;一人当たり延長最小値テキスト">
          <a:extLst>
            <a:ext uri="{FF2B5EF4-FFF2-40B4-BE49-F238E27FC236}">
              <a16:creationId xmlns:a16="http://schemas.microsoft.com/office/drawing/2014/main" id="{F30DB3AA-800E-4060-A37B-30F68DCE4AC0}"/>
            </a:ext>
          </a:extLst>
        </xdr:cNvPr>
        <xdr:cNvSpPr txBox="1"/>
      </xdr:nvSpPr>
      <xdr:spPr>
        <a:xfrm>
          <a:off x="10515600" y="7173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130627</xdr:rowOff>
    </xdr:from>
    <xdr:to>
      <xdr:col>55</xdr:col>
      <xdr:colOff>88900</xdr:colOff>
      <xdr:row>41</xdr:row>
      <xdr:rowOff>130627</xdr:rowOff>
    </xdr:to>
    <xdr:cxnSp macro="">
      <xdr:nvCxnSpPr>
        <xdr:cNvPr id="114" name="直線コネクタ 113">
          <a:extLst>
            <a:ext uri="{FF2B5EF4-FFF2-40B4-BE49-F238E27FC236}">
              <a16:creationId xmlns:a16="http://schemas.microsoft.com/office/drawing/2014/main" id="{3346B55D-6115-422C-ACF1-F8F99097937A}"/>
            </a:ext>
          </a:extLst>
        </xdr:cNvPr>
        <xdr:cNvCxnSpPr/>
      </xdr:nvCxnSpPr>
      <xdr:spPr>
        <a:xfrm>
          <a:off x="10388600" y="7160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56022</xdr:rowOff>
    </xdr:from>
    <xdr:ext cx="690189" cy="259045"/>
    <xdr:sp macro="" textlink="">
      <xdr:nvSpPr>
        <xdr:cNvPr id="115" name="【道路】&#10;一人当たり延長最大値テキスト">
          <a:extLst>
            <a:ext uri="{FF2B5EF4-FFF2-40B4-BE49-F238E27FC236}">
              <a16:creationId xmlns:a16="http://schemas.microsoft.com/office/drawing/2014/main" id="{28426688-242D-4884-B0F4-11458229DBD8}"/>
            </a:ext>
          </a:extLst>
        </xdr:cNvPr>
        <xdr:cNvSpPr txBox="1"/>
      </xdr:nvSpPr>
      <xdr:spPr>
        <a:xfrm>
          <a:off x="10515600" y="55424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1,526.252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109345</xdr:rowOff>
    </xdr:from>
    <xdr:to>
      <xdr:col>55</xdr:col>
      <xdr:colOff>88900</xdr:colOff>
      <xdr:row>33</xdr:row>
      <xdr:rowOff>109345</xdr:rowOff>
    </xdr:to>
    <xdr:cxnSp macro="">
      <xdr:nvCxnSpPr>
        <xdr:cNvPr id="116" name="直線コネクタ 115">
          <a:extLst>
            <a:ext uri="{FF2B5EF4-FFF2-40B4-BE49-F238E27FC236}">
              <a16:creationId xmlns:a16="http://schemas.microsoft.com/office/drawing/2014/main" id="{77AE2A65-8913-4A1F-BCCB-AEEC6CA785A0}"/>
            </a:ext>
          </a:extLst>
        </xdr:cNvPr>
        <xdr:cNvCxnSpPr/>
      </xdr:nvCxnSpPr>
      <xdr:spPr>
        <a:xfrm>
          <a:off x="10388600" y="5767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61338</xdr:rowOff>
    </xdr:from>
    <xdr:ext cx="534377" cy="259045"/>
    <xdr:sp macro="" textlink="">
      <xdr:nvSpPr>
        <xdr:cNvPr id="117" name="【道路】&#10;一人当たり延長平均値テキスト">
          <a:extLst>
            <a:ext uri="{FF2B5EF4-FFF2-40B4-BE49-F238E27FC236}">
              <a16:creationId xmlns:a16="http://schemas.microsoft.com/office/drawing/2014/main" id="{4FF65E66-FDFD-44DA-AC63-83DD0780B448}"/>
            </a:ext>
          </a:extLst>
        </xdr:cNvPr>
        <xdr:cNvSpPr txBox="1"/>
      </xdr:nvSpPr>
      <xdr:spPr>
        <a:xfrm>
          <a:off x="10515600" y="6919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38461</xdr:rowOff>
    </xdr:from>
    <xdr:to>
      <xdr:col>55</xdr:col>
      <xdr:colOff>50800</xdr:colOff>
      <xdr:row>41</xdr:row>
      <xdr:rowOff>140061</xdr:rowOff>
    </xdr:to>
    <xdr:sp macro="" textlink="">
      <xdr:nvSpPr>
        <xdr:cNvPr id="118" name="フローチャート: 判断 117">
          <a:extLst>
            <a:ext uri="{FF2B5EF4-FFF2-40B4-BE49-F238E27FC236}">
              <a16:creationId xmlns:a16="http://schemas.microsoft.com/office/drawing/2014/main" id="{39D284C2-4B01-4823-8E6A-32287BCE8065}"/>
            </a:ext>
          </a:extLst>
        </xdr:cNvPr>
        <xdr:cNvSpPr/>
      </xdr:nvSpPr>
      <xdr:spPr>
        <a:xfrm>
          <a:off x="10426700" y="7067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39167</xdr:rowOff>
    </xdr:from>
    <xdr:to>
      <xdr:col>50</xdr:col>
      <xdr:colOff>165100</xdr:colOff>
      <xdr:row>41</xdr:row>
      <xdr:rowOff>140767</xdr:rowOff>
    </xdr:to>
    <xdr:sp macro="" textlink="">
      <xdr:nvSpPr>
        <xdr:cNvPr id="119" name="フローチャート: 判断 118">
          <a:extLst>
            <a:ext uri="{FF2B5EF4-FFF2-40B4-BE49-F238E27FC236}">
              <a16:creationId xmlns:a16="http://schemas.microsoft.com/office/drawing/2014/main" id="{C10A7B71-3BA6-43B6-937F-24C39C05C1CF}"/>
            </a:ext>
          </a:extLst>
        </xdr:cNvPr>
        <xdr:cNvSpPr/>
      </xdr:nvSpPr>
      <xdr:spPr>
        <a:xfrm>
          <a:off x="9588500" y="7068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42219</xdr:rowOff>
    </xdr:from>
    <xdr:to>
      <xdr:col>46</xdr:col>
      <xdr:colOff>38100</xdr:colOff>
      <xdr:row>41</xdr:row>
      <xdr:rowOff>143819</xdr:rowOff>
    </xdr:to>
    <xdr:sp macro="" textlink="">
      <xdr:nvSpPr>
        <xdr:cNvPr id="120" name="フローチャート: 判断 119">
          <a:extLst>
            <a:ext uri="{FF2B5EF4-FFF2-40B4-BE49-F238E27FC236}">
              <a16:creationId xmlns:a16="http://schemas.microsoft.com/office/drawing/2014/main" id="{E6CAE715-7251-460E-BD3C-06BC89E88A83}"/>
            </a:ext>
          </a:extLst>
        </xdr:cNvPr>
        <xdr:cNvSpPr/>
      </xdr:nvSpPr>
      <xdr:spPr>
        <a:xfrm>
          <a:off x="8699500" y="7071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66004</xdr:rowOff>
    </xdr:from>
    <xdr:to>
      <xdr:col>41</xdr:col>
      <xdr:colOff>101600</xdr:colOff>
      <xdr:row>41</xdr:row>
      <xdr:rowOff>167604</xdr:rowOff>
    </xdr:to>
    <xdr:sp macro="" textlink="">
      <xdr:nvSpPr>
        <xdr:cNvPr id="121" name="フローチャート: 判断 120">
          <a:extLst>
            <a:ext uri="{FF2B5EF4-FFF2-40B4-BE49-F238E27FC236}">
              <a16:creationId xmlns:a16="http://schemas.microsoft.com/office/drawing/2014/main" id="{DFAB444A-3FB7-43AE-A6B8-D2ED80D1139D}"/>
            </a:ext>
          </a:extLst>
        </xdr:cNvPr>
        <xdr:cNvSpPr/>
      </xdr:nvSpPr>
      <xdr:spPr>
        <a:xfrm>
          <a:off x="7810500" y="7095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25492</xdr:rowOff>
    </xdr:from>
    <xdr:to>
      <xdr:col>36</xdr:col>
      <xdr:colOff>165100</xdr:colOff>
      <xdr:row>41</xdr:row>
      <xdr:rowOff>127092</xdr:rowOff>
    </xdr:to>
    <xdr:sp macro="" textlink="">
      <xdr:nvSpPr>
        <xdr:cNvPr id="122" name="フローチャート: 判断 121">
          <a:extLst>
            <a:ext uri="{FF2B5EF4-FFF2-40B4-BE49-F238E27FC236}">
              <a16:creationId xmlns:a16="http://schemas.microsoft.com/office/drawing/2014/main" id="{DADB7825-7D3D-48F4-B9E7-49D26845E35A}"/>
            </a:ext>
          </a:extLst>
        </xdr:cNvPr>
        <xdr:cNvSpPr/>
      </xdr:nvSpPr>
      <xdr:spPr>
        <a:xfrm>
          <a:off x="6921500" y="705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EA32EEDC-D5EC-42E3-8553-6B2A44CFB2E5}"/>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18F0BBEE-EABD-4194-AFD3-8676888F4A49}"/>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36A64A6E-9FA4-4404-8F4F-326CD5CBD889}"/>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1077E20-F891-40A1-B610-241D9AAE6F96}"/>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86C9232C-AAED-47D0-BA5A-575FA1084622}"/>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48462</xdr:rowOff>
    </xdr:from>
    <xdr:to>
      <xdr:col>55</xdr:col>
      <xdr:colOff>50800</xdr:colOff>
      <xdr:row>41</xdr:row>
      <xdr:rowOff>150062</xdr:rowOff>
    </xdr:to>
    <xdr:sp macro="" textlink="">
      <xdr:nvSpPr>
        <xdr:cNvPr id="128" name="楕円 127">
          <a:extLst>
            <a:ext uri="{FF2B5EF4-FFF2-40B4-BE49-F238E27FC236}">
              <a16:creationId xmlns:a16="http://schemas.microsoft.com/office/drawing/2014/main" id="{D6104D02-74C4-495E-BEFB-6B725A2A2EE7}"/>
            </a:ext>
          </a:extLst>
        </xdr:cNvPr>
        <xdr:cNvSpPr/>
      </xdr:nvSpPr>
      <xdr:spPr>
        <a:xfrm>
          <a:off x="10426700" y="7077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16888</xdr:rowOff>
    </xdr:from>
    <xdr:ext cx="534377" cy="259045"/>
    <xdr:sp macro="" textlink="">
      <xdr:nvSpPr>
        <xdr:cNvPr id="129" name="【道路】&#10;一人当たり延長該当値テキスト">
          <a:extLst>
            <a:ext uri="{FF2B5EF4-FFF2-40B4-BE49-F238E27FC236}">
              <a16:creationId xmlns:a16="http://schemas.microsoft.com/office/drawing/2014/main" id="{E99CF0FC-46F8-4A9B-A545-A73FAF2F2162}"/>
            </a:ext>
          </a:extLst>
        </xdr:cNvPr>
        <xdr:cNvSpPr txBox="1"/>
      </xdr:nvSpPr>
      <xdr:spPr>
        <a:xfrm>
          <a:off x="10515600" y="7046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65798</xdr:rowOff>
    </xdr:from>
    <xdr:to>
      <xdr:col>50</xdr:col>
      <xdr:colOff>165100</xdr:colOff>
      <xdr:row>41</xdr:row>
      <xdr:rowOff>167398</xdr:rowOff>
    </xdr:to>
    <xdr:sp macro="" textlink="">
      <xdr:nvSpPr>
        <xdr:cNvPr id="130" name="楕円 129">
          <a:extLst>
            <a:ext uri="{FF2B5EF4-FFF2-40B4-BE49-F238E27FC236}">
              <a16:creationId xmlns:a16="http://schemas.microsoft.com/office/drawing/2014/main" id="{0D702653-FD46-4B4B-98BA-3B2813AFCCC9}"/>
            </a:ext>
          </a:extLst>
        </xdr:cNvPr>
        <xdr:cNvSpPr/>
      </xdr:nvSpPr>
      <xdr:spPr>
        <a:xfrm>
          <a:off x="9588500" y="709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99262</xdr:rowOff>
    </xdr:from>
    <xdr:to>
      <xdr:col>55</xdr:col>
      <xdr:colOff>0</xdr:colOff>
      <xdr:row>41</xdr:row>
      <xdr:rowOff>116598</xdr:rowOff>
    </xdr:to>
    <xdr:cxnSp macro="">
      <xdr:nvCxnSpPr>
        <xdr:cNvPr id="131" name="直線コネクタ 130">
          <a:extLst>
            <a:ext uri="{FF2B5EF4-FFF2-40B4-BE49-F238E27FC236}">
              <a16:creationId xmlns:a16="http://schemas.microsoft.com/office/drawing/2014/main" id="{ABF515D0-CFB0-456A-9A7B-591BB5C7D398}"/>
            </a:ext>
          </a:extLst>
        </xdr:cNvPr>
        <xdr:cNvCxnSpPr/>
      </xdr:nvCxnSpPr>
      <xdr:spPr>
        <a:xfrm flipV="1">
          <a:off x="9639300" y="7128712"/>
          <a:ext cx="838200" cy="17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66303</xdr:rowOff>
    </xdr:from>
    <xdr:to>
      <xdr:col>46</xdr:col>
      <xdr:colOff>38100</xdr:colOff>
      <xdr:row>41</xdr:row>
      <xdr:rowOff>167903</xdr:rowOff>
    </xdr:to>
    <xdr:sp macro="" textlink="">
      <xdr:nvSpPr>
        <xdr:cNvPr id="132" name="楕円 131">
          <a:extLst>
            <a:ext uri="{FF2B5EF4-FFF2-40B4-BE49-F238E27FC236}">
              <a16:creationId xmlns:a16="http://schemas.microsoft.com/office/drawing/2014/main" id="{D6F4DF0A-0A56-4D39-9951-E85AA20FC435}"/>
            </a:ext>
          </a:extLst>
        </xdr:cNvPr>
        <xdr:cNvSpPr/>
      </xdr:nvSpPr>
      <xdr:spPr>
        <a:xfrm>
          <a:off x="8699500" y="7095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116598</xdr:rowOff>
    </xdr:from>
    <xdr:to>
      <xdr:col>50</xdr:col>
      <xdr:colOff>114300</xdr:colOff>
      <xdr:row>41</xdr:row>
      <xdr:rowOff>117103</xdr:rowOff>
    </xdr:to>
    <xdr:cxnSp macro="">
      <xdr:nvCxnSpPr>
        <xdr:cNvPr id="133" name="直線コネクタ 132">
          <a:extLst>
            <a:ext uri="{FF2B5EF4-FFF2-40B4-BE49-F238E27FC236}">
              <a16:creationId xmlns:a16="http://schemas.microsoft.com/office/drawing/2014/main" id="{EC7C07D1-43E3-4C2F-8DC8-CF4022DC7751}"/>
            </a:ext>
          </a:extLst>
        </xdr:cNvPr>
        <xdr:cNvCxnSpPr/>
      </xdr:nvCxnSpPr>
      <xdr:spPr>
        <a:xfrm flipV="1">
          <a:off x="8750300" y="7146048"/>
          <a:ext cx="889000" cy="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66825</xdr:rowOff>
    </xdr:from>
    <xdr:to>
      <xdr:col>41</xdr:col>
      <xdr:colOff>101600</xdr:colOff>
      <xdr:row>41</xdr:row>
      <xdr:rowOff>168425</xdr:rowOff>
    </xdr:to>
    <xdr:sp macro="" textlink="">
      <xdr:nvSpPr>
        <xdr:cNvPr id="134" name="楕円 133">
          <a:extLst>
            <a:ext uri="{FF2B5EF4-FFF2-40B4-BE49-F238E27FC236}">
              <a16:creationId xmlns:a16="http://schemas.microsoft.com/office/drawing/2014/main" id="{7FF6997F-136A-41AB-977A-A41032294000}"/>
            </a:ext>
          </a:extLst>
        </xdr:cNvPr>
        <xdr:cNvSpPr/>
      </xdr:nvSpPr>
      <xdr:spPr>
        <a:xfrm>
          <a:off x="7810500" y="7096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117103</xdr:rowOff>
    </xdr:from>
    <xdr:to>
      <xdr:col>45</xdr:col>
      <xdr:colOff>177800</xdr:colOff>
      <xdr:row>41</xdr:row>
      <xdr:rowOff>117625</xdr:rowOff>
    </xdr:to>
    <xdr:cxnSp macro="">
      <xdr:nvCxnSpPr>
        <xdr:cNvPr id="135" name="直線コネクタ 134">
          <a:extLst>
            <a:ext uri="{FF2B5EF4-FFF2-40B4-BE49-F238E27FC236}">
              <a16:creationId xmlns:a16="http://schemas.microsoft.com/office/drawing/2014/main" id="{235A46D5-187C-4020-9348-88BB3BB5D75F}"/>
            </a:ext>
          </a:extLst>
        </xdr:cNvPr>
        <xdr:cNvCxnSpPr/>
      </xdr:nvCxnSpPr>
      <xdr:spPr>
        <a:xfrm flipV="1">
          <a:off x="7861300" y="7146553"/>
          <a:ext cx="889000" cy="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67114</xdr:rowOff>
    </xdr:from>
    <xdr:to>
      <xdr:col>36</xdr:col>
      <xdr:colOff>165100</xdr:colOff>
      <xdr:row>41</xdr:row>
      <xdr:rowOff>168714</xdr:rowOff>
    </xdr:to>
    <xdr:sp macro="" textlink="">
      <xdr:nvSpPr>
        <xdr:cNvPr id="136" name="楕円 135">
          <a:extLst>
            <a:ext uri="{FF2B5EF4-FFF2-40B4-BE49-F238E27FC236}">
              <a16:creationId xmlns:a16="http://schemas.microsoft.com/office/drawing/2014/main" id="{66C3A874-8178-47AD-816C-44F17A00792A}"/>
            </a:ext>
          </a:extLst>
        </xdr:cNvPr>
        <xdr:cNvSpPr/>
      </xdr:nvSpPr>
      <xdr:spPr>
        <a:xfrm>
          <a:off x="6921500" y="7096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117625</xdr:rowOff>
    </xdr:from>
    <xdr:to>
      <xdr:col>41</xdr:col>
      <xdr:colOff>50800</xdr:colOff>
      <xdr:row>41</xdr:row>
      <xdr:rowOff>117914</xdr:rowOff>
    </xdr:to>
    <xdr:cxnSp macro="">
      <xdr:nvCxnSpPr>
        <xdr:cNvPr id="137" name="直線コネクタ 136">
          <a:extLst>
            <a:ext uri="{FF2B5EF4-FFF2-40B4-BE49-F238E27FC236}">
              <a16:creationId xmlns:a16="http://schemas.microsoft.com/office/drawing/2014/main" id="{65A616D4-AB22-467F-B019-082FC01FC850}"/>
            </a:ext>
          </a:extLst>
        </xdr:cNvPr>
        <xdr:cNvCxnSpPr/>
      </xdr:nvCxnSpPr>
      <xdr:spPr>
        <a:xfrm flipV="1">
          <a:off x="6972300" y="7147075"/>
          <a:ext cx="889000" cy="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157294</xdr:rowOff>
    </xdr:from>
    <xdr:ext cx="534377" cy="259045"/>
    <xdr:sp macro="" textlink="">
      <xdr:nvSpPr>
        <xdr:cNvPr id="138" name="n_1aveValue【道路】&#10;一人当たり延長">
          <a:extLst>
            <a:ext uri="{FF2B5EF4-FFF2-40B4-BE49-F238E27FC236}">
              <a16:creationId xmlns:a16="http://schemas.microsoft.com/office/drawing/2014/main" id="{F88CAF47-10EB-4FF6-BAC7-8FCA917C9CB5}"/>
            </a:ext>
          </a:extLst>
        </xdr:cNvPr>
        <xdr:cNvSpPr txBox="1"/>
      </xdr:nvSpPr>
      <xdr:spPr>
        <a:xfrm>
          <a:off x="9359411" y="6843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160346</xdr:rowOff>
    </xdr:from>
    <xdr:ext cx="534377" cy="259045"/>
    <xdr:sp macro="" textlink="">
      <xdr:nvSpPr>
        <xdr:cNvPr id="139" name="n_2aveValue【道路】&#10;一人当たり延長">
          <a:extLst>
            <a:ext uri="{FF2B5EF4-FFF2-40B4-BE49-F238E27FC236}">
              <a16:creationId xmlns:a16="http://schemas.microsoft.com/office/drawing/2014/main" id="{5280F032-CA6F-4ED9-93C1-D61AD8986101}"/>
            </a:ext>
          </a:extLst>
        </xdr:cNvPr>
        <xdr:cNvSpPr txBox="1"/>
      </xdr:nvSpPr>
      <xdr:spPr>
        <a:xfrm>
          <a:off x="8483111" y="6846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12681</xdr:rowOff>
    </xdr:from>
    <xdr:ext cx="534377" cy="259045"/>
    <xdr:sp macro="" textlink="">
      <xdr:nvSpPr>
        <xdr:cNvPr id="140" name="n_3aveValue【道路】&#10;一人当たり延長">
          <a:extLst>
            <a:ext uri="{FF2B5EF4-FFF2-40B4-BE49-F238E27FC236}">
              <a16:creationId xmlns:a16="http://schemas.microsoft.com/office/drawing/2014/main" id="{37291F9F-BBD8-4A7E-9203-CF00618BF88C}"/>
            </a:ext>
          </a:extLst>
        </xdr:cNvPr>
        <xdr:cNvSpPr txBox="1"/>
      </xdr:nvSpPr>
      <xdr:spPr>
        <a:xfrm>
          <a:off x="7594111" y="6870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143619</xdr:rowOff>
    </xdr:from>
    <xdr:ext cx="534377" cy="259045"/>
    <xdr:sp macro="" textlink="">
      <xdr:nvSpPr>
        <xdr:cNvPr id="141" name="n_4aveValue【道路】&#10;一人当たり延長">
          <a:extLst>
            <a:ext uri="{FF2B5EF4-FFF2-40B4-BE49-F238E27FC236}">
              <a16:creationId xmlns:a16="http://schemas.microsoft.com/office/drawing/2014/main" id="{F43D9BC1-D763-4F79-921D-610B3818FA6A}"/>
            </a:ext>
          </a:extLst>
        </xdr:cNvPr>
        <xdr:cNvSpPr txBox="1"/>
      </xdr:nvSpPr>
      <xdr:spPr>
        <a:xfrm>
          <a:off x="6705111" y="6830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158525</xdr:rowOff>
    </xdr:from>
    <xdr:ext cx="534377" cy="259045"/>
    <xdr:sp macro="" textlink="">
      <xdr:nvSpPr>
        <xdr:cNvPr id="142" name="n_1mainValue【道路】&#10;一人当たり延長">
          <a:extLst>
            <a:ext uri="{FF2B5EF4-FFF2-40B4-BE49-F238E27FC236}">
              <a16:creationId xmlns:a16="http://schemas.microsoft.com/office/drawing/2014/main" id="{3FB3C599-FB1A-4AE6-80B1-892B68AB25D3}"/>
            </a:ext>
          </a:extLst>
        </xdr:cNvPr>
        <xdr:cNvSpPr txBox="1"/>
      </xdr:nvSpPr>
      <xdr:spPr>
        <a:xfrm>
          <a:off x="9359411" y="7187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159030</xdr:rowOff>
    </xdr:from>
    <xdr:ext cx="534377" cy="259045"/>
    <xdr:sp macro="" textlink="">
      <xdr:nvSpPr>
        <xdr:cNvPr id="143" name="n_2mainValue【道路】&#10;一人当たり延長">
          <a:extLst>
            <a:ext uri="{FF2B5EF4-FFF2-40B4-BE49-F238E27FC236}">
              <a16:creationId xmlns:a16="http://schemas.microsoft.com/office/drawing/2014/main" id="{E7D50105-4920-466C-987B-36B421B8C84A}"/>
            </a:ext>
          </a:extLst>
        </xdr:cNvPr>
        <xdr:cNvSpPr txBox="1"/>
      </xdr:nvSpPr>
      <xdr:spPr>
        <a:xfrm>
          <a:off x="8483111" y="718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159552</xdr:rowOff>
    </xdr:from>
    <xdr:ext cx="534377" cy="259045"/>
    <xdr:sp macro="" textlink="">
      <xdr:nvSpPr>
        <xdr:cNvPr id="144" name="n_3mainValue【道路】&#10;一人当たり延長">
          <a:extLst>
            <a:ext uri="{FF2B5EF4-FFF2-40B4-BE49-F238E27FC236}">
              <a16:creationId xmlns:a16="http://schemas.microsoft.com/office/drawing/2014/main" id="{0D3DB827-D10C-4E1C-ADF1-79417120E197}"/>
            </a:ext>
          </a:extLst>
        </xdr:cNvPr>
        <xdr:cNvSpPr txBox="1"/>
      </xdr:nvSpPr>
      <xdr:spPr>
        <a:xfrm>
          <a:off x="7594111" y="7189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159841</xdr:rowOff>
    </xdr:from>
    <xdr:ext cx="534377" cy="259045"/>
    <xdr:sp macro="" textlink="">
      <xdr:nvSpPr>
        <xdr:cNvPr id="145" name="n_4mainValue【道路】&#10;一人当たり延長">
          <a:extLst>
            <a:ext uri="{FF2B5EF4-FFF2-40B4-BE49-F238E27FC236}">
              <a16:creationId xmlns:a16="http://schemas.microsoft.com/office/drawing/2014/main" id="{10444280-B15A-4DAB-B906-02F1970F8E6D}"/>
            </a:ext>
          </a:extLst>
        </xdr:cNvPr>
        <xdr:cNvSpPr txBox="1"/>
      </xdr:nvSpPr>
      <xdr:spPr>
        <a:xfrm>
          <a:off x="6705111" y="7189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45AF0648-951D-4461-B56D-102E6AF34447}"/>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FED34FFB-F663-4C50-9398-72852D3C3C98}"/>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C84FA27F-0EB8-4B3A-9D9A-D15483B7915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2BBFA43A-FE20-4682-B15A-E26F7584EF1B}"/>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6ECD375E-9270-48C8-8D83-FB34CA78BA45}"/>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D23F534E-E6B7-4D74-99C2-2E625224FD41}"/>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1CFF332B-E457-4371-93A5-C6F764324E02}"/>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9B6E897F-A3F8-4C82-A811-3DA39129DF88}"/>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98EB2F09-16B5-45C8-9673-F30F243507C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E1BA9444-5CE0-40A2-A5AD-B7864B9DDB46}"/>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06E0512B-F494-431B-9F73-8377936EF4AB}"/>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A8DE5608-264F-4FE9-B59D-EEDC7A8FC18B}"/>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C784BADE-FCCD-40F4-9713-F21A0BD3601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BE0EB7B9-9693-4044-B856-0A4B6E3EC2C7}"/>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39B7F569-7174-48A0-8575-173A04BA8796}"/>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FF97BAE2-FC19-4BDC-BFF9-C8F5ADE0636E}"/>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7BADE22F-2ED0-4A62-93C6-CFF5474F7D63}"/>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7F6023B1-8C9C-495A-9FAD-3927FFAA567B}"/>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2CD3423A-FA44-4480-B7A6-5DD5E377B7F6}"/>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52976EC5-FF07-4002-87C6-3E7C15E23BA9}"/>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2DA57596-D1E2-417B-9A2F-7C1617A3F84E}"/>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30B94B99-8F1E-4D8F-9F64-EE4D1267AA87}"/>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70B39A62-C6B5-4580-9500-337D2E675E85}"/>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2BE7A113-F130-4B93-A2D6-09FED0E6435A}"/>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ACAC833A-A8B1-435F-A8E3-7B6A285E0C03}"/>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117566</xdr:rowOff>
    </xdr:from>
    <xdr:to>
      <xdr:col>24</xdr:col>
      <xdr:colOff>62865</xdr:colOff>
      <xdr:row>64</xdr:row>
      <xdr:rowOff>120831</xdr:rowOff>
    </xdr:to>
    <xdr:cxnSp macro="">
      <xdr:nvCxnSpPr>
        <xdr:cNvPr id="171" name="直線コネクタ 170">
          <a:extLst>
            <a:ext uri="{FF2B5EF4-FFF2-40B4-BE49-F238E27FC236}">
              <a16:creationId xmlns:a16="http://schemas.microsoft.com/office/drawing/2014/main" id="{0298B199-07D2-4A91-89E7-0C73207B9317}"/>
            </a:ext>
          </a:extLst>
        </xdr:cNvPr>
        <xdr:cNvCxnSpPr/>
      </xdr:nvCxnSpPr>
      <xdr:spPr>
        <a:xfrm flipV="1">
          <a:off x="4634865" y="9547316"/>
          <a:ext cx="0" cy="1546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124658</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80EFE6F3-E6E6-4A02-AF03-25048DCC3C57}"/>
            </a:ext>
          </a:extLst>
        </xdr:cNvPr>
        <xdr:cNvSpPr txBox="1"/>
      </xdr:nvSpPr>
      <xdr:spPr>
        <a:xfrm>
          <a:off x="4673600" y="11097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120831</xdr:rowOff>
    </xdr:from>
    <xdr:to>
      <xdr:col>24</xdr:col>
      <xdr:colOff>152400</xdr:colOff>
      <xdr:row>64</xdr:row>
      <xdr:rowOff>120831</xdr:rowOff>
    </xdr:to>
    <xdr:cxnSp macro="">
      <xdr:nvCxnSpPr>
        <xdr:cNvPr id="173" name="直線コネクタ 172">
          <a:extLst>
            <a:ext uri="{FF2B5EF4-FFF2-40B4-BE49-F238E27FC236}">
              <a16:creationId xmlns:a16="http://schemas.microsoft.com/office/drawing/2014/main" id="{3D2D5F09-0AE1-42A2-BDF2-B0CFD8410BB1}"/>
            </a:ext>
          </a:extLst>
        </xdr:cNvPr>
        <xdr:cNvCxnSpPr/>
      </xdr:nvCxnSpPr>
      <xdr:spPr>
        <a:xfrm>
          <a:off x="4546600" y="1109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64243</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C9591871-D008-407C-83CE-FCE56D4A09C8}"/>
            </a:ext>
          </a:extLst>
        </xdr:cNvPr>
        <xdr:cNvSpPr txBox="1"/>
      </xdr:nvSpPr>
      <xdr:spPr>
        <a:xfrm>
          <a:off x="4673600" y="932254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117566</xdr:rowOff>
    </xdr:from>
    <xdr:to>
      <xdr:col>24</xdr:col>
      <xdr:colOff>152400</xdr:colOff>
      <xdr:row>55</xdr:row>
      <xdr:rowOff>117566</xdr:rowOff>
    </xdr:to>
    <xdr:cxnSp macro="">
      <xdr:nvCxnSpPr>
        <xdr:cNvPr id="175" name="直線コネクタ 174">
          <a:extLst>
            <a:ext uri="{FF2B5EF4-FFF2-40B4-BE49-F238E27FC236}">
              <a16:creationId xmlns:a16="http://schemas.microsoft.com/office/drawing/2014/main" id="{DF50320A-2F0B-4145-AAC7-67C5C9217501}"/>
            </a:ext>
          </a:extLst>
        </xdr:cNvPr>
        <xdr:cNvCxnSpPr/>
      </xdr:nvCxnSpPr>
      <xdr:spPr>
        <a:xfrm>
          <a:off x="4546600" y="9547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78212</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69816C1E-6D90-4E4A-AAEE-64468FD7BA82}"/>
            </a:ext>
          </a:extLst>
        </xdr:cNvPr>
        <xdr:cNvSpPr txBox="1"/>
      </xdr:nvSpPr>
      <xdr:spPr>
        <a:xfrm>
          <a:off x="4673600" y="101937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55335</xdr:rowOff>
    </xdr:from>
    <xdr:to>
      <xdr:col>24</xdr:col>
      <xdr:colOff>114300</xdr:colOff>
      <xdr:row>60</xdr:row>
      <xdr:rowOff>156935</xdr:rowOff>
    </xdr:to>
    <xdr:sp macro="" textlink="">
      <xdr:nvSpPr>
        <xdr:cNvPr id="177" name="フローチャート: 判断 176">
          <a:extLst>
            <a:ext uri="{FF2B5EF4-FFF2-40B4-BE49-F238E27FC236}">
              <a16:creationId xmlns:a16="http://schemas.microsoft.com/office/drawing/2014/main" id="{DC8B7DFF-5AE6-498E-B915-BD4C62866E3A}"/>
            </a:ext>
          </a:extLst>
        </xdr:cNvPr>
        <xdr:cNvSpPr/>
      </xdr:nvSpPr>
      <xdr:spPr>
        <a:xfrm>
          <a:off x="4584700" y="1034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66766</xdr:rowOff>
    </xdr:from>
    <xdr:to>
      <xdr:col>20</xdr:col>
      <xdr:colOff>38100</xdr:colOff>
      <xdr:row>60</xdr:row>
      <xdr:rowOff>168366</xdr:rowOff>
    </xdr:to>
    <xdr:sp macro="" textlink="">
      <xdr:nvSpPr>
        <xdr:cNvPr id="178" name="フローチャート: 判断 177">
          <a:extLst>
            <a:ext uri="{FF2B5EF4-FFF2-40B4-BE49-F238E27FC236}">
              <a16:creationId xmlns:a16="http://schemas.microsoft.com/office/drawing/2014/main" id="{4F8E1822-002F-4C40-AB12-5A91CE619582}"/>
            </a:ext>
          </a:extLst>
        </xdr:cNvPr>
        <xdr:cNvSpPr/>
      </xdr:nvSpPr>
      <xdr:spPr>
        <a:xfrm>
          <a:off x="3746500" y="1035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48804</xdr:rowOff>
    </xdr:from>
    <xdr:to>
      <xdr:col>15</xdr:col>
      <xdr:colOff>101600</xdr:colOff>
      <xdr:row>60</xdr:row>
      <xdr:rowOff>150404</xdr:rowOff>
    </xdr:to>
    <xdr:sp macro="" textlink="">
      <xdr:nvSpPr>
        <xdr:cNvPr id="179" name="フローチャート: 判断 178">
          <a:extLst>
            <a:ext uri="{FF2B5EF4-FFF2-40B4-BE49-F238E27FC236}">
              <a16:creationId xmlns:a16="http://schemas.microsoft.com/office/drawing/2014/main" id="{481E85BA-54A2-4D1C-8B7B-D7537096BC53}"/>
            </a:ext>
          </a:extLst>
        </xdr:cNvPr>
        <xdr:cNvSpPr/>
      </xdr:nvSpPr>
      <xdr:spPr>
        <a:xfrm>
          <a:off x="2857500" y="10335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16147</xdr:rowOff>
    </xdr:from>
    <xdr:to>
      <xdr:col>10</xdr:col>
      <xdr:colOff>165100</xdr:colOff>
      <xdr:row>60</xdr:row>
      <xdr:rowOff>117747</xdr:rowOff>
    </xdr:to>
    <xdr:sp macro="" textlink="">
      <xdr:nvSpPr>
        <xdr:cNvPr id="180" name="フローチャート: 判断 179">
          <a:extLst>
            <a:ext uri="{FF2B5EF4-FFF2-40B4-BE49-F238E27FC236}">
              <a16:creationId xmlns:a16="http://schemas.microsoft.com/office/drawing/2014/main" id="{13918407-3620-4616-9FBF-07015A3FF231}"/>
            </a:ext>
          </a:extLst>
        </xdr:cNvPr>
        <xdr:cNvSpPr/>
      </xdr:nvSpPr>
      <xdr:spPr>
        <a:xfrm>
          <a:off x="1968500" y="10303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87993</xdr:rowOff>
    </xdr:from>
    <xdr:to>
      <xdr:col>6</xdr:col>
      <xdr:colOff>38100</xdr:colOff>
      <xdr:row>60</xdr:row>
      <xdr:rowOff>18143</xdr:rowOff>
    </xdr:to>
    <xdr:sp macro="" textlink="">
      <xdr:nvSpPr>
        <xdr:cNvPr id="181" name="フローチャート: 判断 180">
          <a:extLst>
            <a:ext uri="{FF2B5EF4-FFF2-40B4-BE49-F238E27FC236}">
              <a16:creationId xmlns:a16="http://schemas.microsoft.com/office/drawing/2014/main" id="{A6ED763B-893D-47B0-8FA4-B111181DA407}"/>
            </a:ext>
          </a:extLst>
        </xdr:cNvPr>
        <xdr:cNvSpPr/>
      </xdr:nvSpPr>
      <xdr:spPr>
        <a:xfrm>
          <a:off x="1079500" y="1020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E7BAE9C1-78AA-48DF-B005-049DFCF9A235}"/>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1EA4E385-DDDA-4FD2-ACE0-B574D1F91FDC}"/>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68435857-6895-4F77-A8B1-B7C7DB8D148B}"/>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909B6628-C548-404B-B890-1D6E88487F62}"/>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2828CA10-83D3-4EB6-92EF-77C015FD327B}"/>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21046</xdr:rowOff>
    </xdr:from>
    <xdr:to>
      <xdr:col>24</xdr:col>
      <xdr:colOff>114300</xdr:colOff>
      <xdr:row>63</xdr:row>
      <xdr:rowOff>122646</xdr:rowOff>
    </xdr:to>
    <xdr:sp macro="" textlink="">
      <xdr:nvSpPr>
        <xdr:cNvPr id="187" name="楕円 186">
          <a:extLst>
            <a:ext uri="{FF2B5EF4-FFF2-40B4-BE49-F238E27FC236}">
              <a16:creationId xmlns:a16="http://schemas.microsoft.com/office/drawing/2014/main" id="{C9F371D0-0E8B-47E9-B44B-103B2DD05D1C}"/>
            </a:ext>
          </a:extLst>
        </xdr:cNvPr>
        <xdr:cNvSpPr/>
      </xdr:nvSpPr>
      <xdr:spPr>
        <a:xfrm>
          <a:off x="4584700" y="10822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170923</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BF776CA7-5AE3-467A-BA74-4894D77E203F}"/>
            </a:ext>
          </a:extLst>
        </xdr:cNvPr>
        <xdr:cNvSpPr txBox="1"/>
      </xdr:nvSpPr>
      <xdr:spPr>
        <a:xfrm>
          <a:off x="4673600" y="10800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24312</xdr:rowOff>
    </xdr:from>
    <xdr:to>
      <xdr:col>20</xdr:col>
      <xdr:colOff>38100</xdr:colOff>
      <xdr:row>63</xdr:row>
      <xdr:rowOff>125912</xdr:rowOff>
    </xdr:to>
    <xdr:sp macro="" textlink="">
      <xdr:nvSpPr>
        <xdr:cNvPr id="189" name="楕円 188">
          <a:extLst>
            <a:ext uri="{FF2B5EF4-FFF2-40B4-BE49-F238E27FC236}">
              <a16:creationId xmlns:a16="http://schemas.microsoft.com/office/drawing/2014/main" id="{805F68A4-5453-4333-B31C-8F9670A6733D}"/>
            </a:ext>
          </a:extLst>
        </xdr:cNvPr>
        <xdr:cNvSpPr/>
      </xdr:nvSpPr>
      <xdr:spPr>
        <a:xfrm>
          <a:off x="3746500" y="10825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71846</xdr:rowOff>
    </xdr:from>
    <xdr:to>
      <xdr:col>24</xdr:col>
      <xdr:colOff>63500</xdr:colOff>
      <xdr:row>63</xdr:row>
      <xdr:rowOff>75112</xdr:rowOff>
    </xdr:to>
    <xdr:cxnSp macro="">
      <xdr:nvCxnSpPr>
        <xdr:cNvPr id="190" name="直線コネクタ 189">
          <a:extLst>
            <a:ext uri="{FF2B5EF4-FFF2-40B4-BE49-F238E27FC236}">
              <a16:creationId xmlns:a16="http://schemas.microsoft.com/office/drawing/2014/main" id="{FB0791CC-EB95-46F6-9323-A69E86497BBF}"/>
            </a:ext>
          </a:extLst>
        </xdr:cNvPr>
        <xdr:cNvCxnSpPr/>
      </xdr:nvCxnSpPr>
      <xdr:spPr>
        <a:xfrm flipV="1">
          <a:off x="3797300" y="10873196"/>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27577</xdr:rowOff>
    </xdr:from>
    <xdr:to>
      <xdr:col>15</xdr:col>
      <xdr:colOff>101600</xdr:colOff>
      <xdr:row>63</xdr:row>
      <xdr:rowOff>129177</xdr:rowOff>
    </xdr:to>
    <xdr:sp macro="" textlink="">
      <xdr:nvSpPr>
        <xdr:cNvPr id="191" name="楕円 190">
          <a:extLst>
            <a:ext uri="{FF2B5EF4-FFF2-40B4-BE49-F238E27FC236}">
              <a16:creationId xmlns:a16="http://schemas.microsoft.com/office/drawing/2014/main" id="{255ACCD4-F099-4D47-8AE8-4EF814DBE0A0}"/>
            </a:ext>
          </a:extLst>
        </xdr:cNvPr>
        <xdr:cNvSpPr/>
      </xdr:nvSpPr>
      <xdr:spPr>
        <a:xfrm>
          <a:off x="2857500" y="10828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75112</xdr:rowOff>
    </xdr:from>
    <xdr:to>
      <xdr:col>19</xdr:col>
      <xdr:colOff>177800</xdr:colOff>
      <xdr:row>63</xdr:row>
      <xdr:rowOff>78377</xdr:rowOff>
    </xdr:to>
    <xdr:cxnSp macro="">
      <xdr:nvCxnSpPr>
        <xdr:cNvPr id="192" name="直線コネクタ 191">
          <a:extLst>
            <a:ext uri="{FF2B5EF4-FFF2-40B4-BE49-F238E27FC236}">
              <a16:creationId xmlns:a16="http://schemas.microsoft.com/office/drawing/2014/main" id="{4B466263-1606-400D-A95B-8D48B8A223E6}"/>
            </a:ext>
          </a:extLst>
        </xdr:cNvPr>
        <xdr:cNvCxnSpPr/>
      </xdr:nvCxnSpPr>
      <xdr:spPr>
        <a:xfrm flipV="1">
          <a:off x="2908300" y="10876462"/>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9616</xdr:rowOff>
    </xdr:from>
    <xdr:to>
      <xdr:col>10</xdr:col>
      <xdr:colOff>165100</xdr:colOff>
      <xdr:row>63</xdr:row>
      <xdr:rowOff>111216</xdr:rowOff>
    </xdr:to>
    <xdr:sp macro="" textlink="">
      <xdr:nvSpPr>
        <xdr:cNvPr id="193" name="楕円 192">
          <a:extLst>
            <a:ext uri="{FF2B5EF4-FFF2-40B4-BE49-F238E27FC236}">
              <a16:creationId xmlns:a16="http://schemas.microsoft.com/office/drawing/2014/main" id="{7BFE2015-D1D1-4962-B735-2DC4A07F224C}"/>
            </a:ext>
          </a:extLst>
        </xdr:cNvPr>
        <xdr:cNvSpPr/>
      </xdr:nvSpPr>
      <xdr:spPr>
        <a:xfrm>
          <a:off x="1968500" y="1081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60416</xdr:rowOff>
    </xdr:from>
    <xdr:to>
      <xdr:col>15</xdr:col>
      <xdr:colOff>50800</xdr:colOff>
      <xdr:row>63</xdr:row>
      <xdr:rowOff>78377</xdr:rowOff>
    </xdr:to>
    <xdr:cxnSp macro="">
      <xdr:nvCxnSpPr>
        <xdr:cNvPr id="194" name="直線コネクタ 193">
          <a:extLst>
            <a:ext uri="{FF2B5EF4-FFF2-40B4-BE49-F238E27FC236}">
              <a16:creationId xmlns:a16="http://schemas.microsoft.com/office/drawing/2014/main" id="{950B50F0-8C7D-4535-A92E-B9E6E070BE23}"/>
            </a:ext>
          </a:extLst>
        </xdr:cNvPr>
        <xdr:cNvCxnSpPr/>
      </xdr:nvCxnSpPr>
      <xdr:spPr>
        <a:xfrm>
          <a:off x="2019300" y="10861766"/>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169635</xdr:rowOff>
    </xdr:from>
    <xdr:to>
      <xdr:col>6</xdr:col>
      <xdr:colOff>38100</xdr:colOff>
      <xdr:row>63</xdr:row>
      <xdr:rowOff>99785</xdr:rowOff>
    </xdr:to>
    <xdr:sp macro="" textlink="">
      <xdr:nvSpPr>
        <xdr:cNvPr id="195" name="楕円 194">
          <a:extLst>
            <a:ext uri="{FF2B5EF4-FFF2-40B4-BE49-F238E27FC236}">
              <a16:creationId xmlns:a16="http://schemas.microsoft.com/office/drawing/2014/main" id="{654282C0-5CB3-4240-8D1B-BF2B0CEFB5FB}"/>
            </a:ext>
          </a:extLst>
        </xdr:cNvPr>
        <xdr:cNvSpPr/>
      </xdr:nvSpPr>
      <xdr:spPr>
        <a:xfrm>
          <a:off x="1079500" y="1079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48985</xdr:rowOff>
    </xdr:from>
    <xdr:to>
      <xdr:col>10</xdr:col>
      <xdr:colOff>114300</xdr:colOff>
      <xdr:row>63</xdr:row>
      <xdr:rowOff>60416</xdr:rowOff>
    </xdr:to>
    <xdr:cxnSp macro="">
      <xdr:nvCxnSpPr>
        <xdr:cNvPr id="196" name="直線コネクタ 195">
          <a:extLst>
            <a:ext uri="{FF2B5EF4-FFF2-40B4-BE49-F238E27FC236}">
              <a16:creationId xmlns:a16="http://schemas.microsoft.com/office/drawing/2014/main" id="{7516143A-4358-4936-BAEC-C0A76C777483}"/>
            </a:ext>
          </a:extLst>
        </xdr:cNvPr>
        <xdr:cNvCxnSpPr/>
      </xdr:nvCxnSpPr>
      <xdr:spPr>
        <a:xfrm>
          <a:off x="1130300" y="10850335"/>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13443</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F0224157-6B7E-4841-BD10-75D36716FD43}"/>
            </a:ext>
          </a:extLst>
        </xdr:cNvPr>
        <xdr:cNvSpPr txBox="1"/>
      </xdr:nvSpPr>
      <xdr:spPr>
        <a:xfrm>
          <a:off x="3582044" y="10128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166931</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1855DB52-2F22-403F-833F-B760EEF9528D}"/>
            </a:ext>
          </a:extLst>
        </xdr:cNvPr>
        <xdr:cNvSpPr txBox="1"/>
      </xdr:nvSpPr>
      <xdr:spPr>
        <a:xfrm>
          <a:off x="2705744" y="10111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134274</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1E72E574-E09B-4524-B1F6-E8E1E9BC73E7}"/>
            </a:ext>
          </a:extLst>
        </xdr:cNvPr>
        <xdr:cNvSpPr txBox="1"/>
      </xdr:nvSpPr>
      <xdr:spPr>
        <a:xfrm>
          <a:off x="1816744" y="10078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34670</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9BF590CD-F6C4-4DDC-9280-CF4C1E7387D1}"/>
            </a:ext>
          </a:extLst>
        </xdr:cNvPr>
        <xdr:cNvSpPr txBox="1"/>
      </xdr:nvSpPr>
      <xdr:spPr>
        <a:xfrm>
          <a:off x="927744" y="9978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117039</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5AFF39BB-1D9B-4CAC-BDD9-CD144453B098}"/>
            </a:ext>
          </a:extLst>
        </xdr:cNvPr>
        <xdr:cNvSpPr txBox="1"/>
      </xdr:nvSpPr>
      <xdr:spPr>
        <a:xfrm>
          <a:off x="3582044" y="10918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120304</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BE0B8C46-8BC0-413C-9513-407834666A8B}"/>
            </a:ext>
          </a:extLst>
        </xdr:cNvPr>
        <xdr:cNvSpPr txBox="1"/>
      </xdr:nvSpPr>
      <xdr:spPr>
        <a:xfrm>
          <a:off x="2705744" y="10921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102343</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AA854660-ED07-407E-BC3F-ABFE7B5C5E62}"/>
            </a:ext>
          </a:extLst>
        </xdr:cNvPr>
        <xdr:cNvSpPr txBox="1"/>
      </xdr:nvSpPr>
      <xdr:spPr>
        <a:xfrm>
          <a:off x="1816744" y="10903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90912</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DC013744-7E1D-49DB-852A-90404A6C447A}"/>
            </a:ext>
          </a:extLst>
        </xdr:cNvPr>
        <xdr:cNvSpPr txBox="1"/>
      </xdr:nvSpPr>
      <xdr:spPr>
        <a:xfrm>
          <a:off x="927744" y="10892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E82D6A02-B76D-425E-97F3-956866019471}"/>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6F98A81C-10D4-445D-AAD9-3AAB4CAEFBE8}"/>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0E8520BA-9F5F-4727-A5C5-780C1AE25B64}"/>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814CADD7-F9C2-4719-960A-7491B677FF05}"/>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2E945E4C-1108-44CE-8792-786C844D5B7D}"/>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6A514A9C-6E57-4707-987F-7A8F87B536D9}"/>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7992C108-7B01-4CF2-8B25-8BA0184DB68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81C63E43-49F6-4DC3-A19A-7BAD6D158B41}"/>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A9A345C8-12AC-4ED7-AA87-812C29A60E3D}"/>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86531811-ABBF-4F3E-9847-2C494639186B}"/>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5" name="直線コネクタ 214">
          <a:extLst>
            <a:ext uri="{FF2B5EF4-FFF2-40B4-BE49-F238E27FC236}">
              <a16:creationId xmlns:a16="http://schemas.microsoft.com/office/drawing/2014/main" id="{F325286F-7C6F-4B6C-8A6B-AD011C40C0CC}"/>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6" name="テキスト ボックス 215">
          <a:extLst>
            <a:ext uri="{FF2B5EF4-FFF2-40B4-BE49-F238E27FC236}">
              <a16:creationId xmlns:a16="http://schemas.microsoft.com/office/drawing/2014/main" id="{58015EF9-F1DD-4FA4-9DB2-0CCF5372A579}"/>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7" name="直線コネクタ 216">
          <a:extLst>
            <a:ext uri="{FF2B5EF4-FFF2-40B4-BE49-F238E27FC236}">
              <a16:creationId xmlns:a16="http://schemas.microsoft.com/office/drawing/2014/main" id="{3418AD5A-1AD7-40A6-B9FE-B56CA585BE99}"/>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62</xdr:row>
      <xdr:rowOff>4734</xdr:rowOff>
    </xdr:from>
    <xdr:ext cx="685572" cy="259045"/>
    <xdr:sp macro="" textlink="">
      <xdr:nvSpPr>
        <xdr:cNvPr id="218" name="テキスト ボックス 217">
          <a:extLst>
            <a:ext uri="{FF2B5EF4-FFF2-40B4-BE49-F238E27FC236}">
              <a16:creationId xmlns:a16="http://schemas.microsoft.com/office/drawing/2014/main" id="{CDB1D732-E47A-4C3B-9F67-67096CBF9B85}"/>
            </a:ext>
          </a:extLst>
        </xdr:cNvPr>
        <xdr:cNvSpPr txBox="1"/>
      </xdr:nvSpPr>
      <xdr:spPr>
        <a:xfrm>
          <a:off x="5918428" y="10634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9" name="直線コネクタ 218">
          <a:extLst>
            <a:ext uri="{FF2B5EF4-FFF2-40B4-BE49-F238E27FC236}">
              <a16:creationId xmlns:a16="http://schemas.microsoft.com/office/drawing/2014/main" id="{3451B2F2-F66B-49C4-9682-C993406F25CC}"/>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21062</xdr:rowOff>
    </xdr:from>
    <xdr:ext cx="685572" cy="259045"/>
    <xdr:sp macro="" textlink="">
      <xdr:nvSpPr>
        <xdr:cNvPr id="220" name="テキスト ボックス 219">
          <a:extLst>
            <a:ext uri="{FF2B5EF4-FFF2-40B4-BE49-F238E27FC236}">
              <a16:creationId xmlns:a16="http://schemas.microsoft.com/office/drawing/2014/main" id="{F47BCA4D-2D4F-4585-B740-A9F0B849D6AD}"/>
            </a:ext>
          </a:extLst>
        </xdr:cNvPr>
        <xdr:cNvSpPr txBox="1"/>
      </xdr:nvSpPr>
      <xdr:spPr>
        <a:xfrm>
          <a:off x="5918428" y="10308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1" name="直線コネクタ 220">
          <a:extLst>
            <a:ext uri="{FF2B5EF4-FFF2-40B4-BE49-F238E27FC236}">
              <a16:creationId xmlns:a16="http://schemas.microsoft.com/office/drawing/2014/main" id="{DD8F1EA3-7E99-4C11-B293-9A6476820EAB}"/>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58</xdr:row>
      <xdr:rowOff>37392</xdr:rowOff>
    </xdr:from>
    <xdr:ext cx="685572" cy="259045"/>
    <xdr:sp macro="" textlink="">
      <xdr:nvSpPr>
        <xdr:cNvPr id="222" name="テキスト ボックス 221">
          <a:extLst>
            <a:ext uri="{FF2B5EF4-FFF2-40B4-BE49-F238E27FC236}">
              <a16:creationId xmlns:a16="http://schemas.microsoft.com/office/drawing/2014/main" id="{E9623494-6431-4166-9FBD-01E5C105BBD0}"/>
            </a:ext>
          </a:extLst>
        </xdr:cNvPr>
        <xdr:cNvSpPr txBox="1"/>
      </xdr:nvSpPr>
      <xdr:spPr>
        <a:xfrm>
          <a:off x="5918428" y="9981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3" name="直線コネクタ 222">
          <a:extLst>
            <a:ext uri="{FF2B5EF4-FFF2-40B4-BE49-F238E27FC236}">
              <a16:creationId xmlns:a16="http://schemas.microsoft.com/office/drawing/2014/main" id="{E4A85A01-A9A5-49B4-BCE8-BB706DE56B5E}"/>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4" name="テキスト ボックス 223">
          <a:extLst>
            <a:ext uri="{FF2B5EF4-FFF2-40B4-BE49-F238E27FC236}">
              <a16:creationId xmlns:a16="http://schemas.microsoft.com/office/drawing/2014/main" id="{361B54ED-88BC-4FEA-9894-44108785097E}"/>
            </a:ext>
          </a:extLst>
        </xdr:cNvPr>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5" name="直線コネクタ 224">
          <a:extLst>
            <a:ext uri="{FF2B5EF4-FFF2-40B4-BE49-F238E27FC236}">
              <a16:creationId xmlns:a16="http://schemas.microsoft.com/office/drawing/2014/main" id="{45DA460A-A160-46B1-9F97-86B702EB6F0A}"/>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26" name="テキスト ボックス 225">
          <a:extLst>
            <a:ext uri="{FF2B5EF4-FFF2-40B4-BE49-F238E27FC236}">
              <a16:creationId xmlns:a16="http://schemas.microsoft.com/office/drawing/2014/main" id="{6284A5FD-44F2-4B35-A3D3-2D46EECE8AA9}"/>
            </a:ext>
          </a:extLst>
        </xdr:cNvPr>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5F95C4ED-02FF-431B-8471-6467532EFFC7}"/>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6986E5F1-BCC5-462D-A5F9-EAEF210CA629}"/>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6A5EDB60-568B-4D80-8821-28A5C552E37E}"/>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89763</xdr:rowOff>
    </xdr:from>
    <xdr:to>
      <xdr:col>54</xdr:col>
      <xdr:colOff>189865</xdr:colOff>
      <xdr:row>64</xdr:row>
      <xdr:rowOff>127743</xdr:rowOff>
    </xdr:to>
    <xdr:cxnSp macro="">
      <xdr:nvCxnSpPr>
        <xdr:cNvPr id="230" name="直線コネクタ 229">
          <a:extLst>
            <a:ext uri="{FF2B5EF4-FFF2-40B4-BE49-F238E27FC236}">
              <a16:creationId xmlns:a16="http://schemas.microsoft.com/office/drawing/2014/main" id="{7EFDD30E-15E8-4F35-A37E-BBC4F2686D83}"/>
            </a:ext>
          </a:extLst>
        </xdr:cNvPr>
        <xdr:cNvCxnSpPr/>
      </xdr:nvCxnSpPr>
      <xdr:spPr>
        <a:xfrm flipV="1">
          <a:off x="10476865" y="9519513"/>
          <a:ext cx="0" cy="1581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131570</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67EFC792-76DF-4B28-A6AF-6E07C8D59324}"/>
            </a:ext>
          </a:extLst>
        </xdr:cNvPr>
        <xdr:cNvSpPr txBox="1"/>
      </xdr:nvSpPr>
      <xdr:spPr>
        <a:xfrm>
          <a:off x="10515600" y="11104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127743</xdr:rowOff>
    </xdr:from>
    <xdr:to>
      <xdr:col>55</xdr:col>
      <xdr:colOff>88900</xdr:colOff>
      <xdr:row>64</xdr:row>
      <xdr:rowOff>127743</xdr:rowOff>
    </xdr:to>
    <xdr:cxnSp macro="">
      <xdr:nvCxnSpPr>
        <xdr:cNvPr id="232" name="直線コネクタ 231">
          <a:extLst>
            <a:ext uri="{FF2B5EF4-FFF2-40B4-BE49-F238E27FC236}">
              <a16:creationId xmlns:a16="http://schemas.microsoft.com/office/drawing/2014/main" id="{83FD0D64-907F-404F-9B0E-200E6960E372}"/>
            </a:ext>
          </a:extLst>
        </xdr:cNvPr>
        <xdr:cNvCxnSpPr/>
      </xdr:nvCxnSpPr>
      <xdr:spPr>
        <a:xfrm>
          <a:off x="10388600" y="11100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36440</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6834CF18-6472-4C99-BA63-ECA6F79DE03F}"/>
            </a:ext>
          </a:extLst>
        </xdr:cNvPr>
        <xdr:cNvSpPr txBox="1"/>
      </xdr:nvSpPr>
      <xdr:spPr>
        <a:xfrm>
          <a:off x="10515600" y="92947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4,850,137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89763</xdr:rowOff>
    </xdr:from>
    <xdr:to>
      <xdr:col>55</xdr:col>
      <xdr:colOff>88900</xdr:colOff>
      <xdr:row>55</xdr:row>
      <xdr:rowOff>89763</xdr:rowOff>
    </xdr:to>
    <xdr:cxnSp macro="">
      <xdr:nvCxnSpPr>
        <xdr:cNvPr id="234" name="直線コネクタ 233">
          <a:extLst>
            <a:ext uri="{FF2B5EF4-FFF2-40B4-BE49-F238E27FC236}">
              <a16:creationId xmlns:a16="http://schemas.microsoft.com/office/drawing/2014/main" id="{AF81B857-8E99-4C92-92F0-FAEB1D35A75D}"/>
            </a:ext>
          </a:extLst>
        </xdr:cNvPr>
        <xdr:cNvCxnSpPr/>
      </xdr:nvCxnSpPr>
      <xdr:spPr>
        <a:xfrm>
          <a:off x="10388600" y="9519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124899</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F3370EF4-A169-43FF-A196-6798BB140E11}"/>
            </a:ext>
          </a:extLst>
        </xdr:cNvPr>
        <xdr:cNvSpPr txBox="1"/>
      </xdr:nvSpPr>
      <xdr:spPr>
        <a:xfrm>
          <a:off x="10515600" y="107547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102022</xdr:rowOff>
    </xdr:from>
    <xdr:to>
      <xdr:col>55</xdr:col>
      <xdr:colOff>50800</xdr:colOff>
      <xdr:row>64</xdr:row>
      <xdr:rowOff>32172</xdr:rowOff>
    </xdr:to>
    <xdr:sp macro="" textlink="">
      <xdr:nvSpPr>
        <xdr:cNvPr id="236" name="フローチャート: 判断 235">
          <a:extLst>
            <a:ext uri="{FF2B5EF4-FFF2-40B4-BE49-F238E27FC236}">
              <a16:creationId xmlns:a16="http://schemas.microsoft.com/office/drawing/2014/main" id="{C81A808F-4707-4882-9CF8-A89CC70B54C5}"/>
            </a:ext>
          </a:extLst>
        </xdr:cNvPr>
        <xdr:cNvSpPr/>
      </xdr:nvSpPr>
      <xdr:spPr>
        <a:xfrm>
          <a:off x="10426700" y="10903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116256</xdr:rowOff>
    </xdr:from>
    <xdr:to>
      <xdr:col>50</xdr:col>
      <xdr:colOff>165100</xdr:colOff>
      <xdr:row>64</xdr:row>
      <xdr:rowOff>46406</xdr:rowOff>
    </xdr:to>
    <xdr:sp macro="" textlink="">
      <xdr:nvSpPr>
        <xdr:cNvPr id="237" name="フローチャート: 判断 236">
          <a:extLst>
            <a:ext uri="{FF2B5EF4-FFF2-40B4-BE49-F238E27FC236}">
              <a16:creationId xmlns:a16="http://schemas.microsoft.com/office/drawing/2014/main" id="{266E467C-5A8C-45ED-92F9-100F455708E8}"/>
            </a:ext>
          </a:extLst>
        </xdr:cNvPr>
        <xdr:cNvSpPr/>
      </xdr:nvSpPr>
      <xdr:spPr>
        <a:xfrm>
          <a:off x="9588500" y="10917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114437</xdr:rowOff>
    </xdr:from>
    <xdr:to>
      <xdr:col>46</xdr:col>
      <xdr:colOff>38100</xdr:colOff>
      <xdr:row>64</xdr:row>
      <xdr:rowOff>44587</xdr:rowOff>
    </xdr:to>
    <xdr:sp macro="" textlink="">
      <xdr:nvSpPr>
        <xdr:cNvPr id="238" name="フローチャート: 判断 237">
          <a:extLst>
            <a:ext uri="{FF2B5EF4-FFF2-40B4-BE49-F238E27FC236}">
              <a16:creationId xmlns:a16="http://schemas.microsoft.com/office/drawing/2014/main" id="{C6BB73E6-848B-46B1-8A3C-C6D61875022E}"/>
            </a:ext>
          </a:extLst>
        </xdr:cNvPr>
        <xdr:cNvSpPr/>
      </xdr:nvSpPr>
      <xdr:spPr>
        <a:xfrm>
          <a:off x="8699500" y="10915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125120</xdr:rowOff>
    </xdr:from>
    <xdr:to>
      <xdr:col>41</xdr:col>
      <xdr:colOff>101600</xdr:colOff>
      <xdr:row>64</xdr:row>
      <xdr:rowOff>55270</xdr:rowOff>
    </xdr:to>
    <xdr:sp macro="" textlink="">
      <xdr:nvSpPr>
        <xdr:cNvPr id="239" name="フローチャート: 判断 238">
          <a:extLst>
            <a:ext uri="{FF2B5EF4-FFF2-40B4-BE49-F238E27FC236}">
              <a16:creationId xmlns:a16="http://schemas.microsoft.com/office/drawing/2014/main" id="{78680244-EE71-4520-ACBA-E1897239A0EE}"/>
            </a:ext>
          </a:extLst>
        </xdr:cNvPr>
        <xdr:cNvSpPr/>
      </xdr:nvSpPr>
      <xdr:spPr>
        <a:xfrm>
          <a:off x="7810500" y="1092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112668</xdr:rowOff>
    </xdr:from>
    <xdr:to>
      <xdr:col>36</xdr:col>
      <xdr:colOff>165100</xdr:colOff>
      <xdr:row>64</xdr:row>
      <xdr:rowOff>42818</xdr:rowOff>
    </xdr:to>
    <xdr:sp macro="" textlink="">
      <xdr:nvSpPr>
        <xdr:cNvPr id="240" name="フローチャート: 判断 239">
          <a:extLst>
            <a:ext uri="{FF2B5EF4-FFF2-40B4-BE49-F238E27FC236}">
              <a16:creationId xmlns:a16="http://schemas.microsoft.com/office/drawing/2014/main" id="{9D56A647-0F43-4327-8282-AA7B46047C7C}"/>
            </a:ext>
          </a:extLst>
        </xdr:cNvPr>
        <xdr:cNvSpPr/>
      </xdr:nvSpPr>
      <xdr:spPr>
        <a:xfrm>
          <a:off x="6921500" y="10914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6901E1F6-BC77-4FD0-9625-8CAC83D8DAFE}"/>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7B74736B-B572-45F6-9110-6F79A82EF0C6}"/>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5F2AD5DC-C295-49C6-B734-85971A268CC7}"/>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DEBA2B3-1D9F-4AD1-A6E0-5E87BDED04A2}"/>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3B6BBC52-4459-48A2-8523-46F8D1C64791}"/>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170796</xdr:rowOff>
    </xdr:from>
    <xdr:to>
      <xdr:col>55</xdr:col>
      <xdr:colOff>50800</xdr:colOff>
      <xdr:row>64</xdr:row>
      <xdr:rowOff>100946</xdr:rowOff>
    </xdr:to>
    <xdr:sp macro="" textlink="">
      <xdr:nvSpPr>
        <xdr:cNvPr id="246" name="楕円 245">
          <a:extLst>
            <a:ext uri="{FF2B5EF4-FFF2-40B4-BE49-F238E27FC236}">
              <a16:creationId xmlns:a16="http://schemas.microsoft.com/office/drawing/2014/main" id="{499AC837-D98C-41B5-BEF8-7C31CF6315BD}"/>
            </a:ext>
          </a:extLst>
        </xdr:cNvPr>
        <xdr:cNvSpPr/>
      </xdr:nvSpPr>
      <xdr:spPr>
        <a:xfrm>
          <a:off x="10426700" y="10972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85723</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3159C07E-F114-4B73-A24D-0D79BD18C341}"/>
            </a:ext>
          </a:extLst>
        </xdr:cNvPr>
        <xdr:cNvSpPr txBox="1"/>
      </xdr:nvSpPr>
      <xdr:spPr>
        <a:xfrm>
          <a:off x="10515600" y="10887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2795</xdr:rowOff>
    </xdr:from>
    <xdr:to>
      <xdr:col>50</xdr:col>
      <xdr:colOff>165100</xdr:colOff>
      <xdr:row>64</xdr:row>
      <xdr:rowOff>104395</xdr:rowOff>
    </xdr:to>
    <xdr:sp macro="" textlink="">
      <xdr:nvSpPr>
        <xdr:cNvPr id="248" name="楕円 247">
          <a:extLst>
            <a:ext uri="{FF2B5EF4-FFF2-40B4-BE49-F238E27FC236}">
              <a16:creationId xmlns:a16="http://schemas.microsoft.com/office/drawing/2014/main" id="{4D6C611D-5562-42F6-9CC4-F69DE105D0B1}"/>
            </a:ext>
          </a:extLst>
        </xdr:cNvPr>
        <xdr:cNvSpPr/>
      </xdr:nvSpPr>
      <xdr:spPr>
        <a:xfrm>
          <a:off x="9588500" y="10975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50146</xdr:rowOff>
    </xdr:from>
    <xdr:to>
      <xdr:col>55</xdr:col>
      <xdr:colOff>0</xdr:colOff>
      <xdr:row>64</xdr:row>
      <xdr:rowOff>53595</xdr:rowOff>
    </xdr:to>
    <xdr:cxnSp macro="">
      <xdr:nvCxnSpPr>
        <xdr:cNvPr id="249" name="直線コネクタ 248">
          <a:extLst>
            <a:ext uri="{FF2B5EF4-FFF2-40B4-BE49-F238E27FC236}">
              <a16:creationId xmlns:a16="http://schemas.microsoft.com/office/drawing/2014/main" id="{B4966C8B-B193-4580-9635-5AF6FCC3487F}"/>
            </a:ext>
          </a:extLst>
        </xdr:cNvPr>
        <xdr:cNvCxnSpPr/>
      </xdr:nvCxnSpPr>
      <xdr:spPr>
        <a:xfrm flipV="1">
          <a:off x="9639300" y="11022946"/>
          <a:ext cx="838200" cy="3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4624</xdr:rowOff>
    </xdr:from>
    <xdr:to>
      <xdr:col>46</xdr:col>
      <xdr:colOff>38100</xdr:colOff>
      <xdr:row>64</xdr:row>
      <xdr:rowOff>106224</xdr:rowOff>
    </xdr:to>
    <xdr:sp macro="" textlink="">
      <xdr:nvSpPr>
        <xdr:cNvPr id="250" name="楕円 249">
          <a:extLst>
            <a:ext uri="{FF2B5EF4-FFF2-40B4-BE49-F238E27FC236}">
              <a16:creationId xmlns:a16="http://schemas.microsoft.com/office/drawing/2014/main" id="{AA9A9126-7C9A-452A-AF29-02F37CAA8221}"/>
            </a:ext>
          </a:extLst>
        </xdr:cNvPr>
        <xdr:cNvSpPr/>
      </xdr:nvSpPr>
      <xdr:spPr>
        <a:xfrm>
          <a:off x="8699500" y="1097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53595</xdr:rowOff>
    </xdr:from>
    <xdr:to>
      <xdr:col>50</xdr:col>
      <xdr:colOff>114300</xdr:colOff>
      <xdr:row>64</xdr:row>
      <xdr:rowOff>55424</xdr:rowOff>
    </xdr:to>
    <xdr:cxnSp macro="">
      <xdr:nvCxnSpPr>
        <xdr:cNvPr id="251" name="直線コネクタ 250">
          <a:extLst>
            <a:ext uri="{FF2B5EF4-FFF2-40B4-BE49-F238E27FC236}">
              <a16:creationId xmlns:a16="http://schemas.microsoft.com/office/drawing/2014/main" id="{16102AD0-1D3C-4BEB-AF71-1314ED631079}"/>
            </a:ext>
          </a:extLst>
        </xdr:cNvPr>
        <xdr:cNvCxnSpPr/>
      </xdr:nvCxnSpPr>
      <xdr:spPr>
        <a:xfrm flipV="1">
          <a:off x="8750300" y="11026395"/>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6603</xdr:rowOff>
    </xdr:from>
    <xdr:to>
      <xdr:col>41</xdr:col>
      <xdr:colOff>101600</xdr:colOff>
      <xdr:row>64</xdr:row>
      <xdr:rowOff>108203</xdr:rowOff>
    </xdr:to>
    <xdr:sp macro="" textlink="">
      <xdr:nvSpPr>
        <xdr:cNvPr id="252" name="楕円 251">
          <a:extLst>
            <a:ext uri="{FF2B5EF4-FFF2-40B4-BE49-F238E27FC236}">
              <a16:creationId xmlns:a16="http://schemas.microsoft.com/office/drawing/2014/main" id="{9E4A7DDE-38BF-40ED-B8BC-6023A81B9E97}"/>
            </a:ext>
          </a:extLst>
        </xdr:cNvPr>
        <xdr:cNvSpPr/>
      </xdr:nvSpPr>
      <xdr:spPr>
        <a:xfrm>
          <a:off x="7810500" y="10979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55424</xdr:rowOff>
    </xdr:from>
    <xdr:to>
      <xdr:col>45</xdr:col>
      <xdr:colOff>177800</xdr:colOff>
      <xdr:row>64</xdr:row>
      <xdr:rowOff>57403</xdr:rowOff>
    </xdr:to>
    <xdr:cxnSp macro="">
      <xdr:nvCxnSpPr>
        <xdr:cNvPr id="253" name="直線コネクタ 252">
          <a:extLst>
            <a:ext uri="{FF2B5EF4-FFF2-40B4-BE49-F238E27FC236}">
              <a16:creationId xmlns:a16="http://schemas.microsoft.com/office/drawing/2014/main" id="{6D2C3B15-CB1C-48A8-93D9-5C3F4BB4B2E6}"/>
            </a:ext>
          </a:extLst>
        </xdr:cNvPr>
        <xdr:cNvCxnSpPr/>
      </xdr:nvCxnSpPr>
      <xdr:spPr>
        <a:xfrm flipV="1">
          <a:off x="7861300" y="11028224"/>
          <a:ext cx="889000" cy="1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7900</xdr:rowOff>
    </xdr:from>
    <xdr:to>
      <xdr:col>36</xdr:col>
      <xdr:colOff>165100</xdr:colOff>
      <xdr:row>64</xdr:row>
      <xdr:rowOff>109500</xdr:rowOff>
    </xdr:to>
    <xdr:sp macro="" textlink="">
      <xdr:nvSpPr>
        <xdr:cNvPr id="254" name="楕円 253">
          <a:extLst>
            <a:ext uri="{FF2B5EF4-FFF2-40B4-BE49-F238E27FC236}">
              <a16:creationId xmlns:a16="http://schemas.microsoft.com/office/drawing/2014/main" id="{B892F6C0-581B-4C9C-B0D1-D3CB21C7100F}"/>
            </a:ext>
          </a:extLst>
        </xdr:cNvPr>
        <xdr:cNvSpPr/>
      </xdr:nvSpPr>
      <xdr:spPr>
        <a:xfrm>
          <a:off x="6921500" y="1098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57403</xdr:rowOff>
    </xdr:from>
    <xdr:to>
      <xdr:col>41</xdr:col>
      <xdr:colOff>50800</xdr:colOff>
      <xdr:row>64</xdr:row>
      <xdr:rowOff>58700</xdr:rowOff>
    </xdr:to>
    <xdr:cxnSp macro="">
      <xdr:nvCxnSpPr>
        <xdr:cNvPr id="255" name="直線コネクタ 254">
          <a:extLst>
            <a:ext uri="{FF2B5EF4-FFF2-40B4-BE49-F238E27FC236}">
              <a16:creationId xmlns:a16="http://schemas.microsoft.com/office/drawing/2014/main" id="{CC2AB772-BA23-4499-AB58-CC6C0E4C0100}"/>
            </a:ext>
          </a:extLst>
        </xdr:cNvPr>
        <xdr:cNvCxnSpPr/>
      </xdr:nvCxnSpPr>
      <xdr:spPr>
        <a:xfrm flipV="1">
          <a:off x="6972300" y="11030203"/>
          <a:ext cx="889000" cy="1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62933</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4185108F-DAFF-4E1E-9D04-95708085F052}"/>
            </a:ext>
          </a:extLst>
        </xdr:cNvPr>
        <xdr:cNvSpPr txBox="1"/>
      </xdr:nvSpPr>
      <xdr:spPr>
        <a:xfrm>
          <a:off x="9327095" y="10692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61114</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1890FFB5-7CAB-4553-B011-46952F1B3B94}"/>
            </a:ext>
          </a:extLst>
        </xdr:cNvPr>
        <xdr:cNvSpPr txBox="1"/>
      </xdr:nvSpPr>
      <xdr:spPr>
        <a:xfrm>
          <a:off x="8450795" y="10691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71797</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C71DB7C0-47D9-4B38-9C76-A3BB026B81EC}"/>
            </a:ext>
          </a:extLst>
        </xdr:cNvPr>
        <xdr:cNvSpPr txBox="1"/>
      </xdr:nvSpPr>
      <xdr:spPr>
        <a:xfrm>
          <a:off x="7561795" y="10701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59345</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D7F83A76-73AF-4D61-83B3-C0599F87BF11}"/>
            </a:ext>
          </a:extLst>
        </xdr:cNvPr>
        <xdr:cNvSpPr txBox="1"/>
      </xdr:nvSpPr>
      <xdr:spPr>
        <a:xfrm>
          <a:off x="6672795" y="10689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95522</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05C88529-35CE-4C5D-A577-E620C2CD8761}"/>
            </a:ext>
          </a:extLst>
        </xdr:cNvPr>
        <xdr:cNvSpPr txBox="1"/>
      </xdr:nvSpPr>
      <xdr:spPr>
        <a:xfrm>
          <a:off x="9327095" y="11068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97351</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6F97C2E1-F058-4184-90FC-F0F1CF171D02}"/>
            </a:ext>
          </a:extLst>
        </xdr:cNvPr>
        <xdr:cNvSpPr txBox="1"/>
      </xdr:nvSpPr>
      <xdr:spPr>
        <a:xfrm>
          <a:off x="8450795" y="11070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99330</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055ACFE4-3E79-4FEA-A526-E3FC60A05E23}"/>
            </a:ext>
          </a:extLst>
        </xdr:cNvPr>
        <xdr:cNvSpPr txBox="1"/>
      </xdr:nvSpPr>
      <xdr:spPr>
        <a:xfrm>
          <a:off x="7561795" y="11072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100627</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0F692175-69C4-48AF-80AD-A8DF7469F28E}"/>
            </a:ext>
          </a:extLst>
        </xdr:cNvPr>
        <xdr:cNvSpPr txBox="1"/>
      </xdr:nvSpPr>
      <xdr:spPr>
        <a:xfrm>
          <a:off x="6672795" y="11073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9D452E54-0EE9-42A6-9B39-064C9B6AD82B}"/>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7ABEDE48-94B7-47B6-98C9-9718B11C810E}"/>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8EBF31A6-0F29-4894-A0B6-19EE6ADD2539}"/>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0EA36856-03DD-4D84-A861-E3F632E18863}"/>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2051A31A-5D54-45DC-AC67-5D179EF5B254}"/>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B3C2C5A0-A137-4015-B15E-C0500D7CC598}"/>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91C46EE4-4239-4987-BA22-AE5495E3E29B}"/>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5EB15F02-E59D-4F65-BA5F-01ABCB4ED3CF}"/>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462D8518-8389-4F00-99C3-8BF519F8C819}"/>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CED14CAF-3EE3-434E-9F22-E26DFCCD0848}"/>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313FA3CA-D574-474D-90A7-797020BD5855}"/>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89F63A46-4E87-45A6-8011-48B41E6B732C}"/>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5E5E64F4-F20A-429E-8139-C4DD31C8A26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78485839-A9DC-42AF-BA80-89906D64EB79}"/>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1DB44A0B-89FF-4AE1-9665-E48162068FB9}"/>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DDE22EE8-0128-4375-81E6-5AD304925EA4}"/>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B8A8E3CB-DF0D-4737-A793-F161E42192DE}"/>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6E0E5D57-BAE4-4E26-A57D-F837A1CD2CB7}"/>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C43F111B-7EFD-45D5-973B-3A533100C77A}"/>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E5C62100-60DC-4989-938A-D569B928DBCD}"/>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13DC0426-2B67-4198-8A00-E024A568D4D5}"/>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146C7336-4045-454F-AB2E-EA36DD19689E}"/>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F042716F-133D-40A7-B081-61521A776755}"/>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FE42D265-988D-4FDC-B989-AA21EDF8DD41}"/>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51436</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16EE10BF-A419-4EC1-8202-44DC959ACC3C}"/>
            </a:ext>
          </a:extLst>
        </xdr:cNvPr>
        <xdr:cNvCxnSpPr/>
      </xdr:nvCxnSpPr>
      <xdr:spPr>
        <a:xfrm flipV="1">
          <a:off x="4634865" y="13424536"/>
          <a:ext cx="0" cy="1434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9D3F31B8-3B2C-41E9-81E1-4264FC43EBDC}"/>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872F6803-6CEA-4356-B78D-608667203B38}"/>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169563</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AC32EF8A-C61D-4405-8C93-2194B9296B44}"/>
            </a:ext>
          </a:extLst>
        </xdr:cNvPr>
        <xdr:cNvSpPr txBox="1"/>
      </xdr:nvSpPr>
      <xdr:spPr>
        <a:xfrm>
          <a:off x="4673600" y="13199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51436</xdr:rowOff>
    </xdr:from>
    <xdr:to>
      <xdr:col>24</xdr:col>
      <xdr:colOff>152400</xdr:colOff>
      <xdr:row>78</xdr:row>
      <xdr:rowOff>51436</xdr:rowOff>
    </xdr:to>
    <xdr:cxnSp macro="">
      <xdr:nvCxnSpPr>
        <xdr:cNvPr id="292" name="直線コネクタ 291">
          <a:extLst>
            <a:ext uri="{FF2B5EF4-FFF2-40B4-BE49-F238E27FC236}">
              <a16:creationId xmlns:a16="http://schemas.microsoft.com/office/drawing/2014/main" id="{B2BE764B-A546-4029-9190-292B26EB3853}"/>
            </a:ext>
          </a:extLst>
        </xdr:cNvPr>
        <xdr:cNvCxnSpPr/>
      </xdr:nvCxnSpPr>
      <xdr:spPr>
        <a:xfrm>
          <a:off x="4546600" y="13424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2557</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FC09F8D4-E7EB-4749-85D0-B125A03DB015}"/>
            </a:ext>
          </a:extLst>
        </xdr:cNvPr>
        <xdr:cNvSpPr txBox="1"/>
      </xdr:nvSpPr>
      <xdr:spPr>
        <a:xfrm>
          <a:off x="4673600" y="140614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151130</xdr:rowOff>
    </xdr:from>
    <xdr:to>
      <xdr:col>24</xdr:col>
      <xdr:colOff>114300</xdr:colOff>
      <xdr:row>83</xdr:row>
      <xdr:rowOff>81280</xdr:rowOff>
    </xdr:to>
    <xdr:sp macro="" textlink="">
      <xdr:nvSpPr>
        <xdr:cNvPr id="294" name="フローチャート: 判断 293">
          <a:extLst>
            <a:ext uri="{FF2B5EF4-FFF2-40B4-BE49-F238E27FC236}">
              <a16:creationId xmlns:a16="http://schemas.microsoft.com/office/drawing/2014/main" id="{9D7A78E6-81C1-4CB7-A990-C678A60EF028}"/>
            </a:ext>
          </a:extLst>
        </xdr:cNvPr>
        <xdr:cNvSpPr/>
      </xdr:nvSpPr>
      <xdr:spPr>
        <a:xfrm>
          <a:off x="4584700" y="1421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67311</xdr:rowOff>
    </xdr:from>
    <xdr:to>
      <xdr:col>20</xdr:col>
      <xdr:colOff>38100</xdr:colOff>
      <xdr:row>82</xdr:row>
      <xdr:rowOff>168911</xdr:rowOff>
    </xdr:to>
    <xdr:sp macro="" textlink="">
      <xdr:nvSpPr>
        <xdr:cNvPr id="295" name="フローチャート: 判断 294">
          <a:extLst>
            <a:ext uri="{FF2B5EF4-FFF2-40B4-BE49-F238E27FC236}">
              <a16:creationId xmlns:a16="http://schemas.microsoft.com/office/drawing/2014/main" id="{C3712941-4942-4CBD-943B-0193021624C8}"/>
            </a:ext>
          </a:extLst>
        </xdr:cNvPr>
        <xdr:cNvSpPr/>
      </xdr:nvSpPr>
      <xdr:spPr>
        <a:xfrm>
          <a:off x="3746500" y="1412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141605</xdr:rowOff>
    </xdr:from>
    <xdr:to>
      <xdr:col>15</xdr:col>
      <xdr:colOff>101600</xdr:colOff>
      <xdr:row>83</xdr:row>
      <xdr:rowOff>71755</xdr:rowOff>
    </xdr:to>
    <xdr:sp macro="" textlink="">
      <xdr:nvSpPr>
        <xdr:cNvPr id="296" name="フローチャート: 判断 295">
          <a:extLst>
            <a:ext uri="{FF2B5EF4-FFF2-40B4-BE49-F238E27FC236}">
              <a16:creationId xmlns:a16="http://schemas.microsoft.com/office/drawing/2014/main" id="{C1FAAE05-8E6D-4A57-929B-A478E22D52EA}"/>
            </a:ext>
          </a:extLst>
        </xdr:cNvPr>
        <xdr:cNvSpPr/>
      </xdr:nvSpPr>
      <xdr:spPr>
        <a:xfrm>
          <a:off x="28575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126364</xdr:rowOff>
    </xdr:from>
    <xdr:to>
      <xdr:col>10</xdr:col>
      <xdr:colOff>165100</xdr:colOff>
      <xdr:row>83</xdr:row>
      <xdr:rowOff>56514</xdr:rowOff>
    </xdr:to>
    <xdr:sp macro="" textlink="">
      <xdr:nvSpPr>
        <xdr:cNvPr id="297" name="フローチャート: 判断 296">
          <a:extLst>
            <a:ext uri="{FF2B5EF4-FFF2-40B4-BE49-F238E27FC236}">
              <a16:creationId xmlns:a16="http://schemas.microsoft.com/office/drawing/2014/main" id="{37945F8A-5337-4FBB-841A-61799147556A}"/>
            </a:ext>
          </a:extLst>
        </xdr:cNvPr>
        <xdr:cNvSpPr/>
      </xdr:nvSpPr>
      <xdr:spPr>
        <a:xfrm>
          <a:off x="1968500" y="1418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2539</xdr:rowOff>
    </xdr:from>
    <xdr:to>
      <xdr:col>6</xdr:col>
      <xdr:colOff>38100</xdr:colOff>
      <xdr:row>83</xdr:row>
      <xdr:rowOff>104139</xdr:rowOff>
    </xdr:to>
    <xdr:sp macro="" textlink="">
      <xdr:nvSpPr>
        <xdr:cNvPr id="298" name="フローチャート: 判断 297">
          <a:extLst>
            <a:ext uri="{FF2B5EF4-FFF2-40B4-BE49-F238E27FC236}">
              <a16:creationId xmlns:a16="http://schemas.microsoft.com/office/drawing/2014/main" id="{1C033BDC-6653-4CD1-B3B6-80105C50AB03}"/>
            </a:ext>
          </a:extLst>
        </xdr:cNvPr>
        <xdr:cNvSpPr/>
      </xdr:nvSpPr>
      <xdr:spPr>
        <a:xfrm>
          <a:off x="1079500" y="14232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B4D18812-65BA-464F-9953-AC6CEF906C65}"/>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5DB083C0-3740-4DBF-923D-CDB3DB23C66D}"/>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943ABF06-034F-4B9F-BF40-A4B42FD0CDAC}"/>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87AF44EE-483E-4005-9B2D-148CF80D3F44}"/>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184020C0-ACBB-4C58-B5D6-E43469EB52CF}"/>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25400</xdr:rowOff>
    </xdr:from>
    <xdr:to>
      <xdr:col>24</xdr:col>
      <xdr:colOff>114300</xdr:colOff>
      <xdr:row>84</xdr:row>
      <xdr:rowOff>127000</xdr:rowOff>
    </xdr:to>
    <xdr:sp macro="" textlink="">
      <xdr:nvSpPr>
        <xdr:cNvPr id="304" name="楕円 303">
          <a:extLst>
            <a:ext uri="{FF2B5EF4-FFF2-40B4-BE49-F238E27FC236}">
              <a16:creationId xmlns:a16="http://schemas.microsoft.com/office/drawing/2014/main" id="{CAABADC5-32ED-4D58-BE95-46750C9DD284}"/>
            </a:ext>
          </a:extLst>
        </xdr:cNvPr>
        <xdr:cNvSpPr/>
      </xdr:nvSpPr>
      <xdr:spPr>
        <a:xfrm>
          <a:off x="4584700" y="1442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3827</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C0C5E498-54ED-47BA-B972-49917ABA031D}"/>
            </a:ext>
          </a:extLst>
        </xdr:cNvPr>
        <xdr:cNvSpPr txBox="1"/>
      </xdr:nvSpPr>
      <xdr:spPr>
        <a:xfrm>
          <a:off x="4673600" y="1440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113030</xdr:rowOff>
    </xdr:from>
    <xdr:to>
      <xdr:col>20</xdr:col>
      <xdr:colOff>38100</xdr:colOff>
      <xdr:row>84</xdr:row>
      <xdr:rowOff>43180</xdr:rowOff>
    </xdr:to>
    <xdr:sp macro="" textlink="">
      <xdr:nvSpPr>
        <xdr:cNvPr id="306" name="楕円 305">
          <a:extLst>
            <a:ext uri="{FF2B5EF4-FFF2-40B4-BE49-F238E27FC236}">
              <a16:creationId xmlns:a16="http://schemas.microsoft.com/office/drawing/2014/main" id="{39C8CB00-E046-42C7-9E64-49F84B4C18A4}"/>
            </a:ext>
          </a:extLst>
        </xdr:cNvPr>
        <xdr:cNvSpPr/>
      </xdr:nvSpPr>
      <xdr:spPr>
        <a:xfrm>
          <a:off x="3746500" y="1434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163830</xdr:rowOff>
    </xdr:from>
    <xdr:to>
      <xdr:col>24</xdr:col>
      <xdr:colOff>63500</xdr:colOff>
      <xdr:row>84</xdr:row>
      <xdr:rowOff>76200</xdr:rowOff>
    </xdr:to>
    <xdr:cxnSp macro="">
      <xdr:nvCxnSpPr>
        <xdr:cNvPr id="307" name="直線コネクタ 306">
          <a:extLst>
            <a:ext uri="{FF2B5EF4-FFF2-40B4-BE49-F238E27FC236}">
              <a16:creationId xmlns:a16="http://schemas.microsoft.com/office/drawing/2014/main" id="{DD18DC2F-B00F-47B9-974B-8666C4DFBA74}"/>
            </a:ext>
          </a:extLst>
        </xdr:cNvPr>
        <xdr:cNvCxnSpPr/>
      </xdr:nvCxnSpPr>
      <xdr:spPr>
        <a:xfrm>
          <a:off x="3797300" y="1439418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109220</xdr:rowOff>
    </xdr:from>
    <xdr:to>
      <xdr:col>15</xdr:col>
      <xdr:colOff>101600</xdr:colOff>
      <xdr:row>84</xdr:row>
      <xdr:rowOff>39370</xdr:rowOff>
    </xdr:to>
    <xdr:sp macro="" textlink="">
      <xdr:nvSpPr>
        <xdr:cNvPr id="308" name="楕円 307">
          <a:extLst>
            <a:ext uri="{FF2B5EF4-FFF2-40B4-BE49-F238E27FC236}">
              <a16:creationId xmlns:a16="http://schemas.microsoft.com/office/drawing/2014/main" id="{2D5A5F80-F911-4915-A208-9D7DE43E5EDE}"/>
            </a:ext>
          </a:extLst>
        </xdr:cNvPr>
        <xdr:cNvSpPr/>
      </xdr:nvSpPr>
      <xdr:spPr>
        <a:xfrm>
          <a:off x="2857500" y="1433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160020</xdr:rowOff>
    </xdr:from>
    <xdr:to>
      <xdr:col>19</xdr:col>
      <xdr:colOff>177800</xdr:colOff>
      <xdr:row>83</xdr:row>
      <xdr:rowOff>163830</xdr:rowOff>
    </xdr:to>
    <xdr:cxnSp macro="">
      <xdr:nvCxnSpPr>
        <xdr:cNvPr id="309" name="直線コネクタ 308">
          <a:extLst>
            <a:ext uri="{FF2B5EF4-FFF2-40B4-BE49-F238E27FC236}">
              <a16:creationId xmlns:a16="http://schemas.microsoft.com/office/drawing/2014/main" id="{C29A2C07-8ED3-4A2D-A272-F40BFD801205}"/>
            </a:ext>
          </a:extLst>
        </xdr:cNvPr>
        <xdr:cNvCxnSpPr/>
      </xdr:nvCxnSpPr>
      <xdr:spPr>
        <a:xfrm>
          <a:off x="2908300" y="143903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82550</xdr:rowOff>
    </xdr:from>
    <xdr:to>
      <xdr:col>10</xdr:col>
      <xdr:colOff>165100</xdr:colOff>
      <xdr:row>84</xdr:row>
      <xdr:rowOff>12700</xdr:rowOff>
    </xdr:to>
    <xdr:sp macro="" textlink="">
      <xdr:nvSpPr>
        <xdr:cNvPr id="310" name="楕円 309">
          <a:extLst>
            <a:ext uri="{FF2B5EF4-FFF2-40B4-BE49-F238E27FC236}">
              <a16:creationId xmlns:a16="http://schemas.microsoft.com/office/drawing/2014/main" id="{723B46FF-8C99-404B-B6C2-C073FDB68D8C}"/>
            </a:ext>
          </a:extLst>
        </xdr:cNvPr>
        <xdr:cNvSpPr/>
      </xdr:nvSpPr>
      <xdr:spPr>
        <a:xfrm>
          <a:off x="19685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133350</xdr:rowOff>
    </xdr:from>
    <xdr:to>
      <xdr:col>15</xdr:col>
      <xdr:colOff>50800</xdr:colOff>
      <xdr:row>83</xdr:row>
      <xdr:rowOff>160020</xdr:rowOff>
    </xdr:to>
    <xdr:cxnSp macro="">
      <xdr:nvCxnSpPr>
        <xdr:cNvPr id="311" name="直線コネクタ 310">
          <a:extLst>
            <a:ext uri="{FF2B5EF4-FFF2-40B4-BE49-F238E27FC236}">
              <a16:creationId xmlns:a16="http://schemas.microsoft.com/office/drawing/2014/main" id="{07D593A1-9C5E-4C3C-842B-C80A3E272B3F}"/>
            </a:ext>
          </a:extLst>
        </xdr:cNvPr>
        <xdr:cNvCxnSpPr/>
      </xdr:nvCxnSpPr>
      <xdr:spPr>
        <a:xfrm>
          <a:off x="2019300" y="1436370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46355</xdr:rowOff>
    </xdr:from>
    <xdr:to>
      <xdr:col>6</xdr:col>
      <xdr:colOff>38100</xdr:colOff>
      <xdr:row>83</xdr:row>
      <xdr:rowOff>147955</xdr:rowOff>
    </xdr:to>
    <xdr:sp macro="" textlink="">
      <xdr:nvSpPr>
        <xdr:cNvPr id="312" name="楕円 311">
          <a:extLst>
            <a:ext uri="{FF2B5EF4-FFF2-40B4-BE49-F238E27FC236}">
              <a16:creationId xmlns:a16="http://schemas.microsoft.com/office/drawing/2014/main" id="{1A642F81-52A1-43C0-BC02-04504414CACE}"/>
            </a:ext>
          </a:extLst>
        </xdr:cNvPr>
        <xdr:cNvSpPr/>
      </xdr:nvSpPr>
      <xdr:spPr>
        <a:xfrm>
          <a:off x="1079500" y="1427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97155</xdr:rowOff>
    </xdr:from>
    <xdr:to>
      <xdr:col>10</xdr:col>
      <xdr:colOff>114300</xdr:colOff>
      <xdr:row>83</xdr:row>
      <xdr:rowOff>133350</xdr:rowOff>
    </xdr:to>
    <xdr:cxnSp macro="">
      <xdr:nvCxnSpPr>
        <xdr:cNvPr id="313" name="直線コネクタ 312">
          <a:extLst>
            <a:ext uri="{FF2B5EF4-FFF2-40B4-BE49-F238E27FC236}">
              <a16:creationId xmlns:a16="http://schemas.microsoft.com/office/drawing/2014/main" id="{AEF31786-011F-456B-B349-93B2C169A544}"/>
            </a:ext>
          </a:extLst>
        </xdr:cNvPr>
        <xdr:cNvCxnSpPr/>
      </xdr:nvCxnSpPr>
      <xdr:spPr>
        <a:xfrm>
          <a:off x="1130300" y="1432750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13988</xdr:rowOff>
    </xdr:from>
    <xdr:ext cx="405111" cy="259045"/>
    <xdr:sp macro="" textlink="">
      <xdr:nvSpPr>
        <xdr:cNvPr id="314" name="n_1aveValue【公営住宅】&#10;有形固定資産減価償却率">
          <a:extLst>
            <a:ext uri="{FF2B5EF4-FFF2-40B4-BE49-F238E27FC236}">
              <a16:creationId xmlns:a16="http://schemas.microsoft.com/office/drawing/2014/main" id="{66CBDE72-970E-4ECF-A309-6B39F5526B36}"/>
            </a:ext>
          </a:extLst>
        </xdr:cNvPr>
        <xdr:cNvSpPr txBox="1"/>
      </xdr:nvSpPr>
      <xdr:spPr>
        <a:xfrm>
          <a:off x="3582044" y="1390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88282</xdr:rowOff>
    </xdr:from>
    <xdr:ext cx="405111" cy="259045"/>
    <xdr:sp macro="" textlink="">
      <xdr:nvSpPr>
        <xdr:cNvPr id="315" name="n_2aveValue【公営住宅】&#10;有形固定資産減価償却率">
          <a:extLst>
            <a:ext uri="{FF2B5EF4-FFF2-40B4-BE49-F238E27FC236}">
              <a16:creationId xmlns:a16="http://schemas.microsoft.com/office/drawing/2014/main" id="{780485B3-7766-4088-B828-ECEA004BAD5C}"/>
            </a:ext>
          </a:extLst>
        </xdr:cNvPr>
        <xdr:cNvSpPr txBox="1"/>
      </xdr:nvSpPr>
      <xdr:spPr>
        <a:xfrm>
          <a:off x="2705744" y="13975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73041</xdr:rowOff>
    </xdr:from>
    <xdr:ext cx="405111" cy="259045"/>
    <xdr:sp macro="" textlink="">
      <xdr:nvSpPr>
        <xdr:cNvPr id="316" name="n_3aveValue【公営住宅】&#10;有形固定資産減価償却率">
          <a:extLst>
            <a:ext uri="{FF2B5EF4-FFF2-40B4-BE49-F238E27FC236}">
              <a16:creationId xmlns:a16="http://schemas.microsoft.com/office/drawing/2014/main" id="{91D56970-D288-4E31-BEF4-28E9C3781DF9}"/>
            </a:ext>
          </a:extLst>
        </xdr:cNvPr>
        <xdr:cNvSpPr txBox="1"/>
      </xdr:nvSpPr>
      <xdr:spPr>
        <a:xfrm>
          <a:off x="1816744" y="13960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120666</xdr:rowOff>
    </xdr:from>
    <xdr:ext cx="405111" cy="259045"/>
    <xdr:sp macro="" textlink="">
      <xdr:nvSpPr>
        <xdr:cNvPr id="317" name="n_4aveValue【公営住宅】&#10;有形固定資産減価償却率">
          <a:extLst>
            <a:ext uri="{FF2B5EF4-FFF2-40B4-BE49-F238E27FC236}">
              <a16:creationId xmlns:a16="http://schemas.microsoft.com/office/drawing/2014/main" id="{7F91895E-CEBA-4989-B699-62E3D1223330}"/>
            </a:ext>
          </a:extLst>
        </xdr:cNvPr>
        <xdr:cNvSpPr txBox="1"/>
      </xdr:nvSpPr>
      <xdr:spPr>
        <a:xfrm>
          <a:off x="927744" y="14008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34307</xdr:rowOff>
    </xdr:from>
    <xdr:ext cx="405111" cy="259045"/>
    <xdr:sp macro="" textlink="">
      <xdr:nvSpPr>
        <xdr:cNvPr id="318" name="n_1mainValue【公営住宅】&#10;有形固定資産減価償却率">
          <a:extLst>
            <a:ext uri="{FF2B5EF4-FFF2-40B4-BE49-F238E27FC236}">
              <a16:creationId xmlns:a16="http://schemas.microsoft.com/office/drawing/2014/main" id="{6B61A8DA-7920-4700-9F09-AE2C04223DB2}"/>
            </a:ext>
          </a:extLst>
        </xdr:cNvPr>
        <xdr:cNvSpPr txBox="1"/>
      </xdr:nvSpPr>
      <xdr:spPr>
        <a:xfrm>
          <a:off x="3582044" y="1443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30497</xdr:rowOff>
    </xdr:from>
    <xdr:ext cx="405111" cy="259045"/>
    <xdr:sp macro="" textlink="">
      <xdr:nvSpPr>
        <xdr:cNvPr id="319" name="n_2mainValue【公営住宅】&#10;有形固定資産減価償却率">
          <a:extLst>
            <a:ext uri="{FF2B5EF4-FFF2-40B4-BE49-F238E27FC236}">
              <a16:creationId xmlns:a16="http://schemas.microsoft.com/office/drawing/2014/main" id="{BDC84B70-6D5D-406C-856A-A7A69565B33A}"/>
            </a:ext>
          </a:extLst>
        </xdr:cNvPr>
        <xdr:cNvSpPr txBox="1"/>
      </xdr:nvSpPr>
      <xdr:spPr>
        <a:xfrm>
          <a:off x="2705744" y="14432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3827</xdr:rowOff>
    </xdr:from>
    <xdr:ext cx="405111" cy="259045"/>
    <xdr:sp macro="" textlink="">
      <xdr:nvSpPr>
        <xdr:cNvPr id="320" name="n_3mainValue【公営住宅】&#10;有形固定資産減価償却率">
          <a:extLst>
            <a:ext uri="{FF2B5EF4-FFF2-40B4-BE49-F238E27FC236}">
              <a16:creationId xmlns:a16="http://schemas.microsoft.com/office/drawing/2014/main" id="{0368D834-352F-45FA-A949-DAAAEA9E1456}"/>
            </a:ext>
          </a:extLst>
        </xdr:cNvPr>
        <xdr:cNvSpPr txBox="1"/>
      </xdr:nvSpPr>
      <xdr:spPr>
        <a:xfrm>
          <a:off x="1816744" y="1440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139082</xdr:rowOff>
    </xdr:from>
    <xdr:ext cx="405111" cy="259045"/>
    <xdr:sp macro="" textlink="">
      <xdr:nvSpPr>
        <xdr:cNvPr id="321" name="n_4mainValue【公営住宅】&#10;有形固定資産減価償却率">
          <a:extLst>
            <a:ext uri="{FF2B5EF4-FFF2-40B4-BE49-F238E27FC236}">
              <a16:creationId xmlns:a16="http://schemas.microsoft.com/office/drawing/2014/main" id="{48BAB6BB-D016-438A-B9FA-DC1A72C61677}"/>
            </a:ext>
          </a:extLst>
        </xdr:cNvPr>
        <xdr:cNvSpPr txBox="1"/>
      </xdr:nvSpPr>
      <xdr:spPr>
        <a:xfrm>
          <a:off x="927744" y="14369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91A89D6A-96E7-4210-AE2A-45F53C5D2953}"/>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0C964F73-3B7D-458D-970B-F9479E0057DD}"/>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EDE96A69-4123-4E78-8516-37BD9BE19A6F}"/>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8D96D37E-BD43-41BD-B6DC-6DE5F34FABF5}"/>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E375AB1A-5399-4E5B-A05C-4E39963772FF}"/>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407E971F-8512-4F2E-9B01-F978B3D175D9}"/>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7605320C-3871-4BEB-A8DA-5BD72FB92AC5}"/>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5E4A6621-A876-42C7-9D74-7F195DA8476A}"/>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890303D3-F5D8-482E-99E6-0DBB524408CD}"/>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73FD50B4-835D-408D-AE24-233D5959CBC8}"/>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D1C6B0C1-F622-48D0-B95C-F75188A6AC9C}"/>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3A05EC6A-F790-41E7-AAF4-813B20AC638D}"/>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F466B6DA-4AE7-4580-81D4-9198DAAB9EA2}"/>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D8762630-59BB-4847-B7F7-4FA69D4A25CF}"/>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F1C55621-A66A-4C82-8718-AD018B14F3D8}"/>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a:extLst>
            <a:ext uri="{FF2B5EF4-FFF2-40B4-BE49-F238E27FC236}">
              <a16:creationId xmlns:a16="http://schemas.microsoft.com/office/drawing/2014/main" id="{09F661DD-A42D-4BD4-97FB-1115918027AB}"/>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ABFB638F-79A0-4BD6-A437-7CF8AC34DFB8}"/>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a:extLst>
            <a:ext uri="{FF2B5EF4-FFF2-40B4-BE49-F238E27FC236}">
              <a16:creationId xmlns:a16="http://schemas.microsoft.com/office/drawing/2014/main" id="{9E0ED89E-7D59-4B8F-B41E-2B0DE4E771DC}"/>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965F8C99-2757-4EB5-859E-D87164EA90FB}"/>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a:extLst>
            <a:ext uri="{FF2B5EF4-FFF2-40B4-BE49-F238E27FC236}">
              <a16:creationId xmlns:a16="http://schemas.microsoft.com/office/drawing/2014/main" id="{0A2F8AD6-AED0-434B-864D-B64EE4A0B60E}"/>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79601F2F-42A0-4C16-AF05-5B758407C984}"/>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a:extLst>
            <a:ext uri="{FF2B5EF4-FFF2-40B4-BE49-F238E27FC236}">
              <a16:creationId xmlns:a16="http://schemas.microsoft.com/office/drawing/2014/main" id="{86662600-E2B8-4BBC-8182-457523D733CC}"/>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8E3F6A7B-DB09-4BD2-B174-C7F0BFB20037}"/>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42290</xdr:rowOff>
    </xdr:from>
    <xdr:to>
      <xdr:col>54</xdr:col>
      <xdr:colOff>189865</xdr:colOff>
      <xdr:row>86</xdr:row>
      <xdr:rowOff>91439</xdr:rowOff>
    </xdr:to>
    <xdr:cxnSp macro="">
      <xdr:nvCxnSpPr>
        <xdr:cNvPr id="345" name="直線コネクタ 344">
          <a:extLst>
            <a:ext uri="{FF2B5EF4-FFF2-40B4-BE49-F238E27FC236}">
              <a16:creationId xmlns:a16="http://schemas.microsoft.com/office/drawing/2014/main" id="{A430D028-E493-4CE2-9538-48375D1C5A5F}"/>
            </a:ext>
          </a:extLst>
        </xdr:cNvPr>
        <xdr:cNvCxnSpPr/>
      </xdr:nvCxnSpPr>
      <xdr:spPr>
        <a:xfrm flipV="1">
          <a:off x="10476865" y="13586840"/>
          <a:ext cx="0" cy="12492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95266</xdr:rowOff>
    </xdr:from>
    <xdr:ext cx="469744" cy="259045"/>
    <xdr:sp macro="" textlink="">
      <xdr:nvSpPr>
        <xdr:cNvPr id="346" name="【公営住宅】&#10;一人当たり面積最小値テキスト">
          <a:extLst>
            <a:ext uri="{FF2B5EF4-FFF2-40B4-BE49-F238E27FC236}">
              <a16:creationId xmlns:a16="http://schemas.microsoft.com/office/drawing/2014/main" id="{F283AD56-A42A-4CC3-B534-8E17F9AE62FD}"/>
            </a:ext>
          </a:extLst>
        </xdr:cNvPr>
        <xdr:cNvSpPr txBox="1"/>
      </xdr:nvSpPr>
      <xdr:spPr>
        <a:xfrm>
          <a:off x="10515600" y="1483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91439</xdr:rowOff>
    </xdr:from>
    <xdr:to>
      <xdr:col>55</xdr:col>
      <xdr:colOff>88900</xdr:colOff>
      <xdr:row>86</xdr:row>
      <xdr:rowOff>91439</xdr:rowOff>
    </xdr:to>
    <xdr:cxnSp macro="">
      <xdr:nvCxnSpPr>
        <xdr:cNvPr id="347" name="直線コネクタ 346">
          <a:extLst>
            <a:ext uri="{FF2B5EF4-FFF2-40B4-BE49-F238E27FC236}">
              <a16:creationId xmlns:a16="http://schemas.microsoft.com/office/drawing/2014/main" id="{9158F729-5A61-43D4-9728-85496F482EA4}"/>
            </a:ext>
          </a:extLst>
        </xdr:cNvPr>
        <xdr:cNvCxnSpPr/>
      </xdr:nvCxnSpPr>
      <xdr:spPr>
        <a:xfrm>
          <a:off x="10388600" y="1483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160417</xdr:rowOff>
    </xdr:from>
    <xdr:ext cx="469744" cy="259045"/>
    <xdr:sp macro="" textlink="">
      <xdr:nvSpPr>
        <xdr:cNvPr id="348" name="【公営住宅】&#10;一人当たり面積最大値テキスト">
          <a:extLst>
            <a:ext uri="{FF2B5EF4-FFF2-40B4-BE49-F238E27FC236}">
              <a16:creationId xmlns:a16="http://schemas.microsoft.com/office/drawing/2014/main" id="{F93282A6-3346-4750-B0B2-A24B97CDD370}"/>
            </a:ext>
          </a:extLst>
        </xdr:cNvPr>
        <xdr:cNvSpPr txBox="1"/>
      </xdr:nvSpPr>
      <xdr:spPr>
        <a:xfrm>
          <a:off x="10515600" y="13362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42290</xdr:rowOff>
    </xdr:from>
    <xdr:to>
      <xdr:col>55</xdr:col>
      <xdr:colOff>88900</xdr:colOff>
      <xdr:row>79</xdr:row>
      <xdr:rowOff>42290</xdr:rowOff>
    </xdr:to>
    <xdr:cxnSp macro="">
      <xdr:nvCxnSpPr>
        <xdr:cNvPr id="349" name="直線コネクタ 348">
          <a:extLst>
            <a:ext uri="{FF2B5EF4-FFF2-40B4-BE49-F238E27FC236}">
              <a16:creationId xmlns:a16="http://schemas.microsoft.com/office/drawing/2014/main" id="{C644BB18-74B2-4964-8587-91A0021CB50D}"/>
            </a:ext>
          </a:extLst>
        </xdr:cNvPr>
        <xdr:cNvCxnSpPr/>
      </xdr:nvCxnSpPr>
      <xdr:spPr>
        <a:xfrm>
          <a:off x="10388600" y="13586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652</xdr:rowOff>
    </xdr:from>
    <xdr:ext cx="469744" cy="259045"/>
    <xdr:sp macro="" textlink="">
      <xdr:nvSpPr>
        <xdr:cNvPr id="350" name="【公営住宅】&#10;一人当たり面積平均値テキスト">
          <a:extLst>
            <a:ext uri="{FF2B5EF4-FFF2-40B4-BE49-F238E27FC236}">
              <a16:creationId xmlns:a16="http://schemas.microsoft.com/office/drawing/2014/main" id="{DFB393F2-E9BD-4BCA-98FE-517502191B97}"/>
            </a:ext>
          </a:extLst>
        </xdr:cNvPr>
        <xdr:cNvSpPr txBox="1"/>
      </xdr:nvSpPr>
      <xdr:spPr>
        <a:xfrm>
          <a:off x="10515600" y="142310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149225</xdr:rowOff>
    </xdr:from>
    <xdr:to>
      <xdr:col>55</xdr:col>
      <xdr:colOff>50800</xdr:colOff>
      <xdr:row>84</xdr:row>
      <xdr:rowOff>79375</xdr:rowOff>
    </xdr:to>
    <xdr:sp macro="" textlink="">
      <xdr:nvSpPr>
        <xdr:cNvPr id="351" name="フローチャート: 判断 350">
          <a:extLst>
            <a:ext uri="{FF2B5EF4-FFF2-40B4-BE49-F238E27FC236}">
              <a16:creationId xmlns:a16="http://schemas.microsoft.com/office/drawing/2014/main" id="{2D35247B-8658-4E50-B7AF-1264947B1FBD}"/>
            </a:ext>
          </a:extLst>
        </xdr:cNvPr>
        <xdr:cNvSpPr/>
      </xdr:nvSpPr>
      <xdr:spPr>
        <a:xfrm>
          <a:off x="10426700" y="1437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140081</xdr:rowOff>
    </xdr:from>
    <xdr:to>
      <xdr:col>50</xdr:col>
      <xdr:colOff>165100</xdr:colOff>
      <xdr:row>84</xdr:row>
      <xdr:rowOff>70231</xdr:rowOff>
    </xdr:to>
    <xdr:sp macro="" textlink="">
      <xdr:nvSpPr>
        <xdr:cNvPr id="352" name="フローチャート: 判断 351">
          <a:extLst>
            <a:ext uri="{FF2B5EF4-FFF2-40B4-BE49-F238E27FC236}">
              <a16:creationId xmlns:a16="http://schemas.microsoft.com/office/drawing/2014/main" id="{DCD36A23-B195-417E-A792-853C85894096}"/>
            </a:ext>
          </a:extLst>
        </xdr:cNvPr>
        <xdr:cNvSpPr/>
      </xdr:nvSpPr>
      <xdr:spPr>
        <a:xfrm>
          <a:off x="9588500" y="14370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106935</xdr:rowOff>
    </xdr:from>
    <xdr:to>
      <xdr:col>46</xdr:col>
      <xdr:colOff>38100</xdr:colOff>
      <xdr:row>84</xdr:row>
      <xdr:rowOff>37085</xdr:rowOff>
    </xdr:to>
    <xdr:sp macro="" textlink="">
      <xdr:nvSpPr>
        <xdr:cNvPr id="353" name="フローチャート: 判断 352">
          <a:extLst>
            <a:ext uri="{FF2B5EF4-FFF2-40B4-BE49-F238E27FC236}">
              <a16:creationId xmlns:a16="http://schemas.microsoft.com/office/drawing/2014/main" id="{30C50255-3F85-4051-95D2-3EDD51F9230F}"/>
            </a:ext>
          </a:extLst>
        </xdr:cNvPr>
        <xdr:cNvSpPr/>
      </xdr:nvSpPr>
      <xdr:spPr>
        <a:xfrm>
          <a:off x="8699500" y="14337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66929</xdr:rowOff>
    </xdr:from>
    <xdr:to>
      <xdr:col>41</xdr:col>
      <xdr:colOff>101600</xdr:colOff>
      <xdr:row>83</xdr:row>
      <xdr:rowOff>168529</xdr:rowOff>
    </xdr:to>
    <xdr:sp macro="" textlink="">
      <xdr:nvSpPr>
        <xdr:cNvPr id="354" name="フローチャート: 判断 353">
          <a:extLst>
            <a:ext uri="{FF2B5EF4-FFF2-40B4-BE49-F238E27FC236}">
              <a16:creationId xmlns:a16="http://schemas.microsoft.com/office/drawing/2014/main" id="{2C1ABC72-BEF6-4021-B8AA-D4B55E9B3715}"/>
            </a:ext>
          </a:extLst>
        </xdr:cNvPr>
        <xdr:cNvSpPr/>
      </xdr:nvSpPr>
      <xdr:spPr>
        <a:xfrm>
          <a:off x="7810500" y="1429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103124</xdr:rowOff>
    </xdr:from>
    <xdr:to>
      <xdr:col>36</xdr:col>
      <xdr:colOff>165100</xdr:colOff>
      <xdr:row>83</xdr:row>
      <xdr:rowOff>33274</xdr:rowOff>
    </xdr:to>
    <xdr:sp macro="" textlink="">
      <xdr:nvSpPr>
        <xdr:cNvPr id="355" name="フローチャート: 判断 354">
          <a:extLst>
            <a:ext uri="{FF2B5EF4-FFF2-40B4-BE49-F238E27FC236}">
              <a16:creationId xmlns:a16="http://schemas.microsoft.com/office/drawing/2014/main" id="{C14B3AA3-891E-4028-BAAA-7B5127E645B6}"/>
            </a:ext>
          </a:extLst>
        </xdr:cNvPr>
        <xdr:cNvSpPr/>
      </xdr:nvSpPr>
      <xdr:spPr>
        <a:xfrm>
          <a:off x="6921500" y="14162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CD237699-0C08-4531-9238-76DFE63F766B}"/>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F480356A-288D-4099-B73A-615B48DA80E5}"/>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E755170C-B7C0-4853-BACA-20427E63D4F8}"/>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4CA94B69-C205-4BD3-AB49-4170F8AD6EE2}"/>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25CD6A58-50B0-47BC-96E0-CB8AE882C4C9}"/>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24637</xdr:rowOff>
    </xdr:from>
    <xdr:to>
      <xdr:col>55</xdr:col>
      <xdr:colOff>50800</xdr:colOff>
      <xdr:row>85</xdr:row>
      <xdr:rowOff>126237</xdr:rowOff>
    </xdr:to>
    <xdr:sp macro="" textlink="">
      <xdr:nvSpPr>
        <xdr:cNvPr id="361" name="楕円 360">
          <a:extLst>
            <a:ext uri="{FF2B5EF4-FFF2-40B4-BE49-F238E27FC236}">
              <a16:creationId xmlns:a16="http://schemas.microsoft.com/office/drawing/2014/main" id="{60A423CB-8BF5-4540-A975-80CDBD5AFAAC}"/>
            </a:ext>
          </a:extLst>
        </xdr:cNvPr>
        <xdr:cNvSpPr/>
      </xdr:nvSpPr>
      <xdr:spPr>
        <a:xfrm>
          <a:off x="10426700" y="14597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3064</xdr:rowOff>
    </xdr:from>
    <xdr:ext cx="469744" cy="259045"/>
    <xdr:sp macro="" textlink="">
      <xdr:nvSpPr>
        <xdr:cNvPr id="362" name="【公営住宅】&#10;一人当たり面積該当値テキスト">
          <a:extLst>
            <a:ext uri="{FF2B5EF4-FFF2-40B4-BE49-F238E27FC236}">
              <a16:creationId xmlns:a16="http://schemas.microsoft.com/office/drawing/2014/main" id="{99B56CE2-37D3-4F75-BE7F-E458498596F0}"/>
            </a:ext>
          </a:extLst>
        </xdr:cNvPr>
        <xdr:cNvSpPr txBox="1"/>
      </xdr:nvSpPr>
      <xdr:spPr>
        <a:xfrm>
          <a:off x="10515600" y="14576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50927</xdr:rowOff>
    </xdr:from>
    <xdr:to>
      <xdr:col>50</xdr:col>
      <xdr:colOff>165100</xdr:colOff>
      <xdr:row>85</xdr:row>
      <xdr:rowOff>152527</xdr:rowOff>
    </xdr:to>
    <xdr:sp macro="" textlink="">
      <xdr:nvSpPr>
        <xdr:cNvPr id="363" name="楕円 362">
          <a:extLst>
            <a:ext uri="{FF2B5EF4-FFF2-40B4-BE49-F238E27FC236}">
              <a16:creationId xmlns:a16="http://schemas.microsoft.com/office/drawing/2014/main" id="{76F31192-DDB1-47A5-98D6-C0F376F218F0}"/>
            </a:ext>
          </a:extLst>
        </xdr:cNvPr>
        <xdr:cNvSpPr/>
      </xdr:nvSpPr>
      <xdr:spPr>
        <a:xfrm>
          <a:off x="9588500" y="14624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75437</xdr:rowOff>
    </xdr:from>
    <xdr:to>
      <xdr:col>55</xdr:col>
      <xdr:colOff>0</xdr:colOff>
      <xdr:row>85</xdr:row>
      <xdr:rowOff>101727</xdr:rowOff>
    </xdr:to>
    <xdr:cxnSp macro="">
      <xdr:nvCxnSpPr>
        <xdr:cNvPr id="364" name="直線コネクタ 363">
          <a:extLst>
            <a:ext uri="{FF2B5EF4-FFF2-40B4-BE49-F238E27FC236}">
              <a16:creationId xmlns:a16="http://schemas.microsoft.com/office/drawing/2014/main" id="{C0D84D69-35B2-4BE2-85E5-5E08FA64D0E5}"/>
            </a:ext>
          </a:extLst>
        </xdr:cNvPr>
        <xdr:cNvCxnSpPr/>
      </xdr:nvCxnSpPr>
      <xdr:spPr>
        <a:xfrm flipV="1">
          <a:off x="9639300" y="14648687"/>
          <a:ext cx="838200" cy="26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55118</xdr:rowOff>
    </xdr:from>
    <xdr:to>
      <xdr:col>46</xdr:col>
      <xdr:colOff>38100</xdr:colOff>
      <xdr:row>85</xdr:row>
      <xdr:rowOff>156718</xdr:rowOff>
    </xdr:to>
    <xdr:sp macro="" textlink="">
      <xdr:nvSpPr>
        <xdr:cNvPr id="365" name="楕円 364">
          <a:extLst>
            <a:ext uri="{FF2B5EF4-FFF2-40B4-BE49-F238E27FC236}">
              <a16:creationId xmlns:a16="http://schemas.microsoft.com/office/drawing/2014/main" id="{723D25CA-25DF-48E2-B860-214D78F6412F}"/>
            </a:ext>
          </a:extLst>
        </xdr:cNvPr>
        <xdr:cNvSpPr/>
      </xdr:nvSpPr>
      <xdr:spPr>
        <a:xfrm>
          <a:off x="8699500" y="14628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101727</xdr:rowOff>
    </xdr:from>
    <xdr:to>
      <xdr:col>50</xdr:col>
      <xdr:colOff>114300</xdr:colOff>
      <xdr:row>85</xdr:row>
      <xdr:rowOff>105918</xdr:rowOff>
    </xdr:to>
    <xdr:cxnSp macro="">
      <xdr:nvCxnSpPr>
        <xdr:cNvPr id="366" name="直線コネクタ 365">
          <a:extLst>
            <a:ext uri="{FF2B5EF4-FFF2-40B4-BE49-F238E27FC236}">
              <a16:creationId xmlns:a16="http://schemas.microsoft.com/office/drawing/2014/main" id="{ED540C6E-8FFE-461E-B851-82A91254BDB0}"/>
            </a:ext>
          </a:extLst>
        </xdr:cNvPr>
        <xdr:cNvCxnSpPr/>
      </xdr:nvCxnSpPr>
      <xdr:spPr>
        <a:xfrm flipV="1">
          <a:off x="8750300" y="14674977"/>
          <a:ext cx="8890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47498</xdr:rowOff>
    </xdr:from>
    <xdr:to>
      <xdr:col>41</xdr:col>
      <xdr:colOff>101600</xdr:colOff>
      <xdr:row>85</xdr:row>
      <xdr:rowOff>149098</xdr:rowOff>
    </xdr:to>
    <xdr:sp macro="" textlink="">
      <xdr:nvSpPr>
        <xdr:cNvPr id="367" name="楕円 366">
          <a:extLst>
            <a:ext uri="{FF2B5EF4-FFF2-40B4-BE49-F238E27FC236}">
              <a16:creationId xmlns:a16="http://schemas.microsoft.com/office/drawing/2014/main" id="{5DCF7918-969F-412E-A8CE-89D101ACBECA}"/>
            </a:ext>
          </a:extLst>
        </xdr:cNvPr>
        <xdr:cNvSpPr/>
      </xdr:nvSpPr>
      <xdr:spPr>
        <a:xfrm>
          <a:off x="7810500" y="14620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98298</xdr:rowOff>
    </xdr:from>
    <xdr:to>
      <xdr:col>45</xdr:col>
      <xdr:colOff>177800</xdr:colOff>
      <xdr:row>85</xdr:row>
      <xdr:rowOff>105918</xdr:rowOff>
    </xdr:to>
    <xdr:cxnSp macro="">
      <xdr:nvCxnSpPr>
        <xdr:cNvPr id="368" name="直線コネクタ 367">
          <a:extLst>
            <a:ext uri="{FF2B5EF4-FFF2-40B4-BE49-F238E27FC236}">
              <a16:creationId xmlns:a16="http://schemas.microsoft.com/office/drawing/2014/main" id="{F935D6E9-5097-4921-8FC5-1C2A2C85B69F}"/>
            </a:ext>
          </a:extLst>
        </xdr:cNvPr>
        <xdr:cNvCxnSpPr/>
      </xdr:nvCxnSpPr>
      <xdr:spPr>
        <a:xfrm>
          <a:off x="7861300" y="14671548"/>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47498</xdr:rowOff>
    </xdr:from>
    <xdr:to>
      <xdr:col>36</xdr:col>
      <xdr:colOff>165100</xdr:colOff>
      <xdr:row>85</xdr:row>
      <xdr:rowOff>149098</xdr:rowOff>
    </xdr:to>
    <xdr:sp macro="" textlink="">
      <xdr:nvSpPr>
        <xdr:cNvPr id="369" name="楕円 368">
          <a:extLst>
            <a:ext uri="{FF2B5EF4-FFF2-40B4-BE49-F238E27FC236}">
              <a16:creationId xmlns:a16="http://schemas.microsoft.com/office/drawing/2014/main" id="{39E32DEB-F3B6-4ADE-B0B3-AB60009E6269}"/>
            </a:ext>
          </a:extLst>
        </xdr:cNvPr>
        <xdr:cNvSpPr/>
      </xdr:nvSpPr>
      <xdr:spPr>
        <a:xfrm>
          <a:off x="6921500" y="14620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98298</xdr:rowOff>
    </xdr:from>
    <xdr:to>
      <xdr:col>41</xdr:col>
      <xdr:colOff>50800</xdr:colOff>
      <xdr:row>85</xdr:row>
      <xdr:rowOff>98298</xdr:rowOff>
    </xdr:to>
    <xdr:cxnSp macro="">
      <xdr:nvCxnSpPr>
        <xdr:cNvPr id="370" name="直線コネクタ 369">
          <a:extLst>
            <a:ext uri="{FF2B5EF4-FFF2-40B4-BE49-F238E27FC236}">
              <a16:creationId xmlns:a16="http://schemas.microsoft.com/office/drawing/2014/main" id="{4E4EF85A-E2E7-432C-996F-E2DF7BA9D62A}"/>
            </a:ext>
          </a:extLst>
        </xdr:cNvPr>
        <xdr:cNvCxnSpPr/>
      </xdr:nvCxnSpPr>
      <xdr:spPr>
        <a:xfrm>
          <a:off x="6972300" y="146715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86758</xdr:rowOff>
    </xdr:from>
    <xdr:ext cx="469744" cy="259045"/>
    <xdr:sp macro="" textlink="">
      <xdr:nvSpPr>
        <xdr:cNvPr id="371" name="n_1aveValue【公営住宅】&#10;一人当たり面積">
          <a:extLst>
            <a:ext uri="{FF2B5EF4-FFF2-40B4-BE49-F238E27FC236}">
              <a16:creationId xmlns:a16="http://schemas.microsoft.com/office/drawing/2014/main" id="{980254B3-4F84-41C5-B1DF-63CF7500EC49}"/>
            </a:ext>
          </a:extLst>
        </xdr:cNvPr>
        <xdr:cNvSpPr txBox="1"/>
      </xdr:nvSpPr>
      <xdr:spPr>
        <a:xfrm>
          <a:off x="9391727" y="14145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53612</xdr:rowOff>
    </xdr:from>
    <xdr:ext cx="469744" cy="259045"/>
    <xdr:sp macro="" textlink="">
      <xdr:nvSpPr>
        <xdr:cNvPr id="372" name="n_2aveValue【公営住宅】&#10;一人当たり面積">
          <a:extLst>
            <a:ext uri="{FF2B5EF4-FFF2-40B4-BE49-F238E27FC236}">
              <a16:creationId xmlns:a16="http://schemas.microsoft.com/office/drawing/2014/main" id="{137CE369-81A3-4CA8-8353-BD43B66A68FE}"/>
            </a:ext>
          </a:extLst>
        </xdr:cNvPr>
        <xdr:cNvSpPr txBox="1"/>
      </xdr:nvSpPr>
      <xdr:spPr>
        <a:xfrm>
          <a:off x="8515427" y="14112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13606</xdr:rowOff>
    </xdr:from>
    <xdr:ext cx="469744" cy="259045"/>
    <xdr:sp macro="" textlink="">
      <xdr:nvSpPr>
        <xdr:cNvPr id="373" name="n_3aveValue【公営住宅】&#10;一人当たり面積">
          <a:extLst>
            <a:ext uri="{FF2B5EF4-FFF2-40B4-BE49-F238E27FC236}">
              <a16:creationId xmlns:a16="http://schemas.microsoft.com/office/drawing/2014/main" id="{B68E9895-4376-49E7-A099-15CEC2A38BCB}"/>
            </a:ext>
          </a:extLst>
        </xdr:cNvPr>
        <xdr:cNvSpPr txBox="1"/>
      </xdr:nvSpPr>
      <xdr:spPr>
        <a:xfrm>
          <a:off x="7626427" y="14072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49801</xdr:rowOff>
    </xdr:from>
    <xdr:ext cx="469744" cy="259045"/>
    <xdr:sp macro="" textlink="">
      <xdr:nvSpPr>
        <xdr:cNvPr id="374" name="n_4aveValue【公営住宅】&#10;一人当たり面積">
          <a:extLst>
            <a:ext uri="{FF2B5EF4-FFF2-40B4-BE49-F238E27FC236}">
              <a16:creationId xmlns:a16="http://schemas.microsoft.com/office/drawing/2014/main" id="{8F9BA4F3-770F-4212-A36A-B7D4E822AC70}"/>
            </a:ext>
          </a:extLst>
        </xdr:cNvPr>
        <xdr:cNvSpPr txBox="1"/>
      </xdr:nvSpPr>
      <xdr:spPr>
        <a:xfrm>
          <a:off x="6737427" y="13937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143654</xdr:rowOff>
    </xdr:from>
    <xdr:ext cx="469744" cy="259045"/>
    <xdr:sp macro="" textlink="">
      <xdr:nvSpPr>
        <xdr:cNvPr id="375" name="n_1mainValue【公営住宅】&#10;一人当たり面積">
          <a:extLst>
            <a:ext uri="{FF2B5EF4-FFF2-40B4-BE49-F238E27FC236}">
              <a16:creationId xmlns:a16="http://schemas.microsoft.com/office/drawing/2014/main" id="{1D922FED-8D31-42F4-BB27-54D5243E32C5}"/>
            </a:ext>
          </a:extLst>
        </xdr:cNvPr>
        <xdr:cNvSpPr txBox="1"/>
      </xdr:nvSpPr>
      <xdr:spPr>
        <a:xfrm>
          <a:off x="9391727" y="14716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147845</xdr:rowOff>
    </xdr:from>
    <xdr:ext cx="469744" cy="259045"/>
    <xdr:sp macro="" textlink="">
      <xdr:nvSpPr>
        <xdr:cNvPr id="376" name="n_2mainValue【公営住宅】&#10;一人当たり面積">
          <a:extLst>
            <a:ext uri="{FF2B5EF4-FFF2-40B4-BE49-F238E27FC236}">
              <a16:creationId xmlns:a16="http://schemas.microsoft.com/office/drawing/2014/main" id="{583D071A-E72F-4CFB-BE52-44AA762EB238}"/>
            </a:ext>
          </a:extLst>
        </xdr:cNvPr>
        <xdr:cNvSpPr txBox="1"/>
      </xdr:nvSpPr>
      <xdr:spPr>
        <a:xfrm>
          <a:off x="8515427" y="14721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140225</xdr:rowOff>
    </xdr:from>
    <xdr:ext cx="469744" cy="259045"/>
    <xdr:sp macro="" textlink="">
      <xdr:nvSpPr>
        <xdr:cNvPr id="377" name="n_3mainValue【公営住宅】&#10;一人当たり面積">
          <a:extLst>
            <a:ext uri="{FF2B5EF4-FFF2-40B4-BE49-F238E27FC236}">
              <a16:creationId xmlns:a16="http://schemas.microsoft.com/office/drawing/2014/main" id="{D7AA7299-DAA7-493F-8F2F-4F4004091B1D}"/>
            </a:ext>
          </a:extLst>
        </xdr:cNvPr>
        <xdr:cNvSpPr txBox="1"/>
      </xdr:nvSpPr>
      <xdr:spPr>
        <a:xfrm>
          <a:off x="7626427" y="1471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140225</xdr:rowOff>
    </xdr:from>
    <xdr:ext cx="469744" cy="259045"/>
    <xdr:sp macro="" textlink="">
      <xdr:nvSpPr>
        <xdr:cNvPr id="378" name="n_4mainValue【公営住宅】&#10;一人当たり面積">
          <a:extLst>
            <a:ext uri="{FF2B5EF4-FFF2-40B4-BE49-F238E27FC236}">
              <a16:creationId xmlns:a16="http://schemas.microsoft.com/office/drawing/2014/main" id="{B69A77B2-3921-4709-B67B-F66A747CD2A8}"/>
            </a:ext>
          </a:extLst>
        </xdr:cNvPr>
        <xdr:cNvSpPr txBox="1"/>
      </xdr:nvSpPr>
      <xdr:spPr>
        <a:xfrm>
          <a:off x="6737427" y="1471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FEB99F8C-7A11-41FE-8103-8D428A8AA753}"/>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9EF6C0C2-DFE4-46C2-A7F2-F45EFDE4E8B1}"/>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DDC07CAD-B5AA-494A-B54A-403D43E5790D}"/>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91CF7E0B-72F6-4548-8B47-ECEA433993BF}"/>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4A7DD316-2208-4E87-BEEE-9490EC5BEC2D}"/>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5B764F75-A149-44CA-8C29-1A6491A0AEDD}"/>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B6595DB5-C602-4CDC-B3B3-E85F5C13438D}"/>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70D991ED-7B12-43B9-827C-D2732D8265B1}"/>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a:extLst>
            <a:ext uri="{FF2B5EF4-FFF2-40B4-BE49-F238E27FC236}">
              <a16:creationId xmlns:a16="http://schemas.microsoft.com/office/drawing/2014/main" id="{68C4FD7E-A449-4A06-81D6-D164D5505EA6}"/>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a:extLst>
            <a:ext uri="{FF2B5EF4-FFF2-40B4-BE49-F238E27FC236}">
              <a16:creationId xmlns:a16="http://schemas.microsoft.com/office/drawing/2014/main" id="{53B4FD30-9703-428D-9757-3DAB5C7D55D5}"/>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a:extLst>
            <a:ext uri="{FF2B5EF4-FFF2-40B4-BE49-F238E27FC236}">
              <a16:creationId xmlns:a16="http://schemas.microsoft.com/office/drawing/2014/main" id="{63222949-4303-4C5F-B56C-5F9ABF48A8E7}"/>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0" name="直線コネクタ 389">
          <a:extLst>
            <a:ext uri="{FF2B5EF4-FFF2-40B4-BE49-F238E27FC236}">
              <a16:creationId xmlns:a16="http://schemas.microsoft.com/office/drawing/2014/main" id="{C1904107-D75F-4154-8F51-F4746D8B5539}"/>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91" name="テキスト ボックス 390">
          <a:extLst>
            <a:ext uri="{FF2B5EF4-FFF2-40B4-BE49-F238E27FC236}">
              <a16:creationId xmlns:a16="http://schemas.microsoft.com/office/drawing/2014/main" id="{7BB01441-1ABE-41F0-BDD4-9D822E56268B}"/>
            </a:ext>
          </a:extLst>
        </xdr:cNvPr>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2" name="直線コネクタ 391">
          <a:extLst>
            <a:ext uri="{FF2B5EF4-FFF2-40B4-BE49-F238E27FC236}">
              <a16:creationId xmlns:a16="http://schemas.microsoft.com/office/drawing/2014/main" id="{DD37ABF4-1949-4342-B820-0BFCC65AC894}"/>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3" name="テキスト ボックス 392">
          <a:extLst>
            <a:ext uri="{FF2B5EF4-FFF2-40B4-BE49-F238E27FC236}">
              <a16:creationId xmlns:a16="http://schemas.microsoft.com/office/drawing/2014/main" id="{B8EF1B28-1423-434E-BCE1-A87312BA4940}"/>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4" name="直線コネクタ 393">
          <a:extLst>
            <a:ext uri="{FF2B5EF4-FFF2-40B4-BE49-F238E27FC236}">
              <a16:creationId xmlns:a16="http://schemas.microsoft.com/office/drawing/2014/main" id="{14038473-8C63-4302-A02C-BE12F386C406}"/>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5" name="テキスト ボックス 394">
          <a:extLst>
            <a:ext uri="{FF2B5EF4-FFF2-40B4-BE49-F238E27FC236}">
              <a16:creationId xmlns:a16="http://schemas.microsoft.com/office/drawing/2014/main" id="{B2E4DB34-8435-4F87-9A5E-AFB92B30C357}"/>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6" name="直線コネクタ 395">
          <a:extLst>
            <a:ext uri="{FF2B5EF4-FFF2-40B4-BE49-F238E27FC236}">
              <a16:creationId xmlns:a16="http://schemas.microsoft.com/office/drawing/2014/main" id="{D5CC4AE2-4CB8-43A9-999E-3759C48EF21F}"/>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7" name="テキスト ボックス 396">
          <a:extLst>
            <a:ext uri="{FF2B5EF4-FFF2-40B4-BE49-F238E27FC236}">
              <a16:creationId xmlns:a16="http://schemas.microsoft.com/office/drawing/2014/main" id="{965DFC14-5F88-459C-AA9F-F03669677EE2}"/>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8" name="直線コネクタ 397">
          <a:extLst>
            <a:ext uri="{FF2B5EF4-FFF2-40B4-BE49-F238E27FC236}">
              <a16:creationId xmlns:a16="http://schemas.microsoft.com/office/drawing/2014/main" id="{DE4C7DF1-B4F7-4C5E-9BDC-537FE23A1B14}"/>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29227</xdr:rowOff>
    </xdr:from>
    <xdr:ext cx="338939" cy="259045"/>
    <xdr:sp macro="" textlink="">
      <xdr:nvSpPr>
        <xdr:cNvPr id="399" name="テキスト ボックス 398">
          <a:extLst>
            <a:ext uri="{FF2B5EF4-FFF2-40B4-BE49-F238E27FC236}">
              <a16:creationId xmlns:a16="http://schemas.microsoft.com/office/drawing/2014/main" id="{0215C8CB-6BF2-466D-A8C6-9683FDC8B48B}"/>
            </a:ext>
          </a:extLst>
        </xdr:cNvPr>
        <xdr:cNvSpPr txBox="1"/>
      </xdr:nvSpPr>
      <xdr:spPr>
        <a:xfrm>
          <a:off x="423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0" name="直線コネクタ 399">
          <a:extLst>
            <a:ext uri="{FF2B5EF4-FFF2-40B4-BE49-F238E27FC236}">
              <a16:creationId xmlns:a16="http://schemas.microsoft.com/office/drawing/2014/main" id="{2974088E-7C99-4D41-A2DC-C90B1CAC6202}"/>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1" name="【港湾・漁港】&#10;有形固定資産減価償却率グラフ枠">
          <a:extLst>
            <a:ext uri="{FF2B5EF4-FFF2-40B4-BE49-F238E27FC236}">
              <a16:creationId xmlns:a16="http://schemas.microsoft.com/office/drawing/2014/main" id="{2AB86F51-7AF5-4333-8EC8-D79C6FC05943}"/>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1905</xdr:rowOff>
    </xdr:from>
    <xdr:to>
      <xdr:col>24</xdr:col>
      <xdr:colOff>62865</xdr:colOff>
      <xdr:row>107</xdr:row>
      <xdr:rowOff>137161</xdr:rowOff>
    </xdr:to>
    <xdr:cxnSp macro="">
      <xdr:nvCxnSpPr>
        <xdr:cNvPr id="402" name="直線コネクタ 401">
          <a:extLst>
            <a:ext uri="{FF2B5EF4-FFF2-40B4-BE49-F238E27FC236}">
              <a16:creationId xmlns:a16="http://schemas.microsoft.com/office/drawing/2014/main" id="{296C2D77-6CDA-4DAF-A86F-357CA602B697}"/>
            </a:ext>
          </a:extLst>
        </xdr:cNvPr>
        <xdr:cNvCxnSpPr/>
      </xdr:nvCxnSpPr>
      <xdr:spPr>
        <a:xfrm flipV="1">
          <a:off x="4634865" y="17146905"/>
          <a:ext cx="0" cy="1335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140988</xdr:rowOff>
    </xdr:from>
    <xdr:ext cx="405111" cy="259045"/>
    <xdr:sp macro="" textlink="">
      <xdr:nvSpPr>
        <xdr:cNvPr id="403" name="【港湾・漁港】&#10;有形固定資産減価償却率最小値テキスト">
          <a:extLst>
            <a:ext uri="{FF2B5EF4-FFF2-40B4-BE49-F238E27FC236}">
              <a16:creationId xmlns:a16="http://schemas.microsoft.com/office/drawing/2014/main" id="{50399161-F40D-4AEB-9F6C-B1A474FE1F6D}"/>
            </a:ext>
          </a:extLst>
        </xdr:cNvPr>
        <xdr:cNvSpPr txBox="1"/>
      </xdr:nvSpPr>
      <xdr:spPr>
        <a:xfrm>
          <a:off x="4673600" y="18486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137161</xdr:rowOff>
    </xdr:from>
    <xdr:to>
      <xdr:col>24</xdr:col>
      <xdr:colOff>152400</xdr:colOff>
      <xdr:row>107</xdr:row>
      <xdr:rowOff>137161</xdr:rowOff>
    </xdr:to>
    <xdr:cxnSp macro="">
      <xdr:nvCxnSpPr>
        <xdr:cNvPr id="404" name="直線コネクタ 403">
          <a:extLst>
            <a:ext uri="{FF2B5EF4-FFF2-40B4-BE49-F238E27FC236}">
              <a16:creationId xmlns:a16="http://schemas.microsoft.com/office/drawing/2014/main" id="{4F99208B-9BF6-48CA-896A-BC7392442B02}"/>
            </a:ext>
          </a:extLst>
        </xdr:cNvPr>
        <xdr:cNvCxnSpPr/>
      </xdr:nvCxnSpPr>
      <xdr:spPr>
        <a:xfrm>
          <a:off x="4546600" y="18482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120032</xdr:rowOff>
    </xdr:from>
    <xdr:ext cx="340478" cy="259045"/>
    <xdr:sp macro="" textlink="">
      <xdr:nvSpPr>
        <xdr:cNvPr id="405" name="【港湾・漁港】&#10;有形固定資産減価償却率最大値テキスト">
          <a:extLst>
            <a:ext uri="{FF2B5EF4-FFF2-40B4-BE49-F238E27FC236}">
              <a16:creationId xmlns:a16="http://schemas.microsoft.com/office/drawing/2014/main" id="{CCEC71C3-D399-4219-8F46-E01C0D888586}"/>
            </a:ext>
          </a:extLst>
        </xdr:cNvPr>
        <xdr:cNvSpPr txBox="1"/>
      </xdr:nvSpPr>
      <xdr:spPr>
        <a:xfrm>
          <a:off x="4673600" y="169221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1905</xdr:rowOff>
    </xdr:from>
    <xdr:to>
      <xdr:col>24</xdr:col>
      <xdr:colOff>152400</xdr:colOff>
      <xdr:row>100</xdr:row>
      <xdr:rowOff>1905</xdr:rowOff>
    </xdr:to>
    <xdr:cxnSp macro="">
      <xdr:nvCxnSpPr>
        <xdr:cNvPr id="406" name="直線コネクタ 405">
          <a:extLst>
            <a:ext uri="{FF2B5EF4-FFF2-40B4-BE49-F238E27FC236}">
              <a16:creationId xmlns:a16="http://schemas.microsoft.com/office/drawing/2014/main" id="{13E40402-4797-4301-AB57-D26857B8F81C}"/>
            </a:ext>
          </a:extLst>
        </xdr:cNvPr>
        <xdr:cNvCxnSpPr/>
      </xdr:nvCxnSpPr>
      <xdr:spPr>
        <a:xfrm>
          <a:off x="4546600" y="17146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20972</xdr:rowOff>
    </xdr:from>
    <xdr:ext cx="405111" cy="259045"/>
    <xdr:sp macro="" textlink="">
      <xdr:nvSpPr>
        <xdr:cNvPr id="407" name="【港湾・漁港】&#10;有形固定資産減価償却率平均値テキスト">
          <a:extLst>
            <a:ext uri="{FF2B5EF4-FFF2-40B4-BE49-F238E27FC236}">
              <a16:creationId xmlns:a16="http://schemas.microsoft.com/office/drawing/2014/main" id="{B2E4A913-47E6-4333-9E85-AF4BA578DA48}"/>
            </a:ext>
          </a:extLst>
        </xdr:cNvPr>
        <xdr:cNvSpPr txBox="1"/>
      </xdr:nvSpPr>
      <xdr:spPr>
        <a:xfrm>
          <a:off x="4673600" y="180232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42545</xdr:rowOff>
    </xdr:from>
    <xdr:to>
      <xdr:col>24</xdr:col>
      <xdr:colOff>114300</xdr:colOff>
      <xdr:row>105</xdr:row>
      <xdr:rowOff>144145</xdr:rowOff>
    </xdr:to>
    <xdr:sp macro="" textlink="">
      <xdr:nvSpPr>
        <xdr:cNvPr id="408" name="フローチャート: 判断 407">
          <a:extLst>
            <a:ext uri="{FF2B5EF4-FFF2-40B4-BE49-F238E27FC236}">
              <a16:creationId xmlns:a16="http://schemas.microsoft.com/office/drawing/2014/main" id="{EBC591F8-4807-44D1-989F-DB59B8D89BD4}"/>
            </a:ext>
          </a:extLst>
        </xdr:cNvPr>
        <xdr:cNvSpPr/>
      </xdr:nvSpPr>
      <xdr:spPr>
        <a:xfrm>
          <a:off x="4584700" y="1804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106</xdr:row>
      <xdr:rowOff>95886</xdr:rowOff>
    </xdr:from>
    <xdr:to>
      <xdr:col>20</xdr:col>
      <xdr:colOff>38100</xdr:colOff>
      <xdr:row>107</xdr:row>
      <xdr:rowOff>26036</xdr:rowOff>
    </xdr:to>
    <xdr:sp macro="" textlink="">
      <xdr:nvSpPr>
        <xdr:cNvPr id="409" name="フローチャート: 判断 408">
          <a:extLst>
            <a:ext uri="{FF2B5EF4-FFF2-40B4-BE49-F238E27FC236}">
              <a16:creationId xmlns:a16="http://schemas.microsoft.com/office/drawing/2014/main" id="{7A99C5A6-3FDD-4098-AEEC-EFABF68BF629}"/>
            </a:ext>
          </a:extLst>
        </xdr:cNvPr>
        <xdr:cNvSpPr/>
      </xdr:nvSpPr>
      <xdr:spPr>
        <a:xfrm>
          <a:off x="3746500" y="18269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107</xdr:row>
      <xdr:rowOff>19686</xdr:rowOff>
    </xdr:from>
    <xdr:to>
      <xdr:col>15</xdr:col>
      <xdr:colOff>101600</xdr:colOff>
      <xdr:row>107</xdr:row>
      <xdr:rowOff>121286</xdr:rowOff>
    </xdr:to>
    <xdr:sp macro="" textlink="">
      <xdr:nvSpPr>
        <xdr:cNvPr id="410" name="フローチャート: 判断 409">
          <a:extLst>
            <a:ext uri="{FF2B5EF4-FFF2-40B4-BE49-F238E27FC236}">
              <a16:creationId xmlns:a16="http://schemas.microsoft.com/office/drawing/2014/main" id="{BD02C840-192D-4E43-BC8B-E3D9A5DA4253}"/>
            </a:ext>
          </a:extLst>
        </xdr:cNvPr>
        <xdr:cNvSpPr/>
      </xdr:nvSpPr>
      <xdr:spPr>
        <a:xfrm>
          <a:off x="2857500" y="18364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106</xdr:row>
      <xdr:rowOff>162561</xdr:rowOff>
    </xdr:from>
    <xdr:to>
      <xdr:col>10</xdr:col>
      <xdr:colOff>165100</xdr:colOff>
      <xdr:row>107</xdr:row>
      <xdr:rowOff>92711</xdr:rowOff>
    </xdr:to>
    <xdr:sp macro="" textlink="">
      <xdr:nvSpPr>
        <xdr:cNvPr id="411" name="フローチャート: 判断 410">
          <a:extLst>
            <a:ext uri="{FF2B5EF4-FFF2-40B4-BE49-F238E27FC236}">
              <a16:creationId xmlns:a16="http://schemas.microsoft.com/office/drawing/2014/main" id="{9FD0DE76-1F70-4AB4-BE6E-339C009F2B0A}"/>
            </a:ext>
          </a:extLst>
        </xdr:cNvPr>
        <xdr:cNvSpPr/>
      </xdr:nvSpPr>
      <xdr:spPr>
        <a:xfrm>
          <a:off x="1968500"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164464</xdr:rowOff>
    </xdr:from>
    <xdr:to>
      <xdr:col>6</xdr:col>
      <xdr:colOff>38100</xdr:colOff>
      <xdr:row>106</xdr:row>
      <xdr:rowOff>94614</xdr:rowOff>
    </xdr:to>
    <xdr:sp macro="" textlink="">
      <xdr:nvSpPr>
        <xdr:cNvPr id="412" name="フローチャート: 判断 411">
          <a:extLst>
            <a:ext uri="{FF2B5EF4-FFF2-40B4-BE49-F238E27FC236}">
              <a16:creationId xmlns:a16="http://schemas.microsoft.com/office/drawing/2014/main" id="{5315B286-0F64-4909-AF8A-6F1F6B6AFAA5}"/>
            </a:ext>
          </a:extLst>
        </xdr:cNvPr>
        <xdr:cNvSpPr/>
      </xdr:nvSpPr>
      <xdr:spPr>
        <a:xfrm>
          <a:off x="1079500" y="18166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3B8A9A7E-DAB5-4ECF-987C-65E48D03622E}"/>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D285A25B-0C34-4BA7-ACB1-B9344AD6BE7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E0079E73-BB10-423A-A2A1-505F45BC0EE4}"/>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2B168D39-82BD-4647-881F-691931D2757D}"/>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5C50EF88-0AC5-4733-B623-35D21C9ED9A1}"/>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6350</xdr:rowOff>
    </xdr:from>
    <xdr:to>
      <xdr:col>24</xdr:col>
      <xdr:colOff>114300</xdr:colOff>
      <xdr:row>104</xdr:row>
      <xdr:rowOff>107950</xdr:rowOff>
    </xdr:to>
    <xdr:sp macro="" textlink="">
      <xdr:nvSpPr>
        <xdr:cNvPr id="418" name="楕円 417">
          <a:extLst>
            <a:ext uri="{FF2B5EF4-FFF2-40B4-BE49-F238E27FC236}">
              <a16:creationId xmlns:a16="http://schemas.microsoft.com/office/drawing/2014/main" id="{73C4FE54-3229-4F97-A5B3-CDA6EAA77CCB}"/>
            </a:ext>
          </a:extLst>
        </xdr:cNvPr>
        <xdr:cNvSpPr/>
      </xdr:nvSpPr>
      <xdr:spPr>
        <a:xfrm>
          <a:off x="4584700" y="1783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29227</xdr:rowOff>
    </xdr:from>
    <xdr:ext cx="405111" cy="259045"/>
    <xdr:sp macro="" textlink="">
      <xdr:nvSpPr>
        <xdr:cNvPr id="419" name="【港湾・漁港】&#10;有形固定資産減価償却率該当値テキスト">
          <a:extLst>
            <a:ext uri="{FF2B5EF4-FFF2-40B4-BE49-F238E27FC236}">
              <a16:creationId xmlns:a16="http://schemas.microsoft.com/office/drawing/2014/main" id="{FFCC196A-FAF3-45A9-A38B-2240CF8264AC}"/>
            </a:ext>
          </a:extLst>
        </xdr:cNvPr>
        <xdr:cNvSpPr txBox="1"/>
      </xdr:nvSpPr>
      <xdr:spPr>
        <a:xfrm>
          <a:off x="4673600" y="1768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100</xdr:row>
      <xdr:rowOff>65405</xdr:rowOff>
    </xdr:from>
    <xdr:to>
      <xdr:col>20</xdr:col>
      <xdr:colOff>38100</xdr:colOff>
      <xdr:row>100</xdr:row>
      <xdr:rowOff>167005</xdr:rowOff>
    </xdr:to>
    <xdr:sp macro="" textlink="">
      <xdr:nvSpPr>
        <xdr:cNvPr id="420" name="楕円 419">
          <a:extLst>
            <a:ext uri="{FF2B5EF4-FFF2-40B4-BE49-F238E27FC236}">
              <a16:creationId xmlns:a16="http://schemas.microsoft.com/office/drawing/2014/main" id="{7D4BE500-7FAD-4C03-9DE2-FF45EA6733DD}"/>
            </a:ext>
          </a:extLst>
        </xdr:cNvPr>
        <xdr:cNvSpPr/>
      </xdr:nvSpPr>
      <xdr:spPr>
        <a:xfrm>
          <a:off x="3746500" y="1721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100</xdr:row>
      <xdr:rowOff>116205</xdr:rowOff>
    </xdr:from>
    <xdr:to>
      <xdr:col>24</xdr:col>
      <xdr:colOff>63500</xdr:colOff>
      <xdr:row>104</xdr:row>
      <xdr:rowOff>57150</xdr:rowOff>
    </xdr:to>
    <xdr:cxnSp macro="">
      <xdr:nvCxnSpPr>
        <xdr:cNvPr id="421" name="直線コネクタ 420">
          <a:extLst>
            <a:ext uri="{FF2B5EF4-FFF2-40B4-BE49-F238E27FC236}">
              <a16:creationId xmlns:a16="http://schemas.microsoft.com/office/drawing/2014/main" id="{139D43E8-0F6E-4D60-B865-8A79133CF13E}"/>
            </a:ext>
          </a:extLst>
        </xdr:cNvPr>
        <xdr:cNvCxnSpPr/>
      </xdr:nvCxnSpPr>
      <xdr:spPr>
        <a:xfrm>
          <a:off x="3797300" y="17261205"/>
          <a:ext cx="838200" cy="626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82550</xdr:rowOff>
    </xdr:from>
    <xdr:to>
      <xdr:col>15</xdr:col>
      <xdr:colOff>101600</xdr:colOff>
      <xdr:row>107</xdr:row>
      <xdr:rowOff>12700</xdr:rowOff>
    </xdr:to>
    <xdr:sp macro="" textlink="">
      <xdr:nvSpPr>
        <xdr:cNvPr id="422" name="楕円 421">
          <a:extLst>
            <a:ext uri="{FF2B5EF4-FFF2-40B4-BE49-F238E27FC236}">
              <a16:creationId xmlns:a16="http://schemas.microsoft.com/office/drawing/2014/main" id="{88C9C5B5-8AB9-43E9-8074-F7EA74D250B0}"/>
            </a:ext>
          </a:extLst>
        </xdr:cNvPr>
        <xdr:cNvSpPr/>
      </xdr:nvSpPr>
      <xdr:spPr>
        <a:xfrm>
          <a:off x="2857500" y="1825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100</xdr:row>
      <xdr:rowOff>116205</xdr:rowOff>
    </xdr:from>
    <xdr:to>
      <xdr:col>19</xdr:col>
      <xdr:colOff>177800</xdr:colOff>
      <xdr:row>106</xdr:row>
      <xdr:rowOff>133350</xdr:rowOff>
    </xdr:to>
    <xdr:cxnSp macro="">
      <xdr:nvCxnSpPr>
        <xdr:cNvPr id="423" name="直線コネクタ 422">
          <a:extLst>
            <a:ext uri="{FF2B5EF4-FFF2-40B4-BE49-F238E27FC236}">
              <a16:creationId xmlns:a16="http://schemas.microsoft.com/office/drawing/2014/main" id="{6B4D8702-CE6B-4927-83CE-8BA567B2A33F}"/>
            </a:ext>
          </a:extLst>
        </xdr:cNvPr>
        <xdr:cNvCxnSpPr/>
      </xdr:nvCxnSpPr>
      <xdr:spPr>
        <a:xfrm flipV="1">
          <a:off x="2908300" y="17261205"/>
          <a:ext cx="889000" cy="1045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21589</xdr:rowOff>
    </xdr:from>
    <xdr:to>
      <xdr:col>10</xdr:col>
      <xdr:colOff>165100</xdr:colOff>
      <xdr:row>106</xdr:row>
      <xdr:rowOff>123189</xdr:rowOff>
    </xdr:to>
    <xdr:sp macro="" textlink="">
      <xdr:nvSpPr>
        <xdr:cNvPr id="424" name="楕円 423">
          <a:extLst>
            <a:ext uri="{FF2B5EF4-FFF2-40B4-BE49-F238E27FC236}">
              <a16:creationId xmlns:a16="http://schemas.microsoft.com/office/drawing/2014/main" id="{4679A4FF-F780-4CC5-86F9-D89A636EDE81}"/>
            </a:ext>
          </a:extLst>
        </xdr:cNvPr>
        <xdr:cNvSpPr/>
      </xdr:nvSpPr>
      <xdr:spPr>
        <a:xfrm>
          <a:off x="1968500" y="18195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72389</xdr:rowOff>
    </xdr:from>
    <xdr:to>
      <xdr:col>15</xdr:col>
      <xdr:colOff>50800</xdr:colOff>
      <xdr:row>106</xdr:row>
      <xdr:rowOff>133350</xdr:rowOff>
    </xdr:to>
    <xdr:cxnSp macro="">
      <xdr:nvCxnSpPr>
        <xdr:cNvPr id="425" name="直線コネクタ 424">
          <a:extLst>
            <a:ext uri="{FF2B5EF4-FFF2-40B4-BE49-F238E27FC236}">
              <a16:creationId xmlns:a16="http://schemas.microsoft.com/office/drawing/2014/main" id="{35559E3C-D2E6-47E9-A78F-CE6C8CDAC7A9}"/>
            </a:ext>
          </a:extLst>
        </xdr:cNvPr>
        <xdr:cNvCxnSpPr/>
      </xdr:nvCxnSpPr>
      <xdr:spPr>
        <a:xfrm>
          <a:off x="2019300" y="18246089"/>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154939</xdr:rowOff>
    </xdr:from>
    <xdr:to>
      <xdr:col>6</xdr:col>
      <xdr:colOff>38100</xdr:colOff>
      <xdr:row>106</xdr:row>
      <xdr:rowOff>85089</xdr:rowOff>
    </xdr:to>
    <xdr:sp macro="" textlink="">
      <xdr:nvSpPr>
        <xdr:cNvPr id="426" name="楕円 425">
          <a:extLst>
            <a:ext uri="{FF2B5EF4-FFF2-40B4-BE49-F238E27FC236}">
              <a16:creationId xmlns:a16="http://schemas.microsoft.com/office/drawing/2014/main" id="{A6992454-51B0-40EF-A9EC-E3B1A51CE1F6}"/>
            </a:ext>
          </a:extLst>
        </xdr:cNvPr>
        <xdr:cNvSpPr/>
      </xdr:nvSpPr>
      <xdr:spPr>
        <a:xfrm>
          <a:off x="1079500" y="18157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34289</xdr:rowOff>
    </xdr:from>
    <xdr:to>
      <xdr:col>10</xdr:col>
      <xdr:colOff>114300</xdr:colOff>
      <xdr:row>106</xdr:row>
      <xdr:rowOff>72389</xdr:rowOff>
    </xdr:to>
    <xdr:cxnSp macro="">
      <xdr:nvCxnSpPr>
        <xdr:cNvPr id="427" name="直線コネクタ 426">
          <a:extLst>
            <a:ext uri="{FF2B5EF4-FFF2-40B4-BE49-F238E27FC236}">
              <a16:creationId xmlns:a16="http://schemas.microsoft.com/office/drawing/2014/main" id="{23BD0EB7-5BA4-439E-A66D-997687D98872}"/>
            </a:ext>
          </a:extLst>
        </xdr:cNvPr>
        <xdr:cNvCxnSpPr/>
      </xdr:nvCxnSpPr>
      <xdr:spPr>
        <a:xfrm>
          <a:off x="1130300" y="18207989"/>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107</xdr:row>
      <xdr:rowOff>17163</xdr:rowOff>
    </xdr:from>
    <xdr:ext cx="405111" cy="259045"/>
    <xdr:sp macro="" textlink="">
      <xdr:nvSpPr>
        <xdr:cNvPr id="428" name="n_1aveValue【港湾・漁港】&#10;有形固定資産減価償却率">
          <a:extLst>
            <a:ext uri="{FF2B5EF4-FFF2-40B4-BE49-F238E27FC236}">
              <a16:creationId xmlns:a16="http://schemas.microsoft.com/office/drawing/2014/main" id="{0FB644C9-FCBB-406C-870B-65FD246530B6}"/>
            </a:ext>
          </a:extLst>
        </xdr:cNvPr>
        <xdr:cNvSpPr txBox="1"/>
      </xdr:nvSpPr>
      <xdr:spPr>
        <a:xfrm>
          <a:off x="3582044" y="18362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112413</xdr:rowOff>
    </xdr:from>
    <xdr:ext cx="405111" cy="259045"/>
    <xdr:sp macro="" textlink="">
      <xdr:nvSpPr>
        <xdr:cNvPr id="429" name="n_2aveValue【港湾・漁港】&#10;有形固定資産減価償却率">
          <a:extLst>
            <a:ext uri="{FF2B5EF4-FFF2-40B4-BE49-F238E27FC236}">
              <a16:creationId xmlns:a16="http://schemas.microsoft.com/office/drawing/2014/main" id="{D3B856AE-2455-44A4-B27C-305A325A12AD}"/>
            </a:ext>
          </a:extLst>
        </xdr:cNvPr>
        <xdr:cNvSpPr txBox="1"/>
      </xdr:nvSpPr>
      <xdr:spPr>
        <a:xfrm>
          <a:off x="2705744" y="1845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83838</xdr:rowOff>
    </xdr:from>
    <xdr:ext cx="405111" cy="259045"/>
    <xdr:sp macro="" textlink="">
      <xdr:nvSpPr>
        <xdr:cNvPr id="430" name="n_3aveValue【港湾・漁港】&#10;有形固定資産減価償却率">
          <a:extLst>
            <a:ext uri="{FF2B5EF4-FFF2-40B4-BE49-F238E27FC236}">
              <a16:creationId xmlns:a16="http://schemas.microsoft.com/office/drawing/2014/main" id="{E68DCBC2-EC55-48AB-A3AE-DF047D0ADF6A}"/>
            </a:ext>
          </a:extLst>
        </xdr:cNvPr>
        <xdr:cNvSpPr txBox="1"/>
      </xdr:nvSpPr>
      <xdr:spPr>
        <a:xfrm>
          <a:off x="1816744" y="18428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85741</xdr:rowOff>
    </xdr:from>
    <xdr:ext cx="405111" cy="259045"/>
    <xdr:sp macro="" textlink="">
      <xdr:nvSpPr>
        <xdr:cNvPr id="431" name="n_4aveValue【港湾・漁港】&#10;有形固定資産減価償却率">
          <a:extLst>
            <a:ext uri="{FF2B5EF4-FFF2-40B4-BE49-F238E27FC236}">
              <a16:creationId xmlns:a16="http://schemas.microsoft.com/office/drawing/2014/main" id="{09B1709B-298B-4E77-A2F1-75ABDC93CCD2}"/>
            </a:ext>
          </a:extLst>
        </xdr:cNvPr>
        <xdr:cNvSpPr txBox="1"/>
      </xdr:nvSpPr>
      <xdr:spPr>
        <a:xfrm>
          <a:off x="927744" y="18259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99</xdr:row>
      <xdr:rowOff>12082</xdr:rowOff>
    </xdr:from>
    <xdr:ext cx="340478" cy="259045"/>
    <xdr:sp macro="" textlink="">
      <xdr:nvSpPr>
        <xdr:cNvPr id="432" name="n_1mainValue【港湾・漁港】&#10;有形固定資産減価償却率">
          <a:extLst>
            <a:ext uri="{FF2B5EF4-FFF2-40B4-BE49-F238E27FC236}">
              <a16:creationId xmlns:a16="http://schemas.microsoft.com/office/drawing/2014/main" id="{33BE1CB9-5ACB-44C3-8FE9-B1D5B9D40FCB}"/>
            </a:ext>
          </a:extLst>
        </xdr:cNvPr>
        <xdr:cNvSpPr txBox="1"/>
      </xdr:nvSpPr>
      <xdr:spPr>
        <a:xfrm>
          <a:off x="3614361" y="169856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29227</xdr:rowOff>
    </xdr:from>
    <xdr:ext cx="405111" cy="259045"/>
    <xdr:sp macro="" textlink="">
      <xdr:nvSpPr>
        <xdr:cNvPr id="433" name="n_2mainValue【港湾・漁港】&#10;有形固定資産減価償却率">
          <a:extLst>
            <a:ext uri="{FF2B5EF4-FFF2-40B4-BE49-F238E27FC236}">
              <a16:creationId xmlns:a16="http://schemas.microsoft.com/office/drawing/2014/main" id="{5328BB68-B280-4816-86F3-9B5EC48848F1}"/>
            </a:ext>
          </a:extLst>
        </xdr:cNvPr>
        <xdr:cNvSpPr txBox="1"/>
      </xdr:nvSpPr>
      <xdr:spPr>
        <a:xfrm>
          <a:off x="2705744" y="18031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139716</xdr:rowOff>
    </xdr:from>
    <xdr:ext cx="405111" cy="259045"/>
    <xdr:sp macro="" textlink="">
      <xdr:nvSpPr>
        <xdr:cNvPr id="434" name="n_3mainValue【港湾・漁港】&#10;有形固定資産減価償却率">
          <a:extLst>
            <a:ext uri="{FF2B5EF4-FFF2-40B4-BE49-F238E27FC236}">
              <a16:creationId xmlns:a16="http://schemas.microsoft.com/office/drawing/2014/main" id="{FB91EFDC-76E6-4C3C-86C1-BDB0656C4402}"/>
            </a:ext>
          </a:extLst>
        </xdr:cNvPr>
        <xdr:cNvSpPr txBox="1"/>
      </xdr:nvSpPr>
      <xdr:spPr>
        <a:xfrm>
          <a:off x="1816744" y="17970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101616</xdr:rowOff>
    </xdr:from>
    <xdr:ext cx="405111" cy="259045"/>
    <xdr:sp macro="" textlink="">
      <xdr:nvSpPr>
        <xdr:cNvPr id="435" name="n_4mainValue【港湾・漁港】&#10;有形固定資産減価償却率">
          <a:extLst>
            <a:ext uri="{FF2B5EF4-FFF2-40B4-BE49-F238E27FC236}">
              <a16:creationId xmlns:a16="http://schemas.microsoft.com/office/drawing/2014/main" id="{C4E484E7-D529-427F-9E1E-74CC3B7ED6D0}"/>
            </a:ext>
          </a:extLst>
        </xdr:cNvPr>
        <xdr:cNvSpPr txBox="1"/>
      </xdr:nvSpPr>
      <xdr:spPr>
        <a:xfrm>
          <a:off x="927744" y="17932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6" name="正方形/長方形 435">
          <a:extLst>
            <a:ext uri="{FF2B5EF4-FFF2-40B4-BE49-F238E27FC236}">
              <a16:creationId xmlns:a16="http://schemas.microsoft.com/office/drawing/2014/main" id="{B13055B2-4013-4EFB-BCBC-5D65E9EA9C66}"/>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7" name="正方形/長方形 436">
          <a:extLst>
            <a:ext uri="{FF2B5EF4-FFF2-40B4-BE49-F238E27FC236}">
              <a16:creationId xmlns:a16="http://schemas.microsoft.com/office/drawing/2014/main" id="{6637E7C7-49E4-4031-AB81-491C4E37FD95}"/>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8" name="正方形/長方形 437">
          <a:extLst>
            <a:ext uri="{FF2B5EF4-FFF2-40B4-BE49-F238E27FC236}">
              <a16:creationId xmlns:a16="http://schemas.microsoft.com/office/drawing/2014/main" id="{16FB798E-59C7-4EDC-922C-7870C5079B71}"/>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9" name="正方形/長方形 438">
          <a:extLst>
            <a:ext uri="{FF2B5EF4-FFF2-40B4-BE49-F238E27FC236}">
              <a16:creationId xmlns:a16="http://schemas.microsoft.com/office/drawing/2014/main" id="{2DB5D60C-5FAC-48BB-BE5A-ADEF6EA8D4EF}"/>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0" name="正方形/長方形 439">
          <a:extLst>
            <a:ext uri="{FF2B5EF4-FFF2-40B4-BE49-F238E27FC236}">
              <a16:creationId xmlns:a16="http://schemas.microsoft.com/office/drawing/2014/main" id="{481D7310-68C8-4FBE-852E-3FC0D56F5753}"/>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1" name="正方形/長方形 440">
          <a:extLst>
            <a:ext uri="{FF2B5EF4-FFF2-40B4-BE49-F238E27FC236}">
              <a16:creationId xmlns:a16="http://schemas.microsoft.com/office/drawing/2014/main" id="{27F02D99-3AFF-4661-9AB1-3E7467EDD431}"/>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2" name="正方形/長方形 441">
          <a:extLst>
            <a:ext uri="{FF2B5EF4-FFF2-40B4-BE49-F238E27FC236}">
              <a16:creationId xmlns:a16="http://schemas.microsoft.com/office/drawing/2014/main" id="{8136913D-6BDB-435C-AF8B-783F94188441}"/>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3" name="正方形/長方形 442">
          <a:extLst>
            <a:ext uri="{FF2B5EF4-FFF2-40B4-BE49-F238E27FC236}">
              <a16:creationId xmlns:a16="http://schemas.microsoft.com/office/drawing/2014/main" id="{0BFFB6B0-CEA3-42EF-A249-7A26B4F6F64A}"/>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4" name="テキスト ボックス 443">
          <a:extLst>
            <a:ext uri="{FF2B5EF4-FFF2-40B4-BE49-F238E27FC236}">
              <a16:creationId xmlns:a16="http://schemas.microsoft.com/office/drawing/2014/main" id="{B1479FD2-7BA3-42AE-A4F2-7ECA2608403A}"/>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5" name="直線コネクタ 444">
          <a:extLst>
            <a:ext uri="{FF2B5EF4-FFF2-40B4-BE49-F238E27FC236}">
              <a16:creationId xmlns:a16="http://schemas.microsoft.com/office/drawing/2014/main" id="{7AB48370-DA3E-44EA-A46E-8F3B834EEAF3}"/>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6" name="直線コネクタ 445">
          <a:extLst>
            <a:ext uri="{FF2B5EF4-FFF2-40B4-BE49-F238E27FC236}">
              <a16:creationId xmlns:a16="http://schemas.microsoft.com/office/drawing/2014/main" id="{5E6289DD-B553-49FA-BFFF-D5A5A88B74A3}"/>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47" name="テキスト ボックス 446">
          <a:extLst>
            <a:ext uri="{FF2B5EF4-FFF2-40B4-BE49-F238E27FC236}">
              <a16:creationId xmlns:a16="http://schemas.microsoft.com/office/drawing/2014/main" id="{EBC395D5-18F9-4585-B6B8-8D35A071C999}"/>
            </a:ext>
          </a:extLst>
        </xdr:cNvPr>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8" name="直線コネクタ 447">
          <a:extLst>
            <a:ext uri="{FF2B5EF4-FFF2-40B4-BE49-F238E27FC236}">
              <a16:creationId xmlns:a16="http://schemas.microsoft.com/office/drawing/2014/main" id="{9EBEDB07-02F8-4C19-BFC2-3AE86CE71D3F}"/>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449" name="テキスト ボックス 448">
          <a:extLst>
            <a:ext uri="{FF2B5EF4-FFF2-40B4-BE49-F238E27FC236}">
              <a16:creationId xmlns:a16="http://schemas.microsoft.com/office/drawing/2014/main" id="{DB9E66A5-9C06-4673-96E3-CEEB1DBB95F8}"/>
            </a:ext>
          </a:extLst>
        </xdr:cNvPr>
        <xdr:cNvSpPr txBox="1"/>
      </xdr:nvSpPr>
      <xdr:spPr>
        <a:xfrm>
          <a:off x="5918428"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0" name="直線コネクタ 449">
          <a:extLst>
            <a:ext uri="{FF2B5EF4-FFF2-40B4-BE49-F238E27FC236}">
              <a16:creationId xmlns:a16="http://schemas.microsoft.com/office/drawing/2014/main" id="{CF85F664-C50B-4EEA-A918-2C6959F1552E}"/>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51" name="テキスト ボックス 450">
          <a:extLst>
            <a:ext uri="{FF2B5EF4-FFF2-40B4-BE49-F238E27FC236}">
              <a16:creationId xmlns:a16="http://schemas.microsoft.com/office/drawing/2014/main" id="{BC925176-3BB8-4CFE-AC71-AC77A99DC744}"/>
            </a:ext>
          </a:extLst>
        </xdr:cNvPr>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2" name="直線コネクタ 451">
          <a:extLst>
            <a:ext uri="{FF2B5EF4-FFF2-40B4-BE49-F238E27FC236}">
              <a16:creationId xmlns:a16="http://schemas.microsoft.com/office/drawing/2014/main" id="{51293461-9EA2-43EB-883F-67719B8F5515}"/>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53" name="テキスト ボックス 452">
          <a:extLst>
            <a:ext uri="{FF2B5EF4-FFF2-40B4-BE49-F238E27FC236}">
              <a16:creationId xmlns:a16="http://schemas.microsoft.com/office/drawing/2014/main" id="{AC8AD1FF-2145-4E5F-83A0-4501769CA74C}"/>
            </a:ext>
          </a:extLst>
        </xdr:cNvPr>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a:extLst>
            <a:ext uri="{FF2B5EF4-FFF2-40B4-BE49-F238E27FC236}">
              <a16:creationId xmlns:a16="http://schemas.microsoft.com/office/drawing/2014/main" id="{B47E8453-E1CF-457C-B24B-80DD4935F6CD}"/>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5" name="テキスト ボックス 454">
          <a:extLst>
            <a:ext uri="{FF2B5EF4-FFF2-40B4-BE49-F238E27FC236}">
              <a16:creationId xmlns:a16="http://schemas.microsoft.com/office/drawing/2014/main" id="{1E72E713-7D36-45ED-ADE0-3D20BAD69CF3}"/>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港湾・漁港】&#10;一人当たり有形固定資産（償却資産）額グラフ枠">
          <a:extLst>
            <a:ext uri="{FF2B5EF4-FFF2-40B4-BE49-F238E27FC236}">
              <a16:creationId xmlns:a16="http://schemas.microsoft.com/office/drawing/2014/main" id="{7C2217D9-3135-492E-AF11-10038FC2EDA8}"/>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102</xdr:row>
      <xdr:rowOff>30807</xdr:rowOff>
    </xdr:from>
    <xdr:to>
      <xdr:col>54</xdr:col>
      <xdr:colOff>189865</xdr:colOff>
      <xdr:row>108</xdr:row>
      <xdr:rowOff>73417</xdr:rowOff>
    </xdr:to>
    <xdr:cxnSp macro="">
      <xdr:nvCxnSpPr>
        <xdr:cNvPr id="457" name="直線コネクタ 456">
          <a:extLst>
            <a:ext uri="{FF2B5EF4-FFF2-40B4-BE49-F238E27FC236}">
              <a16:creationId xmlns:a16="http://schemas.microsoft.com/office/drawing/2014/main" id="{8EE9EC91-5DAB-4780-B29C-99362AE8FAC1}"/>
            </a:ext>
          </a:extLst>
        </xdr:cNvPr>
        <xdr:cNvCxnSpPr/>
      </xdr:nvCxnSpPr>
      <xdr:spPr>
        <a:xfrm flipV="1">
          <a:off x="10476865" y="17518707"/>
          <a:ext cx="0" cy="1071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77244</xdr:rowOff>
    </xdr:from>
    <xdr:ext cx="469744" cy="259045"/>
    <xdr:sp macro="" textlink="">
      <xdr:nvSpPr>
        <xdr:cNvPr id="458" name="【港湾・漁港】&#10;一人当たり有形固定資産（償却資産）額最小値テキスト">
          <a:extLst>
            <a:ext uri="{FF2B5EF4-FFF2-40B4-BE49-F238E27FC236}">
              <a16:creationId xmlns:a16="http://schemas.microsoft.com/office/drawing/2014/main" id="{8117BE87-6BFC-414D-9DB4-077D5FBAC428}"/>
            </a:ext>
          </a:extLst>
        </xdr:cNvPr>
        <xdr:cNvSpPr txBox="1"/>
      </xdr:nvSpPr>
      <xdr:spPr>
        <a:xfrm>
          <a:off x="10515600" y="18593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73417</xdr:rowOff>
    </xdr:from>
    <xdr:to>
      <xdr:col>55</xdr:col>
      <xdr:colOff>88900</xdr:colOff>
      <xdr:row>108</xdr:row>
      <xdr:rowOff>73417</xdr:rowOff>
    </xdr:to>
    <xdr:cxnSp macro="">
      <xdr:nvCxnSpPr>
        <xdr:cNvPr id="459" name="直線コネクタ 458">
          <a:extLst>
            <a:ext uri="{FF2B5EF4-FFF2-40B4-BE49-F238E27FC236}">
              <a16:creationId xmlns:a16="http://schemas.microsoft.com/office/drawing/2014/main" id="{7BFD8CF5-D112-484F-9DAD-0F1E09BF4677}"/>
            </a:ext>
          </a:extLst>
        </xdr:cNvPr>
        <xdr:cNvCxnSpPr/>
      </xdr:nvCxnSpPr>
      <xdr:spPr>
        <a:xfrm>
          <a:off x="10388600" y="18590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148934</xdr:rowOff>
    </xdr:from>
    <xdr:ext cx="690189" cy="259045"/>
    <xdr:sp macro="" textlink="">
      <xdr:nvSpPr>
        <xdr:cNvPr id="460" name="【港湾・漁港】&#10;一人当たり有形固定資産（償却資産）額最大値テキスト">
          <a:extLst>
            <a:ext uri="{FF2B5EF4-FFF2-40B4-BE49-F238E27FC236}">
              <a16:creationId xmlns:a16="http://schemas.microsoft.com/office/drawing/2014/main" id="{926B945E-7978-4DE0-B6CC-5BADA0774523}"/>
            </a:ext>
          </a:extLst>
        </xdr:cNvPr>
        <xdr:cNvSpPr txBox="1"/>
      </xdr:nvSpPr>
      <xdr:spPr>
        <a:xfrm>
          <a:off x="10515600" y="172939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2,349,285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102</xdr:row>
      <xdr:rowOff>30807</xdr:rowOff>
    </xdr:from>
    <xdr:to>
      <xdr:col>55</xdr:col>
      <xdr:colOff>88900</xdr:colOff>
      <xdr:row>102</xdr:row>
      <xdr:rowOff>30807</xdr:rowOff>
    </xdr:to>
    <xdr:cxnSp macro="">
      <xdr:nvCxnSpPr>
        <xdr:cNvPr id="461" name="直線コネクタ 460">
          <a:extLst>
            <a:ext uri="{FF2B5EF4-FFF2-40B4-BE49-F238E27FC236}">
              <a16:creationId xmlns:a16="http://schemas.microsoft.com/office/drawing/2014/main" id="{0FC519CB-7FCC-41D0-BF91-A3445F1C4E55}"/>
            </a:ext>
          </a:extLst>
        </xdr:cNvPr>
        <xdr:cNvCxnSpPr/>
      </xdr:nvCxnSpPr>
      <xdr:spPr>
        <a:xfrm>
          <a:off x="10388600" y="17518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23204</xdr:rowOff>
    </xdr:from>
    <xdr:ext cx="599010" cy="259045"/>
    <xdr:sp macro="" textlink="">
      <xdr:nvSpPr>
        <xdr:cNvPr id="462" name="【港湾・漁港】&#10;一人当たり有形固定資産（償却資産）額平均値テキスト">
          <a:extLst>
            <a:ext uri="{FF2B5EF4-FFF2-40B4-BE49-F238E27FC236}">
              <a16:creationId xmlns:a16="http://schemas.microsoft.com/office/drawing/2014/main" id="{C1B87DCC-3414-42CE-9698-EC6FF67F14A5}"/>
            </a:ext>
          </a:extLst>
        </xdr:cNvPr>
        <xdr:cNvSpPr txBox="1"/>
      </xdr:nvSpPr>
      <xdr:spPr>
        <a:xfrm>
          <a:off x="10515600" y="181969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429,839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327</xdr:rowOff>
    </xdr:from>
    <xdr:to>
      <xdr:col>55</xdr:col>
      <xdr:colOff>50800</xdr:colOff>
      <xdr:row>107</xdr:row>
      <xdr:rowOff>101927</xdr:rowOff>
    </xdr:to>
    <xdr:sp macro="" textlink="">
      <xdr:nvSpPr>
        <xdr:cNvPr id="463" name="フローチャート: 判断 462">
          <a:extLst>
            <a:ext uri="{FF2B5EF4-FFF2-40B4-BE49-F238E27FC236}">
              <a16:creationId xmlns:a16="http://schemas.microsoft.com/office/drawing/2014/main" id="{BB2E4AF9-D45B-41EE-9C6B-94CB381FD19D}"/>
            </a:ext>
          </a:extLst>
        </xdr:cNvPr>
        <xdr:cNvSpPr/>
      </xdr:nvSpPr>
      <xdr:spPr>
        <a:xfrm>
          <a:off x="10426700" y="18345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64390</xdr:rowOff>
    </xdr:from>
    <xdr:to>
      <xdr:col>50</xdr:col>
      <xdr:colOff>165100</xdr:colOff>
      <xdr:row>107</xdr:row>
      <xdr:rowOff>165990</xdr:rowOff>
    </xdr:to>
    <xdr:sp macro="" textlink="">
      <xdr:nvSpPr>
        <xdr:cNvPr id="464" name="フローチャート: 判断 463">
          <a:extLst>
            <a:ext uri="{FF2B5EF4-FFF2-40B4-BE49-F238E27FC236}">
              <a16:creationId xmlns:a16="http://schemas.microsoft.com/office/drawing/2014/main" id="{8594D295-153C-4801-AAB4-21B7B6C1D4F9}"/>
            </a:ext>
          </a:extLst>
        </xdr:cNvPr>
        <xdr:cNvSpPr/>
      </xdr:nvSpPr>
      <xdr:spPr>
        <a:xfrm>
          <a:off x="9588500" y="1840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53539</xdr:rowOff>
    </xdr:from>
    <xdr:to>
      <xdr:col>46</xdr:col>
      <xdr:colOff>38100</xdr:colOff>
      <xdr:row>107</xdr:row>
      <xdr:rowOff>155139</xdr:rowOff>
    </xdr:to>
    <xdr:sp macro="" textlink="">
      <xdr:nvSpPr>
        <xdr:cNvPr id="465" name="フローチャート: 判断 464">
          <a:extLst>
            <a:ext uri="{FF2B5EF4-FFF2-40B4-BE49-F238E27FC236}">
              <a16:creationId xmlns:a16="http://schemas.microsoft.com/office/drawing/2014/main" id="{AF0D0916-74A6-4E0F-953B-B7902BB29122}"/>
            </a:ext>
          </a:extLst>
        </xdr:cNvPr>
        <xdr:cNvSpPr/>
      </xdr:nvSpPr>
      <xdr:spPr>
        <a:xfrm>
          <a:off x="8699500" y="1839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49222</xdr:rowOff>
    </xdr:from>
    <xdr:to>
      <xdr:col>41</xdr:col>
      <xdr:colOff>101600</xdr:colOff>
      <xdr:row>107</xdr:row>
      <xdr:rowOff>150822</xdr:rowOff>
    </xdr:to>
    <xdr:sp macro="" textlink="">
      <xdr:nvSpPr>
        <xdr:cNvPr id="466" name="フローチャート: 判断 465">
          <a:extLst>
            <a:ext uri="{FF2B5EF4-FFF2-40B4-BE49-F238E27FC236}">
              <a16:creationId xmlns:a16="http://schemas.microsoft.com/office/drawing/2014/main" id="{D7E0CFB8-CF61-4E8B-87C1-2B4CA7D4BBFA}"/>
            </a:ext>
          </a:extLst>
        </xdr:cNvPr>
        <xdr:cNvSpPr/>
      </xdr:nvSpPr>
      <xdr:spPr>
        <a:xfrm>
          <a:off x="7810500" y="18394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135604</xdr:rowOff>
    </xdr:from>
    <xdr:to>
      <xdr:col>36</xdr:col>
      <xdr:colOff>165100</xdr:colOff>
      <xdr:row>108</xdr:row>
      <xdr:rowOff>65754</xdr:rowOff>
    </xdr:to>
    <xdr:sp macro="" textlink="">
      <xdr:nvSpPr>
        <xdr:cNvPr id="467" name="フローチャート: 判断 466">
          <a:extLst>
            <a:ext uri="{FF2B5EF4-FFF2-40B4-BE49-F238E27FC236}">
              <a16:creationId xmlns:a16="http://schemas.microsoft.com/office/drawing/2014/main" id="{85524AE3-D7C7-4158-9DE0-48BD7F03EC3B}"/>
            </a:ext>
          </a:extLst>
        </xdr:cNvPr>
        <xdr:cNvSpPr/>
      </xdr:nvSpPr>
      <xdr:spPr>
        <a:xfrm>
          <a:off x="6921500" y="18480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A729A66D-A427-4F3D-84BC-E6A7FE6EFD3A}"/>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0A7B1507-FB7A-4851-9899-63C9F7139732}"/>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903AE890-288F-43C9-AC58-40FACA9A437D}"/>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5D75DD14-C960-4AD2-857A-DE53DDEFC226}"/>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7EC84AE1-A5B6-45E4-9138-77C80B6D193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108995</xdr:rowOff>
    </xdr:from>
    <xdr:to>
      <xdr:col>55</xdr:col>
      <xdr:colOff>50800</xdr:colOff>
      <xdr:row>108</xdr:row>
      <xdr:rowOff>39145</xdr:rowOff>
    </xdr:to>
    <xdr:sp macro="" textlink="">
      <xdr:nvSpPr>
        <xdr:cNvPr id="473" name="楕円 472">
          <a:extLst>
            <a:ext uri="{FF2B5EF4-FFF2-40B4-BE49-F238E27FC236}">
              <a16:creationId xmlns:a16="http://schemas.microsoft.com/office/drawing/2014/main" id="{3EF21CAA-EBAF-4130-867A-8C9A36BCAD0A}"/>
            </a:ext>
          </a:extLst>
        </xdr:cNvPr>
        <xdr:cNvSpPr/>
      </xdr:nvSpPr>
      <xdr:spPr>
        <a:xfrm>
          <a:off x="10426700" y="18454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23922</xdr:rowOff>
    </xdr:from>
    <xdr:ext cx="599010" cy="259045"/>
    <xdr:sp macro="" textlink="">
      <xdr:nvSpPr>
        <xdr:cNvPr id="474" name="【港湾・漁港】&#10;一人当たり有形固定資産（償却資産）額該当値テキスト">
          <a:extLst>
            <a:ext uri="{FF2B5EF4-FFF2-40B4-BE49-F238E27FC236}">
              <a16:creationId xmlns:a16="http://schemas.microsoft.com/office/drawing/2014/main" id="{3853F22E-9607-4477-B30B-6C60F24B09B0}"/>
            </a:ext>
          </a:extLst>
        </xdr:cNvPr>
        <xdr:cNvSpPr txBox="1"/>
      </xdr:nvSpPr>
      <xdr:spPr>
        <a:xfrm>
          <a:off x="10515600" y="18369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148979</xdr:rowOff>
    </xdr:from>
    <xdr:to>
      <xdr:col>50</xdr:col>
      <xdr:colOff>165100</xdr:colOff>
      <xdr:row>108</xdr:row>
      <xdr:rowOff>79129</xdr:rowOff>
    </xdr:to>
    <xdr:sp macro="" textlink="">
      <xdr:nvSpPr>
        <xdr:cNvPr id="475" name="楕円 474">
          <a:extLst>
            <a:ext uri="{FF2B5EF4-FFF2-40B4-BE49-F238E27FC236}">
              <a16:creationId xmlns:a16="http://schemas.microsoft.com/office/drawing/2014/main" id="{55FA6F5E-A37B-4286-B971-8F28D7089C09}"/>
            </a:ext>
          </a:extLst>
        </xdr:cNvPr>
        <xdr:cNvSpPr/>
      </xdr:nvSpPr>
      <xdr:spPr>
        <a:xfrm>
          <a:off x="9588500" y="18494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159795</xdr:rowOff>
    </xdr:from>
    <xdr:to>
      <xdr:col>55</xdr:col>
      <xdr:colOff>0</xdr:colOff>
      <xdr:row>108</xdr:row>
      <xdr:rowOff>28329</xdr:rowOff>
    </xdr:to>
    <xdr:cxnSp macro="">
      <xdr:nvCxnSpPr>
        <xdr:cNvPr id="476" name="直線コネクタ 475">
          <a:extLst>
            <a:ext uri="{FF2B5EF4-FFF2-40B4-BE49-F238E27FC236}">
              <a16:creationId xmlns:a16="http://schemas.microsoft.com/office/drawing/2014/main" id="{3D22A17E-572B-4563-83D6-0F0E29B1A895}"/>
            </a:ext>
          </a:extLst>
        </xdr:cNvPr>
        <xdr:cNvCxnSpPr/>
      </xdr:nvCxnSpPr>
      <xdr:spPr>
        <a:xfrm flipV="1">
          <a:off x="9639300" y="18504945"/>
          <a:ext cx="838200" cy="39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149992</xdr:rowOff>
    </xdr:from>
    <xdr:to>
      <xdr:col>46</xdr:col>
      <xdr:colOff>38100</xdr:colOff>
      <xdr:row>108</xdr:row>
      <xdr:rowOff>80142</xdr:rowOff>
    </xdr:to>
    <xdr:sp macro="" textlink="">
      <xdr:nvSpPr>
        <xdr:cNvPr id="477" name="楕円 476">
          <a:extLst>
            <a:ext uri="{FF2B5EF4-FFF2-40B4-BE49-F238E27FC236}">
              <a16:creationId xmlns:a16="http://schemas.microsoft.com/office/drawing/2014/main" id="{E8D49027-B4AA-4F2F-ADFA-41EFC5536197}"/>
            </a:ext>
          </a:extLst>
        </xdr:cNvPr>
        <xdr:cNvSpPr/>
      </xdr:nvSpPr>
      <xdr:spPr>
        <a:xfrm>
          <a:off x="8699500" y="18495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28329</xdr:rowOff>
    </xdr:from>
    <xdr:to>
      <xdr:col>50</xdr:col>
      <xdr:colOff>114300</xdr:colOff>
      <xdr:row>108</xdr:row>
      <xdr:rowOff>29342</xdr:rowOff>
    </xdr:to>
    <xdr:cxnSp macro="">
      <xdr:nvCxnSpPr>
        <xdr:cNvPr id="478" name="直線コネクタ 477">
          <a:extLst>
            <a:ext uri="{FF2B5EF4-FFF2-40B4-BE49-F238E27FC236}">
              <a16:creationId xmlns:a16="http://schemas.microsoft.com/office/drawing/2014/main" id="{C4127781-8A6E-47C4-B9CD-0354B81B5653}"/>
            </a:ext>
          </a:extLst>
        </xdr:cNvPr>
        <xdr:cNvCxnSpPr/>
      </xdr:nvCxnSpPr>
      <xdr:spPr>
        <a:xfrm flipV="1">
          <a:off x="8750300" y="18544929"/>
          <a:ext cx="889000" cy="1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149440</xdr:rowOff>
    </xdr:from>
    <xdr:to>
      <xdr:col>41</xdr:col>
      <xdr:colOff>101600</xdr:colOff>
      <xdr:row>108</xdr:row>
      <xdr:rowOff>79590</xdr:rowOff>
    </xdr:to>
    <xdr:sp macro="" textlink="">
      <xdr:nvSpPr>
        <xdr:cNvPr id="479" name="楕円 478">
          <a:extLst>
            <a:ext uri="{FF2B5EF4-FFF2-40B4-BE49-F238E27FC236}">
              <a16:creationId xmlns:a16="http://schemas.microsoft.com/office/drawing/2014/main" id="{93A954B8-FFEB-461E-ABB3-8520A59744C2}"/>
            </a:ext>
          </a:extLst>
        </xdr:cNvPr>
        <xdr:cNvSpPr/>
      </xdr:nvSpPr>
      <xdr:spPr>
        <a:xfrm>
          <a:off x="7810500" y="18494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28790</xdr:rowOff>
    </xdr:from>
    <xdr:to>
      <xdr:col>45</xdr:col>
      <xdr:colOff>177800</xdr:colOff>
      <xdr:row>108</xdr:row>
      <xdr:rowOff>29342</xdr:rowOff>
    </xdr:to>
    <xdr:cxnSp macro="">
      <xdr:nvCxnSpPr>
        <xdr:cNvPr id="480" name="直線コネクタ 479">
          <a:extLst>
            <a:ext uri="{FF2B5EF4-FFF2-40B4-BE49-F238E27FC236}">
              <a16:creationId xmlns:a16="http://schemas.microsoft.com/office/drawing/2014/main" id="{B76D876B-30E5-46D0-87A0-D70DCB61C692}"/>
            </a:ext>
          </a:extLst>
        </xdr:cNvPr>
        <xdr:cNvCxnSpPr/>
      </xdr:nvCxnSpPr>
      <xdr:spPr>
        <a:xfrm>
          <a:off x="7861300" y="18545390"/>
          <a:ext cx="889000" cy="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150312</xdr:rowOff>
    </xdr:from>
    <xdr:to>
      <xdr:col>36</xdr:col>
      <xdr:colOff>165100</xdr:colOff>
      <xdr:row>108</xdr:row>
      <xdr:rowOff>80462</xdr:rowOff>
    </xdr:to>
    <xdr:sp macro="" textlink="">
      <xdr:nvSpPr>
        <xdr:cNvPr id="481" name="楕円 480">
          <a:extLst>
            <a:ext uri="{FF2B5EF4-FFF2-40B4-BE49-F238E27FC236}">
              <a16:creationId xmlns:a16="http://schemas.microsoft.com/office/drawing/2014/main" id="{70903600-D4CD-48B7-89B1-30877A6DC75C}"/>
            </a:ext>
          </a:extLst>
        </xdr:cNvPr>
        <xdr:cNvSpPr/>
      </xdr:nvSpPr>
      <xdr:spPr>
        <a:xfrm>
          <a:off x="6921500" y="18495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28790</xdr:rowOff>
    </xdr:from>
    <xdr:to>
      <xdr:col>41</xdr:col>
      <xdr:colOff>50800</xdr:colOff>
      <xdr:row>108</xdr:row>
      <xdr:rowOff>29662</xdr:rowOff>
    </xdr:to>
    <xdr:cxnSp macro="">
      <xdr:nvCxnSpPr>
        <xdr:cNvPr id="482" name="直線コネクタ 481">
          <a:extLst>
            <a:ext uri="{FF2B5EF4-FFF2-40B4-BE49-F238E27FC236}">
              <a16:creationId xmlns:a16="http://schemas.microsoft.com/office/drawing/2014/main" id="{05094C20-7039-464D-9F1D-ABACD09AE587}"/>
            </a:ext>
          </a:extLst>
        </xdr:cNvPr>
        <xdr:cNvCxnSpPr/>
      </xdr:nvCxnSpPr>
      <xdr:spPr>
        <a:xfrm flipV="1">
          <a:off x="6972300" y="18545390"/>
          <a:ext cx="889000" cy="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106</xdr:row>
      <xdr:rowOff>11067</xdr:rowOff>
    </xdr:from>
    <xdr:ext cx="599010" cy="259045"/>
    <xdr:sp macro="" textlink="">
      <xdr:nvSpPr>
        <xdr:cNvPr id="483" name="n_1aveValue【港湾・漁港】&#10;一人当たり有形固定資産（償却資産）額">
          <a:extLst>
            <a:ext uri="{FF2B5EF4-FFF2-40B4-BE49-F238E27FC236}">
              <a16:creationId xmlns:a16="http://schemas.microsoft.com/office/drawing/2014/main" id="{6C997890-557D-4836-BE3D-BACFAB311644}"/>
            </a:ext>
          </a:extLst>
        </xdr:cNvPr>
        <xdr:cNvSpPr txBox="1"/>
      </xdr:nvSpPr>
      <xdr:spPr>
        <a:xfrm>
          <a:off x="9327095" y="18184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106</xdr:row>
      <xdr:rowOff>216</xdr:rowOff>
    </xdr:from>
    <xdr:ext cx="599010" cy="259045"/>
    <xdr:sp macro="" textlink="">
      <xdr:nvSpPr>
        <xdr:cNvPr id="484" name="n_2aveValue【港湾・漁港】&#10;一人当たり有形固定資産（償却資産）額">
          <a:extLst>
            <a:ext uri="{FF2B5EF4-FFF2-40B4-BE49-F238E27FC236}">
              <a16:creationId xmlns:a16="http://schemas.microsoft.com/office/drawing/2014/main" id="{A7E20F74-68A7-4CEE-8926-8E2246C7F1B3}"/>
            </a:ext>
          </a:extLst>
        </xdr:cNvPr>
        <xdr:cNvSpPr txBox="1"/>
      </xdr:nvSpPr>
      <xdr:spPr>
        <a:xfrm>
          <a:off x="8450795" y="18173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167349</xdr:rowOff>
    </xdr:from>
    <xdr:ext cx="599010" cy="259045"/>
    <xdr:sp macro="" textlink="">
      <xdr:nvSpPr>
        <xdr:cNvPr id="485" name="n_3aveValue【港湾・漁港】&#10;一人当たり有形固定資産（償却資産）額">
          <a:extLst>
            <a:ext uri="{FF2B5EF4-FFF2-40B4-BE49-F238E27FC236}">
              <a16:creationId xmlns:a16="http://schemas.microsoft.com/office/drawing/2014/main" id="{DF235147-65BD-456E-A042-53D564D10B4A}"/>
            </a:ext>
          </a:extLst>
        </xdr:cNvPr>
        <xdr:cNvSpPr txBox="1"/>
      </xdr:nvSpPr>
      <xdr:spPr>
        <a:xfrm>
          <a:off x="7561795" y="18169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106</xdr:row>
      <xdr:rowOff>82281</xdr:rowOff>
    </xdr:from>
    <xdr:ext cx="599010" cy="259045"/>
    <xdr:sp macro="" textlink="">
      <xdr:nvSpPr>
        <xdr:cNvPr id="486" name="n_4aveValue【港湾・漁港】&#10;一人当たり有形固定資産（償却資産）額">
          <a:extLst>
            <a:ext uri="{FF2B5EF4-FFF2-40B4-BE49-F238E27FC236}">
              <a16:creationId xmlns:a16="http://schemas.microsoft.com/office/drawing/2014/main" id="{60B8E7EF-6BF0-49FB-B891-1E5086A0B5B0}"/>
            </a:ext>
          </a:extLst>
        </xdr:cNvPr>
        <xdr:cNvSpPr txBox="1"/>
      </xdr:nvSpPr>
      <xdr:spPr>
        <a:xfrm>
          <a:off x="6672795" y="18255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108</xdr:row>
      <xdr:rowOff>70256</xdr:rowOff>
    </xdr:from>
    <xdr:ext cx="599010" cy="259045"/>
    <xdr:sp macro="" textlink="">
      <xdr:nvSpPr>
        <xdr:cNvPr id="487" name="n_1mainValue【港湾・漁港】&#10;一人当たり有形固定資産（償却資産）額">
          <a:extLst>
            <a:ext uri="{FF2B5EF4-FFF2-40B4-BE49-F238E27FC236}">
              <a16:creationId xmlns:a16="http://schemas.microsoft.com/office/drawing/2014/main" id="{31F19195-FD7F-4DB3-8790-05A5C9E9F7B6}"/>
            </a:ext>
          </a:extLst>
        </xdr:cNvPr>
        <xdr:cNvSpPr txBox="1"/>
      </xdr:nvSpPr>
      <xdr:spPr>
        <a:xfrm>
          <a:off x="9327095" y="18586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108</xdr:row>
      <xdr:rowOff>71269</xdr:rowOff>
    </xdr:from>
    <xdr:ext cx="599010" cy="259045"/>
    <xdr:sp macro="" textlink="">
      <xdr:nvSpPr>
        <xdr:cNvPr id="488" name="n_2mainValue【港湾・漁港】&#10;一人当たり有形固定資産（償却資産）額">
          <a:extLst>
            <a:ext uri="{FF2B5EF4-FFF2-40B4-BE49-F238E27FC236}">
              <a16:creationId xmlns:a16="http://schemas.microsoft.com/office/drawing/2014/main" id="{BCE65828-F633-4C43-B87E-D441C2CC4E22}"/>
            </a:ext>
          </a:extLst>
        </xdr:cNvPr>
        <xdr:cNvSpPr txBox="1"/>
      </xdr:nvSpPr>
      <xdr:spPr>
        <a:xfrm>
          <a:off x="8450795" y="18587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108</xdr:row>
      <xdr:rowOff>70717</xdr:rowOff>
    </xdr:from>
    <xdr:ext cx="599010" cy="259045"/>
    <xdr:sp macro="" textlink="">
      <xdr:nvSpPr>
        <xdr:cNvPr id="489" name="n_3mainValue【港湾・漁港】&#10;一人当たり有形固定資産（償却資産）額">
          <a:extLst>
            <a:ext uri="{FF2B5EF4-FFF2-40B4-BE49-F238E27FC236}">
              <a16:creationId xmlns:a16="http://schemas.microsoft.com/office/drawing/2014/main" id="{F3D5F8BD-BDC5-499A-9078-4D128AF50D48}"/>
            </a:ext>
          </a:extLst>
        </xdr:cNvPr>
        <xdr:cNvSpPr txBox="1"/>
      </xdr:nvSpPr>
      <xdr:spPr>
        <a:xfrm>
          <a:off x="7561795" y="18587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108</xdr:row>
      <xdr:rowOff>71589</xdr:rowOff>
    </xdr:from>
    <xdr:ext cx="599010" cy="259045"/>
    <xdr:sp macro="" textlink="">
      <xdr:nvSpPr>
        <xdr:cNvPr id="490" name="n_4mainValue【港湾・漁港】&#10;一人当たり有形固定資産（償却資産）額">
          <a:extLst>
            <a:ext uri="{FF2B5EF4-FFF2-40B4-BE49-F238E27FC236}">
              <a16:creationId xmlns:a16="http://schemas.microsoft.com/office/drawing/2014/main" id="{3CC46F4A-01A5-4B76-9FC7-7E37532A683B}"/>
            </a:ext>
          </a:extLst>
        </xdr:cNvPr>
        <xdr:cNvSpPr txBox="1"/>
      </xdr:nvSpPr>
      <xdr:spPr>
        <a:xfrm>
          <a:off x="6672795" y="18588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a:extLst>
            <a:ext uri="{FF2B5EF4-FFF2-40B4-BE49-F238E27FC236}">
              <a16:creationId xmlns:a16="http://schemas.microsoft.com/office/drawing/2014/main" id="{298E1CDD-B242-47CF-A57C-98363B98FBBF}"/>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a:extLst>
            <a:ext uri="{FF2B5EF4-FFF2-40B4-BE49-F238E27FC236}">
              <a16:creationId xmlns:a16="http://schemas.microsoft.com/office/drawing/2014/main" id="{90EE642F-9FCA-4506-8E11-D35B242B2592}"/>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a:extLst>
            <a:ext uri="{FF2B5EF4-FFF2-40B4-BE49-F238E27FC236}">
              <a16:creationId xmlns:a16="http://schemas.microsoft.com/office/drawing/2014/main" id="{0405C9CD-74DB-4F77-9BEA-7949F1C4DA54}"/>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a:extLst>
            <a:ext uri="{FF2B5EF4-FFF2-40B4-BE49-F238E27FC236}">
              <a16:creationId xmlns:a16="http://schemas.microsoft.com/office/drawing/2014/main" id="{26A851DD-641F-4459-95C4-3C501364494A}"/>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a:extLst>
            <a:ext uri="{FF2B5EF4-FFF2-40B4-BE49-F238E27FC236}">
              <a16:creationId xmlns:a16="http://schemas.microsoft.com/office/drawing/2014/main" id="{B65E3AA3-C8AE-48BB-8F8F-0AB98FEAB07C}"/>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a:extLst>
            <a:ext uri="{FF2B5EF4-FFF2-40B4-BE49-F238E27FC236}">
              <a16:creationId xmlns:a16="http://schemas.microsoft.com/office/drawing/2014/main" id="{B9BF0B79-C044-4A56-9BCA-E6D849CA2354}"/>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a:extLst>
            <a:ext uri="{FF2B5EF4-FFF2-40B4-BE49-F238E27FC236}">
              <a16:creationId xmlns:a16="http://schemas.microsoft.com/office/drawing/2014/main" id="{BCE93674-090C-4C8D-99F1-B8EC8224B58E}"/>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a:extLst>
            <a:ext uri="{FF2B5EF4-FFF2-40B4-BE49-F238E27FC236}">
              <a16:creationId xmlns:a16="http://schemas.microsoft.com/office/drawing/2014/main" id="{D93D136D-48B8-4067-B6E1-BACB55709387}"/>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9" name="テキスト ボックス 498">
          <a:extLst>
            <a:ext uri="{FF2B5EF4-FFF2-40B4-BE49-F238E27FC236}">
              <a16:creationId xmlns:a16="http://schemas.microsoft.com/office/drawing/2014/main" id="{78BF3D09-83FD-4402-85D3-D16A76E050EF}"/>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0" name="直線コネクタ 499">
          <a:extLst>
            <a:ext uri="{FF2B5EF4-FFF2-40B4-BE49-F238E27FC236}">
              <a16:creationId xmlns:a16="http://schemas.microsoft.com/office/drawing/2014/main" id="{B084F1D1-4D41-4E05-ADA5-EF04C9497497}"/>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1" name="テキスト ボックス 500">
          <a:extLst>
            <a:ext uri="{FF2B5EF4-FFF2-40B4-BE49-F238E27FC236}">
              <a16:creationId xmlns:a16="http://schemas.microsoft.com/office/drawing/2014/main" id="{443F0447-CEFD-40F1-8EBA-ED793CA72AF8}"/>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2" name="直線コネクタ 501">
          <a:extLst>
            <a:ext uri="{FF2B5EF4-FFF2-40B4-BE49-F238E27FC236}">
              <a16:creationId xmlns:a16="http://schemas.microsoft.com/office/drawing/2014/main" id="{67CABD1D-F72F-40C6-B1BA-52BC7E491DF1}"/>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3" name="テキスト ボックス 502">
          <a:extLst>
            <a:ext uri="{FF2B5EF4-FFF2-40B4-BE49-F238E27FC236}">
              <a16:creationId xmlns:a16="http://schemas.microsoft.com/office/drawing/2014/main" id="{A1609725-9D62-412B-931C-F7F34604354C}"/>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4" name="直線コネクタ 503">
          <a:extLst>
            <a:ext uri="{FF2B5EF4-FFF2-40B4-BE49-F238E27FC236}">
              <a16:creationId xmlns:a16="http://schemas.microsoft.com/office/drawing/2014/main" id="{382E7B1A-7D69-46FB-9228-98522BCAC7FB}"/>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5" name="テキスト ボックス 504">
          <a:extLst>
            <a:ext uri="{FF2B5EF4-FFF2-40B4-BE49-F238E27FC236}">
              <a16:creationId xmlns:a16="http://schemas.microsoft.com/office/drawing/2014/main" id="{F7618060-4139-4105-A888-4B7585326E6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6" name="直線コネクタ 505">
          <a:extLst>
            <a:ext uri="{FF2B5EF4-FFF2-40B4-BE49-F238E27FC236}">
              <a16:creationId xmlns:a16="http://schemas.microsoft.com/office/drawing/2014/main" id="{EEED2118-B8EA-49DD-A022-0922E8031901}"/>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7" name="テキスト ボックス 506">
          <a:extLst>
            <a:ext uri="{FF2B5EF4-FFF2-40B4-BE49-F238E27FC236}">
              <a16:creationId xmlns:a16="http://schemas.microsoft.com/office/drawing/2014/main" id="{F6602B9F-33DD-4D55-BF18-20F1856F8F21}"/>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8" name="直線コネクタ 507">
          <a:extLst>
            <a:ext uri="{FF2B5EF4-FFF2-40B4-BE49-F238E27FC236}">
              <a16:creationId xmlns:a16="http://schemas.microsoft.com/office/drawing/2014/main" id="{EBAFCE37-A88C-4BAB-9E3C-66B719986CFD}"/>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9" name="テキスト ボックス 508">
          <a:extLst>
            <a:ext uri="{FF2B5EF4-FFF2-40B4-BE49-F238E27FC236}">
              <a16:creationId xmlns:a16="http://schemas.microsoft.com/office/drawing/2014/main" id="{BA44AE39-11B3-49D5-909D-8FE90D68D5D3}"/>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0" name="直線コネクタ 509">
          <a:extLst>
            <a:ext uri="{FF2B5EF4-FFF2-40B4-BE49-F238E27FC236}">
              <a16:creationId xmlns:a16="http://schemas.microsoft.com/office/drawing/2014/main" id="{46D36596-7C74-4609-886A-FC96AD948414}"/>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1" name="テキスト ボックス 510">
          <a:extLst>
            <a:ext uri="{FF2B5EF4-FFF2-40B4-BE49-F238E27FC236}">
              <a16:creationId xmlns:a16="http://schemas.microsoft.com/office/drawing/2014/main" id="{DFA7E2CD-49AB-4415-8BC3-7F6620D33C69}"/>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2" name="直線コネクタ 511">
          <a:extLst>
            <a:ext uri="{FF2B5EF4-FFF2-40B4-BE49-F238E27FC236}">
              <a16:creationId xmlns:a16="http://schemas.microsoft.com/office/drawing/2014/main" id="{C84D16CD-E964-49C2-84B5-E9C94A0B63BF}"/>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3" name="テキスト ボックス 512">
          <a:extLst>
            <a:ext uri="{FF2B5EF4-FFF2-40B4-BE49-F238E27FC236}">
              <a16:creationId xmlns:a16="http://schemas.microsoft.com/office/drawing/2014/main" id="{D7AFFF44-75AE-4A0E-997F-2E71549A6339}"/>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4" name="【認定こども園・幼稚園・保育所】&#10;有形固定資産減価償却率グラフ枠">
          <a:extLst>
            <a:ext uri="{FF2B5EF4-FFF2-40B4-BE49-F238E27FC236}">
              <a16:creationId xmlns:a16="http://schemas.microsoft.com/office/drawing/2014/main" id="{E2B5F42F-BE40-4FE2-B943-F133C6D23D9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40005</xdr:rowOff>
    </xdr:from>
    <xdr:to>
      <xdr:col>85</xdr:col>
      <xdr:colOff>126364</xdr:colOff>
      <xdr:row>42</xdr:row>
      <xdr:rowOff>38100</xdr:rowOff>
    </xdr:to>
    <xdr:cxnSp macro="">
      <xdr:nvCxnSpPr>
        <xdr:cNvPr id="515" name="直線コネクタ 514">
          <a:extLst>
            <a:ext uri="{FF2B5EF4-FFF2-40B4-BE49-F238E27FC236}">
              <a16:creationId xmlns:a16="http://schemas.microsoft.com/office/drawing/2014/main" id="{3E774BD8-CB90-4BF0-A26E-8D6467031E20}"/>
            </a:ext>
          </a:extLst>
        </xdr:cNvPr>
        <xdr:cNvCxnSpPr/>
      </xdr:nvCxnSpPr>
      <xdr:spPr>
        <a:xfrm flipV="1">
          <a:off x="16318864" y="5697855"/>
          <a:ext cx="0" cy="1541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16" name="【認定こども園・幼稚園・保育所】&#10;有形固定資産減価償却率最小値テキスト">
          <a:extLst>
            <a:ext uri="{FF2B5EF4-FFF2-40B4-BE49-F238E27FC236}">
              <a16:creationId xmlns:a16="http://schemas.microsoft.com/office/drawing/2014/main" id="{6DA8606F-F17C-42AD-B281-8BB77DDD3736}"/>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17" name="直線コネクタ 516">
          <a:extLst>
            <a:ext uri="{FF2B5EF4-FFF2-40B4-BE49-F238E27FC236}">
              <a16:creationId xmlns:a16="http://schemas.microsoft.com/office/drawing/2014/main" id="{63B712F2-070B-4BAA-A44F-3C0D001A737E}"/>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158132</xdr:rowOff>
    </xdr:from>
    <xdr:ext cx="405111" cy="259045"/>
    <xdr:sp macro="" textlink="">
      <xdr:nvSpPr>
        <xdr:cNvPr id="518" name="【認定こども園・幼稚園・保育所】&#10;有形固定資産減価償却率最大値テキスト">
          <a:extLst>
            <a:ext uri="{FF2B5EF4-FFF2-40B4-BE49-F238E27FC236}">
              <a16:creationId xmlns:a16="http://schemas.microsoft.com/office/drawing/2014/main" id="{79EA656F-A063-45C9-9933-12C1E03E8145}"/>
            </a:ext>
          </a:extLst>
        </xdr:cNvPr>
        <xdr:cNvSpPr txBox="1"/>
      </xdr:nvSpPr>
      <xdr:spPr>
        <a:xfrm>
          <a:off x="16357600" y="5473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40005</xdr:rowOff>
    </xdr:from>
    <xdr:to>
      <xdr:col>86</xdr:col>
      <xdr:colOff>25400</xdr:colOff>
      <xdr:row>33</xdr:row>
      <xdr:rowOff>40005</xdr:rowOff>
    </xdr:to>
    <xdr:cxnSp macro="">
      <xdr:nvCxnSpPr>
        <xdr:cNvPr id="519" name="直線コネクタ 518">
          <a:extLst>
            <a:ext uri="{FF2B5EF4-FFF2-40B4-BE49-F238E27FC236}">
              <a16:creationId xmlns:a16="http://schemas.microsoft.com/office/drawing/2014/main" id="{8F9CB8B4-7E3C-42EC-998C-98D3DCBB2F67}"/>
            </a:ext>
          </a:extLst>
        </xdr:cNvPr>
        <xdr:cNvCxnSpPr/>
      </xdr:nvCxnSpPr>
      <xdr:spPr>
        <a:xfrm>
          <a:off x="16230600" y="5697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85742</xdr:rowOff>
    </xdr:from>
    <xdr:ext cx="405111" cy="259045"/>
    <xdr:sp macro="" textlink="">
      <xdr:nvSpPr>
        <xdr:cNvPr id="520" name="【認定こども園・幼稚園・保育所】&#10;有形固定資産減価償却率平均値テキスト">
          <a:extLst>
            <a:ext uri="{FF2B5EF4-FFF2-40B4-BE49-F238E27FC236}">
              <a16:creationId xmlns:a16="http://schemas.microsoft.com/office/drawing/2014/main" id="{00E83ADA-61CA-442B-A161-9CEE3143845A}"/>
            </a:ext>
          </a:extLst>
        </xdr:cNvPr>
        <xdr:cNvSpPr txBox="1"/>
      </xdr:nvSpPr>
      <xdr:spPr>
        <a:xfrm>
          <a:off x="16357600" y="64293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107315</xdr:rowOff>
    </xdr:from>
    <xdr:to>
      <xdr:col>85</xdr:col>
      <xdr:colOff>177800</xdr:colOff>
      <xdr:row>38</xdr:row>
      <xdr:rowOff>37465</xdr:rowOff>
    </xdr:to>
    <xdr:sp macro="" textlink="">
      <xdr:nvSpPr>
        <xdr:cNvPr id="521" name="フローチャート: 判断 520">
          <a:extLst>
            <a:ext uri="{FF2B5EF4-FFF2-40B4-BE49-F238E27FC236}">
              <a16:creationId xmlns:a16="http://schemas.microsoft.com/office/drawing/2014/main" id="{1140C915-28FC-494E-9F42-4B4335332CB2}"/>
            </a:ext>
          </a:extLst>
        </xdr:cNvPr>
        <xdr:cNvSpPr/>
      </xdr:nvSpPr>
      <xdr:spPr>
        <a:xfrm>
          <a:off x="162687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78740</xdr:rowOff>
    </xdr:from>
    <xdr:to>
      <xdr:col>81</xdr:col>
      <xdr:colOff>101600</xdr:colOff>
      <xdr:row>38</xdr:row>
      <xdr:rowOff>8890</xdr:rowOff>
    </xdr:to>
    <xdr:sp macro="" textlink="">
      <xdr:nvSpPr>
        <xdr:cNvPr id="522" name="フローチャート: 判断 521">
          <a:extLst>
            <a:ext uri="{FF2B5EF4-FFF2-40B4-BE49-F238E27FC236}">
              <a16:creationId xmlns:a16="http://schemas.microsoft.com/office/drawing/2014/main" id="{61A40FCC-E40E-48EB-98C0-90005F7045FC}"/>
            </a:ext>
          </a:extLst>
        </xdr:cNvPr>
        <xdr:cNvSpPr/>
      </xdr:nvSpPr>
      <xdr:spPr>
        <a:xfrm>
          <a:off x="15430500" y="642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120650</xdr:rowOff>
    </xdr:from>
    <xdr:to>
      <xdr:col>76</xdr:col>
      <xdr:colOff>165100</xdr:colOff>
      <xdr:row>38</xdr:row>
      <xdr:rowOff>50800</xdr:rowOff>
    </xdr:to>
    <xdr:sp macro="" textlink="">
      <xdr:nvSpPr>
        <xdr:cNvPr id="523" name="フローチャート: 判断 522">
          <a:extLst>
            <a:ext uri="{FF2B5EF4-FFF2-40B4-BE49-F238E27FC236}">
              <a16:creationId xmlns:a16="http://schemas.microsoft.com/office/drawing/2014/main" id="{216CF61E-4FDB-48FB-842A-ABF79854EA94}"/>
            </a:ext>
          </a:extLst>
        </xdr:cNvPr>
        <xdr:cNvSpPr/>
      </xdr:nvSpPr>
      <xdr:spPr>
        <a:xfrm>
          <a:off x="145415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34</xdr:row>
      <xdr:rowOff>25400</xdr:rowOff>
    </xdr:from>
    <xdr:to>
      <xdr:col>72</xdr:col>
      <xdr:colOff>38100</xdr:colOff>
      <xdr:row>34</xdr:row>
      <xdr:rowOff>127000</xdr:rowOff>
    </xdr:to>
    <xdr:sp macro="" textlink="">
      <xdr:nvSpPr>
        <xdr:cNvPr id="524" name="フローチャート: 判断 523">
          <a:extLst>
            <a:ext uri="{FF2B5EF4-FFF2-40B4-BE49-F238E27FC236}">
              <a16:creationId xmlns:a16="http://schemas.microsoft.com/office/drawing/2014/main" id="{C7CE1135-CDE4-4DB2-A983-679538CDEBF1}"/>
            </a:ext>
          </a:extLst>
        </xdr:cNvPr>
        <xdr:cNvSpPr/>
      </xdr:nvSpPr>
      <xdr:spPr>
        <a:xfrm>
          <a:off x="13652500" y="585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15875</xdr:rowOff>
    </xdr:from>
    <xdr:to>
      <xdr:col>67</xdr:col>
      <xdr:colOff>101600</xdr:colOff>
      <xdr:row>37</xdr:row>
      <xdr:rowOff>117475</xdr:rowOff>
    </xdr:to>
    <xdr:sp macro="" textlink="">
      <xdr:nvSpPr>
        <xdr:cNvPr id="525" name="フローチャート: 判断 524">
          <a:extLst>
            <a:ext uri="{FF2B5EF4-FFF2-40B4-BE49-F238E27FC236}">
              <a16:creationId xmlns:a16="http://schemas.microsoft.com/office/drawing/2014/main" id="{F43813D1-7C52-401E-9C2C-A3954A2258E8}"/>
            </a:ext>
          </a:extLst>
        </xdr:cNvPr>
        <xdr:cNvSpPr/>
      </xdr:nvSpPr>
      <xdr:spPr>
        <a:xfrm>
          <a:off x="12763500" y="635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C0EE0AD4-B45C-4C72-903C-B11177A43BDC}"/>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A03507CF-1CE3-4278-AC90-198C5F545896}"/>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390DE9F0-85DB-47A0-A7C6-A3ABBD9720C2}"/>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98EC385C-ABC1-4D52-B256-2885757F24AF}"/>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180451B3-D5EC-43E8-9779-1BABBDBA41B5}"/>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92075</xdr:rowOff>
    </xdr:from>
    <xdr:to>
      <xdr:col>85</xdr:col>
      <xdr:colOff>177800</xdr:colOff>
      <xdr:row>38</xdr:row>
      <xdr:rowOff>22225</xdr:rowOff>
    </xdr:to>
    <xdr:sp macro="" textlink="">
      <xdr:nvSpPr>
        <xdr:cNvPr id="531" name="楕円 530">
          <a:extLst>
            <a:ext uri="{FF2B5EF4-FFF2-40B4-BE49-F238E27FC236}">
              <a16:creationId xmlns:a16="http://schemas.microsoft.com/office/drawing/2014/main" id="{5FB72889-B413-41BA-8E2E-C0305E62CD41}"/>
            </a:ext>
          </a:extLst>
        </xdr:cNvPr>
        <xdr:cNvSpPr/>
      </xdr:nvSpPr>
      <xdr:spPr>
        <a:xfrm>
          <a:off x="16268700" y="643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114952</xdr:rowOff>
    </xdr:from>
    <xdr:ext cx="405111" cy="259045"/>
    <xdr:sp macro="" textlink="">
      <xdr:nvSpPr>
        <xdr:cNvPr id="532" name="【認定こども園・幼稚園・保育所】&#10;有形固定資産減価償却率該当値テキスト">
          <a:extLst>
            <a:ext uri="{FF2B5EF4-FFF2-40B4-BE49-F238E27FC236}">
              <a16:creationId xmlns:a16="http://schemas.microsoft.com/office/drawing/2014/main" id="{E5B68CCB-1E08-4627-AED2-2389340EA3AB}"/>
            </a:ext>
          </a:extLst>
        </xdr:cNvPr>
        <xdr:cNvSpPr txBox="1"/>
      </xdr:nvSpPr>
      <xdr:spPr>
        <a:xfrm>
          <a:off x="16357600" y="6287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84455</xdr:rowOff>
    </xdr:from>
    <xdr:to>
      <xdr:col>81</xdr:col>
      <xdr:colOff>101600</xdr:colOff>
      <xdr:row>37</xdr:row>
      <xdr:rowOff>14605</xdr:rowOff>
    </xdr:to>
    <xdr:sp macro="" textlink="">
      <xdr:nvSpPr>
        <xdr:cNvPr id="533" name="楕円 532">
          <a:extLst>
            <a:ext uri="{FF2B5EF4-FFF2-40B4-BE49-F238E27FC236}">
              <a16:creationId xmlns:a16="http://schemas.microsoft.com/office/drawing/2014/main" id="{E7D279A4-9C4F-4A58-B338-93970D8F7431}"/>
            </a:ext>
          </a:extLst>
        </xdr:cNvPr>
        <xdr:cNvSpPr/>
      </xdr:nvSpPr>
      <xdr:spPr>
        <a:xfrm>
          <a:off x="15430500" y="625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135255</xdr:rowOff>
    </xdr:from>
    <xdr:to>
      <xdr:col>85</xdr:col>
      <xdr:colOff>127000</xdr:colOff>
      <xdr:row>37</xdr:row>
      <xdr:rowOff>142875</xdr:rowOff>
    </xdr:to>
    <xdr:cxnSp macro="">
      <xdr:nvCxnSpPr>
        <xdr:cNvPr id="534" name="直線コネクタ 533">
          <a:extLst>
            <a:ext uri="{FF2B5EF4-FFF2-40B4-BE49-F238E27FC236}">
              <a16:creationId xmlns:a16="http://schemas.microsoft.com/office/drawing/2014/main" id="{36423615-8DDC-4F97-AE03-842BF2D716FA}"/>
            </a:ext>
          </a:extLst>
        </xdr:cNvPr>
        <xdr:cNvCxnSpPr/>
      </xdr:nvCxnSpPr>
      <xdr:spPr>
        <a:xfrm>
          <a:off x="15481300" y="6307455"/>
          <a:ext cx="838200" cy="179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168275</xdr:rowOff>
    </xdr:from>
    <xdr:to>
      <xdr:col>76</xdr:col>
      <xdr:colOff>165100</xdr:colOff>
      <xdr:row>40</xdr:row>
      <xdr:rowOff>98425</xdr:rowOff>
    </xdr:to>
    <xdr:sp macro="" textlink="">
      <xdr:nvSpPr>
        <xdr:cNvPr id="535" name="楕円 534">
          <a:extLst>
            <a:ext uri="{FF2B5EF4-FFF2-40B4-BE49-F238E27FC236}">
              <a16:creationId xmlns:a16="http://schemas.microsoft.com/office/drawing/2014/main" id="{8F499C26-679B-4794-97AC-47DBEA917E4E}"/>
            </a:ext>
          </a:extLst>
        </xdr:cNvPr>
        <xdr:cNvSpPr/>
      </xdr:nvSpPr>
      <xdr:spPr>
        <a:xfrm>
          <a:off x="14541500" y="685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135255</xdr:rowOff>
    </xdr:from>
    <xdr:to>
      <xdr:col>81</xdr:col>
      <xdr:colOff>50800</xdr:colOff>
      <xdr:row>40</xdr:row>
      <xdr:rowOff>47625</xdr:rowOff>
    </xdr:to>
    <xdr:cxnSp macro="">
      <xdr:nvCxnSpPr>
        <xdr:cNvPr id="536" name="直線コネクタ 535">
          <a:extLst>
            <a:ext uri="{FF2B5EF4-FFF2-40B4-BE49-F238E27FC236}">
              <a16:creationId xmlns:a16="http://schemas.microsoft.com/office/drawing/2014/main" id="{213A3936-445F-462D-80D8-19D0E0CF350C}"/>
            </a:ext>
          </a:extLst>
        </xdr:cNvPr>
        <xdr:cNvCxnSpPr/>
      </xdr:nvCxnSpPr>
      <xdr:spPr>
        <a:xfrm flipV="1">
          <a:off x="14592300" y="6307455"/>
          <a:ext cx="889000" cy="598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55880</xdr:rowOff>
    </xdr:from>
    <xdr:to>
      <xdr:col>72</xdr:col>
      <xdr:colOff>38100</xdr:colOff>
      <xdr:row>36</xdr:row>
      <xdr:rowOff>157480</xdr:rowOff>
    </xdr:to>
    <xdr:sp macro="" textlink="">
      <xdr:nvSpPr>
        <xdr:cNvPr id="537" name="楕円 536">
          <a:extLst>
            <a:ext uri="{FF2B5EF4-FFF2-40B4-BE49-F238E27FC236}">
              <a16:creationId xmlns:a16="http://schemas.microsoft.com/office/drawing/2014/main" id="{9785E24D-30F2-4018-A445-A9C83951CC89}"/>
            </a:ext>
          </a:extLst>
        </xdr:cNvPr>
        <xdr:cNvSpPr/>
      </xdr:nvSpPr>
      <xdr:spPr>
        <a:xfrm>
          <a:off x="13652500" y="622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106680</xdr:rowOff>
    </xdr:from>
    <xdr:to>
      <xdr:col>76</xdr:col>
      <xdr:colOff>114300</xdr:colOff>
      <xdr:row>40</xdr:row>
      <xdr:rowOff>47625</xdr:rowOff>
    </xdr:to>
    <xdr:cxnSp macro="">
      <xdr:nvCxnSpPr>
        <xdr:cNvPr id="538" name="直線コネクタ 537">
          <a:extLst>
            <a:ext uri="{FF2B5EF4-FFF2-40B4-BE49-F238E27FC236}">
              <a16:creationId xmlns:a16="http://schemas.microsoft.com/office/drawing/2014/main" id="{D71353C3-913F-4D0C-AD17-43F103E8EA36}"/>
            </a:ext>
          </a:extLst>
        </xdr:cNvPr>
        <xdr:cNvCxnSpPr/>
      </xdr:nvCxnSpPr>
      <xdr:spPr>
        <a:xfrm>
          <a:off x="13703300" y="6278880"/>
          <a:ext cx="889000" cy="626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19685</xdr:rowOff>
    </xdr:from>
    <xdr:to>
      <xdr:col>67</xdr:col>
      <xdr:colOff>101600</xdr:colOff>
      <xdr:row>36</xdr:row>
      <xdr:rowOff>121285</xdr:rowOff>
    </xdr:to>
    <xdr:sp macro="" textlink="">
      <xdr:nvSpPr>
        <xdr:cNvPr id="539" name="楕円 538">
          <a:extLst>
            <a:ext uri="{FF2B5EF4-FFF2-40B4-BE49-F238E27FC236}">
              <a16:creationId xmlns:a16="http://schemas.microsoft.com/office/drawing/2014/main" id="{FCE22579-4E62-4271-9F3C-D5DD788061AF}"/>
            </a:ext>
          </a:extLst>
        </xdr:cNvPr>
        <xdr:cNvSpPr/>
      </xdr:nvSpPr>
      <xdr:spPr>
        <a:xfrm>
          <a:off x="12763500" y="6191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70485</xdr:rowOff>
    </xdr:from>
    <xdr:to>
      <xdr:col>71</xdr:col>
      <xdr:colOff>177800</xdr:colOff>
      <xdr:row>36</xdr:row>
      <xdr:rowOff>106680</xdr:rowOff>
    </xdr:to>
    <xdr:cxnSp macro="">
      <xdr:nvCxnSpPr>
        <xdr:cNvPr id="540" name="直線コネクタ 539">
          <a:extLst>
            <a:ext uri="{FF2B5EF4-FFF2-40B4-BE49-F238E27FC236}">
              <a16:creationId xmlns:a16="http://schemas.microsoft.com/office/drawing/2014/main" id="{EC51F9F8-A807-47B2-BF0B-C4BC116603EF}"/>
            </a:ext>
          </a:extLst>
        </xdr:cNvPr>
        <xdr:cNvCxnSpPr/>
      </xdr:nvCxnSpPr>
      <xdr:spPr>
        <a:xfrm>
          <a:off x="12814300" y="624268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17</xdr:rowOff>
    </xdr:from>
    <xdr:ext cx="405111" cy="259045"/>
    <xdr:sp macro="" textlink="">
      <xdr:nvSpPr>
        <xdr:cNvPr id="541" name="n_1aveValue【認定こども園・幼稚園・保育所】&#10;有形固定資産減価償却率">
          <a:extLst>
            <a:ext uri="{FF2B5EF4-FFF2-40B4-BE49-F238E27FC236}">
              <a16:creationId xmlns:a16="http://schemas.microsoft.com/office/drawing/2014/main" id="{A6157973-65E1-4E2C-B38F-4267FAC63948}"/>
            </a:ext>
          </a:extLst>
        </xdr:cNvPr>
        <xdr:cNvSpPr txBox="1"/>
      </xdr:nvSpPr>
      <xdr:spPr>
        <a:xfrm>
          <a:off x="15266044" y="6515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67327</xdr:rowOff>
    </xdr:from>
    <xdr:ext cx="405111" cy="259045"/>
    <xdr:sp macro="" textlink="">
      <xdr:nvSpPr>
        <xdr:cNvPr id="542" name="n_2aveValue【認定こども園・幼稚園・保育所】&#10;有形固定資産減価償却率">
          <a:extLst>
            <a:ext uri="{FF2B5EF4-FFF2-40B4-BE49-F238E27FC236}">
              <a16:creationId xmlns:a16="http://schemas.microsoft.com/office/drawing/2014/main" id="{E2CC5078-6B7C-4DAB-A759-759483DB15A0}"/>
            </a:ext>
          </a:extLst>
        </xdr:cNvPr>
        <xdr:cNvSpPr txBox="1"/>
      </xdr:nvSpPr>
      <xdr:spPr>
        <a:xfrm>
          <a:off x="14389744" y="623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143527</xdr:rowOff>
    </xdr:from>
    <xdr:ext cx="405111" cy="259045"/>
    <xdr:sp macro="" textlink="">
      <xdr:nvSpPr>
        <xdr:cNvPr id="543" name="n_3aveValue【認定こども園・幼稚園・保育所】&#10;有形固定資産減価償却率">
          <a:extLst>
            <a:ext uri="{FF2B5EF4-FFF2-40B4-BE49-F238E27FC236}">
              <a16:creationId xmlns:a16="http://schemas.microsoft.com/office/drawing/2014/main" id="{F1B632F5-E8FF-4679-A7D8-12451A39444F}"/>
            </a:ext>
          </a:extLst>
        </xdr:cNvPr>
        <xdr:cNvSpPr txBox="1"/>
      </xdr:nvSpPr>
      <xdr:spPr>
        <a:xfrm>
          <a:off x="13500744" y="562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108602</xdr:rowOff>
    </xdr:from>
    <xdr:ext cx="405111" cy="259045"/>
    <xdr:sp macro="" textlink="">
      <xdr:nvSpPr>
        <xdr:cNvPr id="544" name="n_4aveValue【認定こども園・幼稚園・保育所】&#10;有形固定資産減価償却率">
          <a:extLst>
            <a:ext uri="{FF2B5EF4-FFF2-40B4-BE49-F238E27FC236}">
              <a16:creationId xmlns:a16="http://schemas.microsoft.com/office/drawing/2014/main" id="{90FE58B8-2563-4439-AF6B-8DA9E0F24BC9}"/>
            </a:ext>
          </a:extLst>
        </xdr:cNvPr>
        <xdr:cNvSpPr txBox="1"/>
      </xdr:nvSpPr>
      <xdr:spPr>
        <a:xfrm>
          <a:off x="12611744" y="6452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31132</xdr:rowOff>
    </xdr:from>
    <xdr:ext cx="405111" cy="259045"/>
    <xdr:sp macro="" textlink="">
      <xdr:nvSpPr>
        <xdr:cNvPr id="545" name="n_1mainValue【認定こども園・幼稚園・保育所】&#10;有形固定資産減価償却率">
          <a:extLst>
            <a:ext uri="{FF2B5EF4-FFF2-40B4-BE49-F238E27FC236}">
              <a16:creationId xmlns:a16="http://schemas.microsoft.com/office/drawing/2014/main" id="{D6F6032C-B0B8-4F4D-B193-1BD49B64E5D2}"/>
            </a:ext>
          </a:extLst>
        </xdr:cNvPr>
        <xdr:cNvSpPr txBox="1"/>
      </xdr:nvSpPr>
      <xdr:spPr>
        <a:xfrm>
          <a:off x="15266044" y="603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89552</xdr:rowOff>
    </xdr:from>
    <xdr:ext cx="405111" cy="259045"/>
    <xdr:sp macro="" textlink="">
      <xdr:nvSpPr>
        <xdr:cNvPr id="546" name="n_2mainValue【認定こども園・幼稚園・保育所】&#10;有形固定資産減価償却率">
          <a:extLst>
            <a:ext uri="{FF2B5EF4-FFF2-40B4-BE49-F238E27FC236}">
              <a16:creationId xmlns:a16="http://schemas.microsoft.com/office/drawing/2014/main" id="{4891206B-D3AF-43EB-9EED-446B875D199F}"/>
            </a:ext>
          </a:extLst>
        </xdr:cNvPr>
        <xdr:cNvSpPr txBox="1"/>
      </xdr:nvSpPr>
      <xdr:spPr>
        <a:xfrm>
          <a:off x="14389744" y="6947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148607</xdr:rowOff>
    </xdr:from>
    <xdr:ext cx="405111" cy="259045"/>
    <xdr:sp macro="" textlink="">
      <xdr:nvSpPr>
        <xdr:cNvPr id="547" name="n_3mainValue【認定こども園・幼稚園・保育所】&#10;有形固定資産減価償却率">
          <a:extLst>
            <a:ext uri="{FF2B5EF4-FFF2-40B4-BE49-F238E27FC236}">
              <a16:creationId xmlns:a16="http://schemas.microsoft.com/office/drawing/2014/main" id="{7471472F-109D-46BF-A960-D348AE17CF46}"/>
            </a:ext>
          </a:extLst>
        </xdr:cNvPr>
        <xdr:cNvSpPr txBox="1"/>
      </xdr:nvSpPr>
      <xdr:spPr>
        <a:xfrm>
          <a:off x="13500744" y="6320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137812</xdr:rowOff>
    </xdr:from>
    <xdr:ext cx="405111" cy="259045"/>
    <xdr:sp macro="" textlink="">
      <xdr:nvSpPr>
        <xdr:cNvPr id="548" name="n_4mainValue【認定こども園・幼稚園・保育所】&#10;有形固定資産減価償却率">
          <a:extLst>
            <a:ext uri="{FF2B5EF4-FFF2-40B4-BE49-F238E27FC236}">
              <a16:creationId xmlns:a16="http://schemas.microsoft.com/office/drawing/2014/main" id="{E07306B9-2D62-4A44-A0AD-AE8F37602FDA}"/>
            </a:ext>
          </a:extLst>
        </xdr:cNvPr>
        <xdr:cNvSpPr txBox="1"/>
      </xdr:nvSpPr>
      <xdr:spPr>
        <a:xfrm>
          <a:off x="12611744" y="5967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9" name="正方形/長方形 548">
          <a:extLst>
            <a:ext uri="{FF2B5EF4-FFF2-40B4-BE49-F238E27FC236}">
              <a16:creationId xmlns:a16="http://schemas.microsoft.com/office/drawing/2014/main" id="{F1D4C382-6B42-445A-BF3A-20297CEE109B}"/>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0" name="正方形/長方形 549">
          <a:extLst>
            <a:ext uri="{FF2B5EF4-FFF2-40B4-BE49-F238E27FC236}">
              <a16:creationId xmlns:a16="http://schemas.microsoft.com/office/drawing/2014/main" id="{C9B5D456-7A0B-4566-8676-8AD70C3B69BE}"/>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1" name="正方形/長方形 550">
          <a:extLst>
            <a:ext uri="{FF2B5EF4-FFF2-40B4-BE49-F238E27FC236}">
              <a16:creationId xmlns:a16="http://schemas.microsoft.com/office/drawing/2014/main" id="{2D7554FF-5C6F-4AD0-8033-697FF9ED6518}"/>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2" name="正方形/長方形 551">
          <a:extLst>
            <a:ext uri="{FF2B5EF4-FFF2-40B4-BE49-F238E27FC236}">
              <a16:creationId xmlns:a16="http://schemas.microsoft.com/office/drawing/2014/main" id="{108F5A65-5FA3-409C-BBCB-1A52006844DB}"/>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3" name="正方形/長方形 552">
          <a:extLst>
            <a:ext uri="{FF2B5EF4-FFF2-40B4-BE49-F238E27FC236}">
              <a16:creationId xmlns:a16="http://schemas.microsoft.com/office/drawing/2014/main" id="{8B4FDB99-88C3-442B-83C0-C4FDA6BD3E5D}"/>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4" name="正方形/長方形 553">
          <a:extLst>
            <a:ext uri="{FF2B5EF4-FFF2-40B4-BE49-F238E27FC236}">
              <a16:creationId xmlns:a16="http://schemas.microsoft.com/office/drawing/2014/main" id="{17286551-BFB6-4010-95AB-511CC1299D65}"/>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5" name="正方形/長方形 554">
          <a:extLst>
            <a:ext uri="{FF2B5EF4-FFF2-40B4-BE49-F238E27FC236}">
              <a16:creationId xmlns:a16="http://schemas.microsoft.com/office/drawing/2014/main" id="{FD11909E-35A2-48F5-94B1-F0A919A4D254}"/>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6" name="正方形/長方形 555">
          <a:extLst>
            <a:ext uri="{FF2B5EF4-FFF2-40B4-BE49-F238E27FC236}">
              <a16:creationId xmlns:a16="http://schemas.microsoft.com/office/drawing/2014/main" id="{3749C2B4-6E64-4F9E-86C0-EA051FE4A49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7" name="テキスト ボックス 556">
          <a:extLst>
            <a:ext uri="{FF2B5EF4-FFF2-40B4-BE49-F238E27FC236}">
              <a16:creationId xmlns:a16="http://schemas.microsoft.com/office/drawing/2014/main" id="{61818DBF-F700-45B8-ABC6-E84720D73FF4}"/>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8" name="直線コネクタ 557">
          <a:extLst>
            <a:ext uri="{FF2B5EF4-FFF2-40B4-BE49-F238E27FC236}">
              <a16:creationId xmlns:a16="http://schemas.microsoft.com/office/drawing/2014/main" id="{4A718CB7-0712-4CE0-AD67-246BEFCE1CF1}"/>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59" name="直線コネクタ 558">
          <a:extLst>
            <a:ext uri="{FF2B5EF4-FFF2-40B4-BE49-F238E27FC236}">
              <a16:creationId xmlns:a16="http://schemas.microsoft.com/office/drawing/2014/main" id="{557CC9A6-32A1-404A-9FCB-43E24A81F3C2}"/>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60" name="テキスト ボックス 559">
          <a:extLst>
            <a:ext uri="{FF2B5EF4-FFF2-40B4-BE49-F238E27FC236}">
              <a16:creationId xmlns:a16="http://schemas.microsoft.com/office/drawing/2014/main" id="{7BF904A3-54FE-4BBD-8F28-EAA12E9D309B}"/>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1" name="直線コネクタ 560">
          <a:extLst>
            <a:ext uri="{FF2B5EF4-FFF2-40B4-BE49-F238E27FC236}">
              <a16:creationId xmlns:a16="http://schemas.microsoft.com/office/drawing/2014/main" id="{68B4A8D7-AE76-49EC-91D6-133EF4981CA7}"/>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62" name="テキスト ボックス 561">
          <a:extLst>
            <a:ext uri="{FF2B5EF4-FFF2-40B4-BE49-F238E27FC236}">
              <a16:creationId xmlns:a16="http://schemas.microsoft.com/office/drawing/2014/main" id="{C8BC16A0-AAE4-40DD-BF37-70DBA2670D9E}"/>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3" name="直線コネクタ 562">
          <a:extLst>
            <a:ext uri="{FF2B5EF4-FFF2-40B4-BE49-F238E27FC236}">
              <a16:creationId xmlns:a16="http://schemas.microsoft.com/office/drawing/2014/main" id="{6071A87F-D203-4589-A4E2-8B875D33A14B}"/>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64" name="テキスト ボックス 563">
          <a:extLst>
            <a:ext uri="{FF2B5EF4-FFF2-40B4-BE49-F238E27FC236}">
              <a16:creationId xmlns:a16="http://schemas.microsoft.com/office/drawing/2014/main" id="{778D2B5A-5532-486E-B235-F0CBADC3673F}"/>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5" name="直線コネクタ 564">
          <a:extLst>
            <a:ext uri="{FF2B5EF4-FFF2-40B4-BE49-F238E27FC236}">
              <a16:creationId xmlns:a16="http://schemas.microsoft.com/office/drawing/2014/main" id="{223B6E2D-2357-498F-BAB6-E4E59B86E496}"/>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66" name="テキスト ボックス 565">
          <a:extLst>
            <a:ext uri="{FF2B5EF4-FFF2-40B4-BE49-F238E27FC236}">
              <a16:creationId xmlns:a16="http://schemas.microsoft.com/office/drawing/2014/main" id="{B243E68E-4488-47E2-BF55-ACDE97F6B04A}"/>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7" name="直線コネクタ 566">
          <a:extLst>
            <a:ext uri="{FF2B5EF4-FFF2-40B4-BE49-F238E27FC236}">
              <a16:creationId xmlns:a16="http://schemas.microsoft.com/office/drawing/2014/main" id="{EC7ED521-A97F-4D99-ADD0-4D151D0B5282}"/>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8" name="テキスト ボックス 567">
          <a:extLst>
            <a:ext uri="{FF2B5EF4-FFF2-40B4-BE49-F238E27FC236}">
              <a16:creationId xmlns:a16="http://schemas.microsoft.com/office/drawing/2014/main" id="{E5F21008-5BBB-4AF5-8E7C-82662FFE5E97}"/>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9" name="【認定こども園・幼稚園・保育所】&#10;一人当たり面積グラフ枠">
          <a:extLst>
            <a:ext uri="{FF2B5EF4-FFF2-40B4-BE49-F238E27FC236}">
              <a16:creationId xmlns:a16="http://schemas.microsoft.com/office/drawing/2014/main" id="{00206FC1-1B31-487D-B738-F29D0203FC5F}"/>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117348</xdr:rowOff>
    </xdr:from>
    <xdr:to>
      <xdr:col>116</xdr:col>
      <xdr:colOff>62864</xdr:colOff>
      <xdr:row>41</xdr:row>
      <xdr:rowOff>73914</xdr:rowOff>
    </xdr:to>
    <xdr:cxnSp macro="">
      <xdr:nvCxnSpPr>
        <xdr:cNvPr id="570" name="直線コネクタ 569">
          <a:extLst>
            <a:ext uri="{FF2B5EF4-FFF2-40B4-BE49-F238E27FC236}">
              <a16:creationId xmlns:a16="http://schemas.microsoft.com/office/drawing/2014/main" id="{78E258E1-6BE2-47A5-9BD9-CC45AC7B817F}"/>
            </a:ext>
          </a:extLst>
        </xdr:cNvPr>
        <xdr:cNvCxnSpPr/>
      </xdr:nvCxnSpPr>
      <xdr:spPr>
        <a:xfrm flipV="1">
          <a:off x="22160864" y="5946648"/>
          <a:ext cx="0" cy="1156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77741</xdr:rowOff>
    </xdr:from>
    <xdr:ext cx="469744" cy="259045"/>
    <xdr:sp macro="" textlink="">
      <xdr:nvSpPr>
        <xdr:cNvPr id="571" name="【認定こども園・幼稚園・保育所】&#10;一人当たり面積最小値テキスト">
          <a:extLst>
            <a:ext uri="{FF2B5EF4-FFF2-40B4-BE49-F238E27FC236}">
              <a16:creationId xmlns:a16="http://schemas.microsoft.com/office/drawing/2014/main" id="{3E77FCDB-43A8-4BAF-9B3A-0042134AAB9F}"/>
            </a:ext>
          </a:extLst>
        </xdr:cNvPr>
        <xdr:cNvSpPr txBox="1"/>
      </xdr:nvSpPr>
      <xdr:spPr>
        <a:xfrm>
          <a:off x="22199600" y="7107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73914</xdr:rowOff>
    </xdr:from>
    <xdr:to>
      <xdr:col>116</xdr:col>
      <xdr:colOff>152400</xdr:colOff>
      <xdr:row>41</xdr:row>
      <xdr:rowOff>73914</xdr:rowOff>
    </xdr:to>
    <xdr:cxnSp macro="">
      <xdr:nvCxnSpPr>
        <xdr:cNvPr id="572" name="直線コネクタ 571">
          <a:extLst>
            <a:ext uri="{FF2B5EF4-FFF2-40B4-BE49-F238E27FC236}">
              <a16:creationId xmlns:a16="http://schemas.microsoft.com/office/drawing/2014/main" id="{93E94FE5-1B2D-4720-A587-9F3DC6108C47}"/>
            </a:ext>
          </a:extLst>
        </xdr:cNvPr>
        <xdr:cNvCxnSpPr/>
      </xdr:nvCxnSpPr>
      <xdr:spPr>
        <a:xfrm>
          <a:off x="22072600" y="7103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64025</xdr:rowOff>
    </xdr:from>
    <xdr:ext cx="469744" cy="259045"/>
    <xdr:sp macro="" textlink="">
      <xdr:nvSpPr>
        <xdr:cNvPr id="573" name="【認定こども園・幼稚園・保育所】&#10;一人当たり面積最大値テキスト">
          <a:extLst>
            <a:ext uri="{FF2B5EF4-FFF2-40B4-BE49-F238E27FC236}">
              <a16:creationId xmlns:a16="http://schemas.microsoft.com/office/drawing/2014/main" id="{D26DEE4F-5AFF-4AB5-BB33-4CA6D333B1F5}"/>
            </a:ext>
          </a:extLst>
        </xdr:cNvPr>
        <xdr:cNvSpPr txBox="1"/>
      </xdr:nvSpPr>
      <xdr:spPr>
        <a:xfrm>
          <a:off x="22199600" y="5721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117348</xdr:rowOff>
    </xdr:from>
    <xdr:to>
      <xdr:col>116</xdr:col>
      <xdr:colOff>152400</xdr:colOff>
      <xdr:row>34</xdr:row>
      <xdr:rowOff>117348</xdr:rowOff>
    </xdr:to>
    <xdr:cxnSp macro="">
      <xdr:nvCxnSpPr>
        <xdr:cNvPr id="574" name="直線コネクタ 573">
          <a:extLst>
            <a:ext uri="{FF2B5EF4-FFF2-40B4-BE49-F238E27FC236}">
              <a16:creationId xmlns:a16="http://schemas.microsoft.com/office/drawing/2014/main" id="{01BA8F40-C833-41BE-B08C-1014403598A2}"/>
            </a:ext>
          </a:extLst>
        </xdr:cNvPr>
        <xdr:cNvCxnSpPr/>
      </xdr:nvCxnSpPr>
      <xdr:spPr>
        <a:xfrm>
          <a:off x="22072600" y="594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131843</xdr:rowOff>
    </xdr:from>
    <xdr:ext cx="469744" cy="259045"/>
    <xdr:sp macro="" textlink="">
      <xdr:nvSpPr>
        <xdr:cNvPr id="575" name="【認定こども園・幼稚園・保育所】&#10;一人当たり面積平均値テキスト">
          <a:extLst>
            <a:ext uri="{FF2B5EF4-FFF2-40B4-BE49-F238E27FC236}">
              <a16:creationId xmlns:a16="http://schemas.microsoft.com/office/drawing/2014/main" id="{77E628FC-3B1D-4969-A893-0A1449EA9743}"/>
            </a:ext>
          </a:extLst>
        </xdr:cNvPr>
        <xdr:cNvSpPr txBox="1"/>
      </xdr:nvSpPr>
      <xdr:spPr>
        <a:xfrm>
          <a:off x="22199600" y="66469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153416</xdr:rowOff>
    </xdr:from>
    <xdr:to>
      <xdr:col>116</xdr:col>
      <xdr:colOff>114300</xdr:colOff>
      <xdr:row>39</xdr:row>
      <xdr:rowOff>83566</xdr:rowOff>
    </xdr:to>
    <xdr:sp macro="" textlink="">
      <xdr:nvSpPr>
        <xdr:cNvPr id="576" name="フローチャート: 判断 575">
          <a:extLst>
            <a:ext uri="{FF2B5EF4-FFF2-40B4-BE49-F238E27FC236}">
              <a16:creationId xmlns:a16="http://schemas.microsoft.com/office/drawing/2014/main" id="{DCD4A57C-9645-47F5-8517-87D4AD8E22A8}"/>
            </a:ext>
          </a:extLst>
        </xdr:cNvPr>
        <xdr:cNvSpPr/>
      </xdr:nvSpPr>
      <xdr:spPr>
        <a:xfrm>
          <a:off x="22110700" y="666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167132</xdr:rowOff>
    </xdr:from>
    <xdr:to>
      <xdr:col>112</xdr:col>
      <xdr:colOff>38100</xdr:colOff>
      <xdr:row>39</xdr:row>
      <xdr:rowOff>97282</xdr:rowOff>
    </xdr:to>
    <xdr:sp macro="" textlink="">
      <xdr:nvSpPr>
        <xdr:cNvPr id="577" name="フローチャート: 判断 576">
          <a:extLst>
            <a:ext uri="{FF2B5EF4-FFF2-40B4-BE49-F238E27FC236}">
              <a16:creationId xmlns:a16="http://schemas.microsoft.com/office/drawing/2014/main" id="{BC899616-6875-47E8-BF6F-5F09C9676D8D}"/>
            </a:ext>
          </a:extLst>
        </xdr:cNvPr>
        <xdr:cNvSpPr/>
      </xdr:nvSpPr>
      <xdr:spPr>
        <a:xfrm>
          <a:off x="21272500" y="668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144272</xdr:rowOff>
    </xdr:from>
    <xdr:to>
      <xdr:col>107</xdr:col>
      <xdr:colOff>101600</xdr:colOff>
      <xdr:row>39</xdr:row>
      <xdr:rowOff>74422</xdr:rowOff>
    </xdr:to>
    <xdr:sp macro="" textlink="">
      <xdr:nvSpPr>
        <xdr:cNvPr id="578" name="フローチャート: 判断 577">
          <a:extLst>
            <a:ext uri="{FF2B5EF4-FFF2-40B4-BE49-F238E27FC236}">
              <a16:creationId xmlns:a16="http://schemas.microsoft.com/office/drawing/2014/main" id="{A4250C8F-05AB-4010-9CD7-B980B6738B37}"/>
            </a:ext>
          </a:extLst>
        </xdr:cNvPr>
        <xdr:cNvSpPr/>
      </xdr:nvSpPr>
      <xdr:spPr>
        <a:xfrm>
          <a:off x="20383500" y="665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135128</xdr:rowOff>
    </xdr:from>
    <xdr:to>
      <xdr:col>102</xdr:col>
      <xdr:colOff>165100</xdr:colOff>
      <xdr:row>39</xdr:row>
      <xdr:rowOff>65278</xdr:rowOff>
    </xdr:to>
    <xdr:sp macro="" textlink="">
      <xdr:nvSpPr>
        <xdr:cNvPr id="579" name="フローチャート: 判断 578">
          <a:extLst>
            <a:ext uri="{FF2B5EF4-FFF2-40B4-BE49-F238E27FC236}">
              <a16:creationId xmlns:a16="http://schemas.microsoft.com/office/drawing/2014/main" id="{CFDF0BDF-20AD-49D8-A53F-91A8E4686483}"/>
            </a:ext>
          </a:extLst>
        </xdr:cNvPr>
        <xdr:cNvSpPr/>
      </xdr:nvSpPr>
      <xdr:spPr>
        <a:xfrm>
          <a:off x="19494500" y="665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80264</xdr:rowOff>
    </xdr:from>
    <xdr:to>
      <xdr:col>98</xdr:col>
      <xdr:colOff>38100</xdr:colOff>
      <xdr:row>39</xdr:row>
      <xdr:rowOff>10414</xdr:rowOff>
    </xdr:to>
    <xdr:sp macro="" textlink="">
      <xdr:nvSpPr>
        <xdr:cNvPr id="580" name="フローチャート: 判断 579">
          <a:extLst>
            <a:ext uri="{FF2B5EF4-FFF2-40B4-BE49-F238E27FC236}">
              <a16:creationId xmlns:a16="http://schemas.microsoft.com/office/drawing/2014/main" id="{978FD0A1-312A-4F39-8F85-3641EDBDDEE1}"/>
            </a:ext>
          </a:extLst>
        </xdr:cNvPr>
        <xdr:cNvSpPr/>
      </xdr:nvSpPr>
      <xdr:spPr>
        <a:xfrm>
          <a:off x="18605500" y="6595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17C58982-E281-434B-92F0-9B47CC94D925}"/>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8653D174-CDF5-4F0F-88C2-09562E3A18F6}"/>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20DF8F1E-F908-4FEE-B2FD-747C129660A4}"/>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0902BD40-DF33-4DBC-BD30-D55459277222}"/>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77E29AC3-4DF4-4701-BE1F-F3FE3C27ECC2}"/>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45974</xdr:rowOff>
    </xdr:from>
    <xdr:to>
      <xdr:col>116</xdr:col>
      <xdr:colOff>114300</xdr:colOff>
      <xdr:row>37</xdr:row>
      <xdr:rowOff>147574</xdr:rowOff>
    </xdr:to>
    <xdr:sp macro="" textlink="">
      <xdr:nvSpPr>
        <xdr:cNvPr id="586" name="楕円 585">
          <a:extLst>
            <a:ext uri="{FF2B5EF4-FFF2-40B4-BE49-F238E27FC236}">
              <a16:creationId xmlns:a16="http://schemas.microsoft.com/office/drawing/2014/main" id="{858D9FCD-999F-4C53-A830-FBE095A2D7CF}"/>
            </a:ext>
          </a:extLst>
        </xdr:cNvPr>
        <xdr:cNvSpPr/>
      </xdr:nvSpPr>
      <xdr:spPr>
        <a:xfrm>
          <a:off x="22110700" y="6389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68851</xdr:rowOff>
    </xdr:from>
    <xdr:ext cx="469744" cy="259045"/>
    <xdr:sp macro="" textlink="">
      <xdr:nvSpPr>
        <xdr:cNvPr id="587" name="【認定こども園・幼稚園・保育所】&#10;一人当たり面積該当値テキスト">
          <a:extLst>
            <a:ext uri="{FF2B5EF4-FFF2-40B4-BE49-F238E27FC236}">
              <a16:creationId xmlns:a16="http://schemas.microsoft.com/office/drawing/2014/main" id="{935122F5-7C9B-42AF-9DA7-327C75C6BE04}"/>
            </a:ext>
          </a:extLst>
        </xdr:cNvPr>
        <xdr:cNvSpPr txBox="1"/>
      </xdr:nvSpPr>
      <xdr:spPr>
        <a:xfrm>
          <a:off x="22199600" y="6241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89408</xdr:rowOff>
    </xdr:from>
    <xdr:to>
      <xdr:col>112</xdr:col>
      <xdr:colOff>38100</xdr:colOff>
      <xdr:row>40</xdr:row>
      <xdr:rowOff>19558</xdr:rowOff>
    </xdr:to>
    <xdr:sp macro="" textlink="">
      <xdr:nvSpPr>
        <xdr:cNvPr id="588" name="楕円 587">
          <a:extLst>
            <a:ext uri="{FF2B5EF4-FFF2-40B4-BE49-F238E27FC236}">
              <a16:creationId xmlns:a16="http://schemas.microsoft.com/office/drawing/2014/main" id="{887317E0-1873-4138-9189-3135E54FDD4A}"/>
            </a:ext>
          </a:extLst>
        </xdr:cNvPr>
        <xdr:cNvSpPr/>
      </xdr:nvSpPr>
      <xdr:spPr>
        <a:xfrm>
          <a:off x="21272500" y="6775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96774</xdr:rowOff>
    </xdr:from>
    <xdr:to>
      <xdr:col>116</xdr:col>
      <xdr:colOff>63500</xdr:colOff>
      <xdr:row>39</xdr:row>
      <xdr:rowOff>140208</xdr:rowOff>
    </xdr:to>
    <xdr:cxnSp macro="">
      <xdr:nvCxnSpPr>
        <xdr:cNvPr id="589" name="直線コネクタ 588">
          <a:extLst>
            <a:ext uri="{FF2B5EF4-FFF2-40B4-BE49-F238E27FC236}">
              <a16:creationId xmlns:a16="http://schemas.microsoft.com/office/drawing/2014/main" id="{A357ACFB-7C74-4679-BB8F-BB1B39CADEB8}"/>
            </a:ext>
          </a:extLst>
        </xdr:cNvPr>
        <xdr:cNvCxnSpPr/>
      </xdr:nvCxnSpPr>
      <xdr:spPr>
        <a:xfrm flipV="1">
          <a:off x="21323300" y="6440424"/>
          <a:ext cx="838200" cy="386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98552</xdr:rowOff>
    </xdr:from>
    <xdr:to>
      <xdr:col>107</xdr:col>
      <xdr:colOff>101600</xdr:colOff>
      <xdr:row>40</xdr:row>
      <xdr:rowOff>28702</xdr:rowOff>
    </xdr:to>
    <xdr:sp macro="" textlink="">
      <xdr:nvSpPr>
        <xdr:cNvPr id="590" name="楕円 589">
          <a:extLst>
            <a:ext uri="{FF2B5EF4-FFF2-40B4-BE49-F238E27FC236}">
              <a16:creationId xmlns:a16="http://schemas.microsoft.com/office/drawing/2014/main" id="{A708EFBA-8E61-40D3-B752-9AB43079049E}"/>
            </a:ext>
          </a:extLst>
        </xdr:cNvPr>
        <xdr:cNvSpPr/>
      </xdr:nvSpPr>
      <xdr:spPr>
        <a:xfrm>
          <a:off x="20383500" y="6785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140208</xdr:rowOff>
    </xdr:from>
    <xdr:to>
      <xdr:col>111</xdr:col>
      <xdr:colOff>177800</xdr:colOff>
      <xdr:row>39</xdr:row>
      <xdr:rowOff>149352</xdr:rowOff>
    </xdr:to>
    <xdr:cxnSp macro="">
      <xdr:nvCxnSpPr>
        <xdr:cNvPr id="591" name="直線コネクタ 590">
          <a:extLst>
            <a:ext uri="{FF2B5EF4-FFF2-40B4-BE49-F238E27FC236}">
              <a16:creationId xmlns:a16="http://schemas.microsoft.com/office/drawing/2014/main" id="{B1086CEC-4F4C-41B1-AB45-5FC95E5C3F16}"/>
            </a:ext>
          </a:extLst>
        </xdr:cNvPr>
        <xdr:cNvCxnSpPr/>
      </xdr:nvCxnSpPr>
      <xdr:spPr>
        <a:xfrm flipV="1">
          <a:off x="20434300" y="682675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48260</xdr:rowOff>
    </xdr:from>
    <xdr:to>
      <xdr:col>102</xdr:col>
      <xdr:colOff>165100</xdr:colOff>
      <xdr:row>38</xdr:row>
      <xdr:rowOff>149860</xdr:rowOff>
    </xdr:to>
    <xdr:sp macro="" textlink="">
      <xdr:nvSpPr>
        <xdr:cNvPr id="592" name="楕円 591">
          <a:extLst>
            <a:ext uri="{FF2B5EF4-FFF2-40B4-BE49-F238E27FC236}">
              <a16:creationId xmlns:a16="http://schemas.microsoft.com/office/drawing/2014/main" id="{6F88F584-9EBF-497C-9CE6-978181BB378D}"/>
            </a:ext>
          </a:extLst>
        </xdr:cNvPr>
        <xdr:cNvSpPr/>
      </xdr:nvSpPr>
      <xdr:spPr>
        <a:xfrm>
          <a:off x="19494500" y="656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99060</xdr:rowOff>
    </xdr:from>
    <xdr:to>
      <xdr:col>107</xdr:col>
      <xdr:colOff>50800</xdr:colOff>
      <xdr:row>39</xdr:row>
      <xdr:rowOff>149352</xdr:rowOff>
    </xdr:to>
    <xdr:cxnSp macro="">
      <xdr:nvCxnSpPr>
        <xdr:cNvPr id="593" name="直線コネクタ 592">
          <a:extLst>
            <a:ext uri="{FF2B5EF4-FFF2-40B4-BE49-F238E27FC236}">
              <a16:creationId xmlns:a16="http://schemas.microsoft.com/office/drawing/2014/main" id="{EF428FEE-7B4E-4055-A19E-B020801BC185}"/>
            </a:ext>
          </a:extLst>
        </xdr:cNvPr>
        <xdr:cNvCxnSpPr/>
      </xdr:nvCxnSpPr>
      <xdr:spPr>
        <a:xfrm>
          <a:off x="19545300" y="6614160"/>
          <a:ext cx="889000" cy="221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59690</xdr:rowOff>
    </xdr:from>
    <xdr:to>
      <xdr:col>98</xdr:col>
      <xdr:colOff>38100</xdr:colOff>
      <xdr:row>38</xdr:row>
      <xdr:rowOff>161290</xdr:rowOff>
    </xdr:to>
    <xdr:sp macro="" textlink="">
      <xdr:nvSpPr>
        <xdr:cNvPr id="594" name="楕円 593">
          <a:extLst>
            <a:ext uri="{FF2B5EF4-FFF2-40B4-BE49-F238E27FC236}">
              <a16:creationId xmlns:a16="http://schemas.microsoft.com/office/drawing/2014/main" id="{EF2AA281-8807-4923-A3A3-A68F9FEFD46E}"/>
            </a:ext>
          </a:extLst>
        </xdr:cNvPr>
        <xdr:cNvSpPr/>
      </xdr:nvSpPr>
      <xdr:spPr>
        <a:xfrm>
          <a:off x="18605500" y="657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99060</xdr:rowOff>
    </xdr:from>
    <xdr:to>
      <xdr:col>102</xdr:col>
      <xdr:colOff>114300</xdr:colOff>
      <xdr:row>38</xdr:row>
      <xdr:rowOff>110490</xdr:rowOff>
    </xdr:to>
    <xdr:cxnSp macro="">
      <xdr:nvCxnSpPr>
        <xdr:cNvPr id="595" name="直線コネクタ 594">
          <a:extLst>
            <a:ext uri="{FF2B5EF4-FFF2-40B4-BE49-F238E27FC236}">
              <a16:creationId xmlns:a16="http://schemas.microsoft.com/office/drawing/2014/main" id="{0962E253-1C7D-4E2C-A9DB-00847032924A}"/>
            </a:ext>
          </a:extLst>
        </xdr:cNvPr>
        <xdr:cNvCxnSpPr/>
      </xdr:nvCxnSpPr>
      <xdr:spPr>
        <a:xfrm flipV="1">
          <a:off x="18656300" y="661416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113809</xdr:rowOff>
    </xdr:from>
    <xdr:ext cx="469744" cy="259045"/>
    <xdr:sp macro="" textlink="">
      <xdr:nvSpPr>
        <xdr:cNvPr id="596" name="n_1aveValue【認定こども園・幼稚園・保育所】&#10;一人当たり面積">
          <a:extLst>
            <a:ext uri="{FF2B5EF4-FFF2-40B4-BE49-F238E27FC236}">
              <a16:creationId xmlns:a16="http://schemas.microsoft.com/office/drawing/2014/main" id="{A7B9FF47-049F-4FDA-93EE-67ED205BB35A}"/>
            </a:ext>
          </a:extLst>
        </xdr:cNvPr>
        <xdr:cNvSpPr txBox="1"/>
      </xdr:nvSpPr>
      <xdr:spPr>
        <a:xfrm>
          <a:off x="21075727" y="645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90949</xdr:rowOff>
    </xdr:from>
    <xdr:ext cx="469744" cy="259045"/>
    <xdr:sp macro="" textlink="">
      <xdr:nvSpPr>
        <xdr:cNvPr id="597" name="n_2aveValue【認定こども園・幼稚園・保育所】&#10;一人当たり面積">
          <a:extLst>
            <a:ext uri="{FF2B5EF4-FFF2-40B4-BE49-F238E27FC236}">
              <a16:creationId xmlns:a16="http://schemas.microsoft.com/office/drawing/2014/main" id="{5F051A87-EB93-45F4-A61F-F2DFE9BDAF4B}"/>
            </a:ext>
          </a:extLst>
        </xdr:cNvPr>
        <xdr:cNvSpPr txBox="1"/>
      </xdr:nvSpPr>
      <xdr:spPr>
        <a:xfrm>
          <a:off x="20199427" y="6434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56405</xdr:rowOff>
    </xdr:from>
    <xdr:ext cx="469744" cy="259045"/>
    <xdr:sp macro="" textlink="">
      <xdr:nvSpPr>
        <xdr:cNvPr id="598" name="n_3aveValue【認定こども園・幼稚園・保育所】&#10;一人当たり面積">
          <a:extLst>
            <a:ext uri="{FF2B5EF4-FFF2-40B4-BE49-F238E27FC236}">
              <a16:creationId xmlns:a16="http://schemas.microsoft.com/office/drawing/2014/main" id="{F3692DA6-5529-419C-9C6A-C890B18D7BCD}"/>
            </a:ext>
          </a:extLst>
        </xdr:cNvPr>
        <xdr:cNvSpPr txBox="1"/>
      </xdr:nvSpPr>
      <xdr:spPr>
        <a:xfrm>
          <a:off x="19310427" y="6742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1541</xdr:rowOff>
    </xdr:from>
    <xdr:ext cx="469744" cy="259045"/>
    <xdr:sp macro="" textlink="">
      <xdr:nvSpPr>
        <xdr:cNvPr id="599" name="n_4aveValue【認定こども園・幼稚園・保育所】&#10;一人当たり面積">
          <a:extLst>
            <a:ext uri="{FF2B5EF4-FFF2-40B4-BE49-F238E27FC236}">
              <a16:creationId xmlns:a16="http://schemas.microsoft.com/office/drawing/2014/main" id="{C2233E57-E95F-4337-9F71-D94757689374}"/>
            </a:ext>
          </a:extLst>
        </xdr:cNvPr>
        <xdr:cNvSpPr txBox="1"/>
      </xdr:nvSpPr>
      <xdr:spPr>
        <a:xfrm>
          <a:off x="18421427" y="6688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10685</xdr:rowOff>
    </xdr:from>
    <xdr:ext cx="469744" cy="259045"/>
    <xdr:sp macro="" textlink="">
      <xdr:nvSpPr>
        <xdr:cNvPr id="600" name="n_1mainValue【認定こども園・幼稚園・保育所】&#10;一人当たり面積">
          <a:extLst>
            <a:ext uri="{FF2B5EF4-FFF2-40B4-BE49-F238E27FC236}">
              <a16:creationId xmlns:a16="http://schemas.microsoft.com/office/drawing/2014/main" id="{44584D2A-8B7F-4ED8-AAB6-AB0FC9CA642E}"/>
            </a:ext>
          </a:extLst>
        </xdr:cNvPr>
        <xdr:cNvSpPr txBox="1"/>
      </xdr:nvSpPr>
      <xdr:spPr>
        <a:xfrm>
          <a:off x="21075727" y="6868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19829</xdr:rowOff>
    </xdr:from>
    <xdr:ext cx="469744" cy="259045"/>
    <xdr:sp macro="" textlink="">
      <xdr:nvSpPr>
        <xdr:cNvPr id="601" name="n_2mainValue【認定こども園・幼稚園・保育所】&#10;一人当たり面積">
          <a:extLst>
            <a:ext uri="{FF2B5EF4-FFF2-40B4-BE49-F238E27FC236}">
              <a16:creationId xmlns:a16="http://schemas.microsoft.com/office/drawing/2014/main" id="{B20A5760-7204-45E9-8D80-696C389416E0}"/>
            </a:ext>
          </a:extLst>
        </xdr:cNvPr>
        <xdr:cNvSpPr txBox="1"/>
      </xdr:nvSpPr>
      <xdr:spPr>
        <a:xfrm>
          <a:off x="20199427" y="6877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166387</xdr:rowOff>
    </xdr:from>
    <xdr:ext cx="469744" cy="259045"/>
    <xdr:sp macro="" textlink="">
      <xdr:nvSpPr>
        <xdr:cNvPr id="602" name="n_3mainValue【認定こども園・幼稚園・保育所】&#10;一人当たり面積">
          <a:extLst>
            <a:ext uri="{FF2B5EF4-FFF2-40B4-BE49-F238E27FC236}">
              <a16:creationId xmlns:a16="http://schemas.microsoft.com/office/drawing/2014/main" id="{C67116EC-572D-47AA-9F2A-27DED0F3CFE5}"/>
            </a:ext>
          </a:extLst>
        </xdr:cNvPr>
        <xdr:cNvSpPr txBox="1"/>
      </xdr:nvSpPr>
      <xdr:spPr>
        <a:xfrm>
          <a:off x="19310427" y="633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6367</xdr:rowOff>
    </xdr:from>
    <xdr:ext cx="469744" cy="259045"/>
    <xdr:sp macro="" textlink="">
      <xdr:nvSpPr>
        <xdr:cNvPr id="603" name="n_4mainValue【認定こども園・幼稚園・保育所】&#10;一人当たり面積">
          <a:extLst>
            <a:ext uri="{FF2B5EF4-FFF2-40B4-BE49-F238E27FC236}">
              <a16:creationId xmlns:a16="http://schemas.microsoft.com/office/drawing/2014/main" id="{B9A3B4B6-7283-4669-8C1D-DC7C121E4E76}"/>
            </a:ext>
          </a:extLst>
        </xdr:cNvPr>
        <xdr:cNvSpPr txBox="1"/>
      </xdr:nvSpPr>
      <xdr:spPr>
        <a:xfrm>
          <a:off x="18421427" y="6350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4" name="正方形/長方形 603">
          <a:extLst>
            <a:ext uri="{FF2B5EF4-FFF2-40B4-BE49-F238E27FC236}">
              <a16:creationId xmlns:a16="http://schemas.microsoft.com/office/drawing/2014/main" id="{CDBAB83E-6649-4949-9DBE-4DB270B98895}"/>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5" name="正方形/長方形 604">
          <a:extLst>
            <a:ext uri="{FF2B5EF4-FFF2-40B4-BE49-F238E27FC236}">
              <a16:creationId xmlns:a16="http://schemas.microsoft.com/office/drawing/2014/main" id="{F699D1F5-3222-4EF4-AAE1-56294A79B267}"/>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6" name="正方形/長方形 605">
          <a:extLst>
            <a:ext uri="{FF2B5EF4-FFF2-40B4-BE49-F238E27FC236}">
              <a16:creationId xmlns:a16="http://schemas.microsoft.com/office/drawing/2014/main" id="{BD32E17D-9361-49CE-8D44-ADBD36F49AA3}"/>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7" name="正方形/長方形 606">
          <a:extLst>
            <a:ext uri="{FF2B5EF4-FFF2-40B4-BE49-F238E27FC236}">
              <a16:creationId xmlns:a16="http://schemas.microsoft.com/office/drawing/2014/main" id="{761F2519-5FC2-44A0-A90D-3FD3B98A25F3}"/>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8" name="正方形/長方形 607">
          <a:extLst>
            <a:ext uri="{FF2B5EF4-FFF2-40B4-BE49-F238E27FC236}">
              <a16:creationId xmlns:a16="http://schemas.microsoft.com/office/drawing/2014/main" id="{E9C559DB-0394-4DC6-8D28-BF2F399301B2}"/>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9" name="正方形/長方形 608">
          <a:extLst>
            <a:ext uri="{FF2B5EF4-FFF2-40B4-BE49-F238E27FC236}">
              <a16:creationId xmlns:a16="http://schemas.microsoft.com/office/drawing/2014/main" id="{EFD2390A-8CA7-4B6D-AD4E-CE073B78DE31}"/>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0" name="正方形/長方形 609">
          <a:extLst>
            <a:ext uri="{FF2B5EF4-FFF2-40B4-BE49-F238E27FC236}">
              <a16:creationId xmlns:a16="http://schemas.microsoft.com/office/drawing/2014/main" id="{254AF3C5-B4A0-4587-9A62-EC0EF3247026}"/>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1" name="正方形/長方形 610">
          <a:extLst>
            <a:ext uri="{FF2B5EF4-FFF2-40B4-BE49-F238E27FC236}">
              <a16:creationId xmlns:a16="http://schemas.microsoft.com/office/drawing/2014/main" id="{256AB496-A53E-4FFB-A229-45D99A4C7074}"/>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2" name="テキスト ボックス 611">
          <a:extLst>
            <a:ext uri="{FF2B5EF4-FFF2-40B4-BE49-F238E27FC236}">
              <a16:creationId xmlns:a16="http://schemas.microsoft.com/office/drawing/2014/main" id="{FD5DACCE-5825-4779-80E9-BFF6937C0307}"/>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3" name="直線コネクタ 612">
          <a:extLst>
            <a:ext uri="{FF2B5EF4-FFF2-40B4-BE49-F238E27FC236}">
              <a16:creationId xmlns:a16="http://schemas.microsoft.com/office/drawing/2014/main" id="{424F829D-B250-4F30-8F8E-23E1233D06C9}"/>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4" name="テキスト ボックス 613">
          <a:extLst>
            <a:ext uri="{FF2B5EF4-FFF2-40B4-BE49-F238E27FC236}">
              <a16:creationId xmlns:a16="http://schemas.microsoft.com/office/drawing/2014/main" id="{4ECF0FF1-E3E8-45F9-B83E-AF68082C986F}"/>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5" name="直線コネクタ 614">
          <a:extLst>
            <a:ext uri="{FF2B5EF4-FFF2-40B4-BE49-F238E27FC236}">
              <a16:creationId xmlns:a16="http://schemas.microsoft.com/office/drawing/2014/main" id="{C8B77A78-5150-4449-9E33-A96852B5888C}"/>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6" name="テキスト ボックス 615">
          <a:extLst>
            <a:ext uri="{FF2B5EF4-FFF2-40B4-BE49-F238E27FC236}">
              <a16:creationId xmlns:a16="http://schemas.microsoft.com/office/drawing/2014/main" id="{204569FE-311C-47C8-ABB9-D25549A17F1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7" name="直線コネクタ 616">
          <a:extLst>
            <a:ext uri="{FF2B5EF4-FFF2-40B4-BE49-F238E27FC236}">
              <a16:creationId xmlns:a16="http://schemas.microsoft.com/office/drawing/2014/main" id="{FE97936B-EF84-4F67-AD8D-1A37FC7EA9A9}"/>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8" name="テキスト ボックス 617">
          <a:extLst>
            <a:ext uri="{FF2B5EF4-FFF2-40B4-BE49-F238E27FC236}">
              <a16:creationId xmlns:a16="http://schemas.microsoft.com/office/drawing/2014/main" id="{40FE8156-A7B6-491B-A7D9-E09EF83ED30A}"/>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19" name="直線コネクタ 618">
          <a:extLst>
            <a:ext uri="{FF2B5EF4-FFF2-40B4-BE49-F238E27FC236}">
              <a16:creationId xmlns:a16="http://schemas.microsoft.com/office/drawing/2014/main" id="{1FB11CF2-E841-4D63-9D8D-8A8217E75E7C}"/>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0" name="テキスト ボックス 619">
          <a:extLst>
            <a:ext uri="{FF2B5EF4-FFF2-40B4-BE49-F238E27FC236}">
              <a16:creationId xmlns:a16="http://schemas.microsoft.com/office/drawing/2014/main" id="{6EC88C60-9566-4E8F-9E8A-123E42431307}"/>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1" name="直線コネクタ 620">
          <a:extLst>
            <a:ext uri="{FF2B5EF4-FFF2-40B4-BE49-F238E27FC236}">
              <a16:creationId xmlns:a16="http://schemas.microsoft.com/office/drawing/2014/main" id="{46C04D9D-AEF8-4478-A46B-B18F16481189}"/>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2" name="テキスト ボックス 621">
          <a:extLst>
            <a:ext uri="{FF2B5EF4-FFF2-40B4-BE49-F238E27FC236}">
              <a16:creationId xmlns:a16="http://schemas.microsoft.com/office/drawing/2014/main" id="{D721F880-9EAF-4282-AC19-AD01382AA053}"/>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3" name="直線コネクタ 622">
          <a:extLst>
            <a:ext uri="{FF2B5EF4-FFF2-40B4-BE49-F238E27FC236}">
              <a16:creationId xmlns:a16="http://schemas.microsoft.com/office/drawing/2014/main" id="{5A634A66-79EE-4ADB-8E25-B96256B242AA}"/>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4" name="テキスト ボックス 623">
          <a:extLst>
            <a:ext uri="{FF2B5EF4-FFF2-40B4-BE49-F238E27FC236}">
              <a16:creationId xmlns:a16="http://schemas.microsoft.com/office/drawing/2014/main" id="{63CECDD6-9D2E-454B-91DC-CAAA74685799}"/>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5" name="直線コネクタ 624">
          <a:extLst>
            <a:ext uri="{FF2B5EF4-FFF2-40B4-BE49-F238E27FC236}">
              <a16:creationId xmlns:a16="http://schemas.microsoft.com/office/drawing/2014/main" id="{CBE582C0-CC06-4638-A2A4-812CEE4D899D}"/>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6" name="テキスト ボックス 625">
          <a:extLst>
            <a:ext uri="{FF2B5EF4-FFF2-40B4-BE49-F238E27FC236}">
              <a16:creationId xmlns:a16="http://schemas.microsoft.com/office/drawing/2014/main" id="{F5541065-0A87-425D-AB99-3848A383A5DC}"/>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7" name="【学校施設】&#10;有形固定資産減価償却率グラフ枠">
          <a:extLst>
            <a:ext uri="{FF2B5EF4-FFF2-40B4-BE49-F238E27FC236}">
              <a16:creationId xmlns:a16="http://schemas.microsoft.com/office/drawing/2014/main" id="{9F1EB0FE-56D0-425C-A18B-292FBA94CFC2}"/>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106680</xdr:rowOff>
    </xdr:from>
    <xdr:to>
      <xdr:col>85</xdr:col>
      <xdr:colOff>126364</xdr:colOff>
      <xdr:row>63</xdr:row>
      <xdr:rowOff>59055</xdr:rowOff>
    </xdr:to>
    <xdr:cxnSp macro="">
      <xdr:nvCxnSpPr>
        <xdr:cNvPr id="628" name="直線コネクタ 627">
          <a:extLst>
            <a:ext uri="{FF2B5EF4-FFF2-40B4-BE49-F238E27FC236}">
              <a16:creationId xmlns:a16="http://schemas.microsoft.com/office/drawing/2014/main" id="{8DB72F84-2BF1-4404-A4FE-C2862B061316}"/>
            </a:ext>
          </a:extLst>
        </xdr:cNvPr>
        <xdr:cNvCxnSpPr/>
      </xdr:nvCxnSpPr>
      <xdr:spPr>
        <a:xfrm flipV="1">
          <a:off x="16318864" y="9707880"/>
          <a:ext cx="0" cy="1152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62882</xdr:rowOff>
    </xdr:from>
    <xdr:ext cx="405111" cy="259045"/>
    <xdr:sp macro="" textlink="">
      <xdr:nvSpPr>
        <xdr:cNvPr id="629" name="【学校施設】&#10;有形固定資産減価償却率最小値テキスト">
          <a:extLst>
            <a:ext uri="{FF2B5EF4-FFF2-40B4-BE49-F238E27FC236}">
              <a16:creationId xmlns:a16="http://schemas.microsoft.com/office/drawing/2014/main" id="{8D26550A-63CE-413B-B0CF-D952B110E482}"/>
            </a:ext>
          </a:extLst>
        </xdr:cNvPr>
        <xdr:cNvSpPr txBox="1"/>
      </xdr:nvSpPr>
      <xdr:spPr>
        <a:xfrm>
          <a:off x="16357600" y="1086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59055</xdr:rowOff>
    </xdr:from>
    <xdr:to>
      <xdr:col>86</xdr:col>
      <xdr:colOff>25400</xdr:colOff>
      <xdr:row>63</xdr:row>
      <xdr:rowOff>59055</xdr:rowOff>
    </xdr:to>
    <xdr:cxnSp macro="">
      <xdr:nvCxnSpPr>
        <xdr:cNvPr id="630" name="直線コネクタ 629">
          <a:extLst>
            <a:ext uri="{FF2B5EF4-FFF2-40B4-BE49-F238E27FC236}">
              <a16:creationId xmlns:a16="http://schemas.microsoft.com/office/drawing/2014/main" id="{26F2C9ED-75BC-4880-B125-994D19777DE4}"/>
            </a:ext>
          </a:extLst>
        </xdr:cNvPr>
        <xdr:cNvCxnSpPr/>
      </xdr:nvCxnSpPr>
      <xdr:spPr>
        <a:xfrm>
          <a:off x="16230600" y="10860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53357</xdr:rowOff>
    </xdr:from>
    <xdr:ext cx="405111" cy="259045"/>
    <xdr:sp macro="" textlink="">
      <xdr:nvSpPr>
        <xdr:cNvPr id="631" name="【学校施設】&#10;有形固定資産減価償却率最大値テキスト">
          <a:extLst>
            <a:ext uri="{FF2B5EF4-FFF2-40B4-BE49-F238E27FC236}">
              <a16:creationId xmlns:a16="http://schemas.microsoft.com/office/drawing/2014/main" id="{8A2A055E-B3F3-49A7-A42F-079639AA473B}"/>
            </a:ext>
          </a:extLst>
        </xdr:cNvPr>
        <xdr:cNvSpPr txBox="1"/>
      </xdr:nvSpPr>
      <xdr:spPr>
        <a:xfrm>
          <a:off x="16357600" y="9483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106680</xdr:rowOff>
    </xdr:from>
    <xdr:to>
      <xdr:col>86</xdr:col>
      <xdr:colOff>25400</xdr:colOff>
      <xdr:row>56</xdr:row>
      <xdr:rowOff>106680</xdr:rowOff>
    </xdr:to>
    <xdr:cxnSp macro="">
      <xdr:nvCxnSpPr>
        <xdr:cNvPr id="632" name="直線コネクタ 631">
          <a:extLst>
            <a:ext uri="{FF2B5EF4-FFF2-40B4-BE49-F238E27FC236}">
              <a16:creationId xmlns:a16="http://schemas.microsoft.com/office/drawing/2014/main" id="{C4400C51-57C9-4066-BE97-A3C1F24E3ED8}"/>
            </a:ext>
          </a:extLst>
        </xdr:cNvPr>
        <xdr:cNvCxnSpPr/>
      </xdr:nvCxnSpPr>
      <xdr:spPr>
        <a:xfrm>
          <a:off x="16230600" y="970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163847</xdr:rowOff>
    </xdr:from>
    <xdr:ext cx="405111" cy="259045"/>
    <xdr:sp macro="" textlink="">
      <xdr:nvSpPr>
        <xdr:cNvPr id="633" name="【学校施設】&#10;有形固定資産減価償却率平均値テキスト">
          <a:extLst>
            <a:ext uri="{FF2B5EF4-FFF2-40B4-BE49-F238E27FC236}">
              <a16:creationId xmlns:a16="http://schemas.microsoft.com/office/drawing/2014/main" id="{AE7A2A3F-3730-442E-8194-E879995B00FE}"/>
            </a:ext>
          </a:extLst>
        </xdr:cNvPr>
        <xdr:cNvSpPr txBox="1"/>
      </xdr:nvSpPr>
      <xdr:spPr>
        <a:xfrm>
          <a:off x="16357600" y="10279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13970</xdr:rowOff>
    </xdr:from>
    <xdr:to>
      <xdr:col>85</xdr:col>
      <xdr:colOff>177800</xdr:colOff>
      <xdr:row>60</xdr:row>
      <xdr:rowOff>115570</xdr:rowOff>
    </xdr:to>
    <xdr:sp macro="" textlink="">
      <xdr:nvSpPr>
        <xdr:cNvPr id="634" name="フローチャート: 判断 633">
          <a:extLst>
            <a:ext uri="{FF2B5EF4-FFF2-40B4-BE49-F238E27FC236}">
              <a16:creationId xmlns:a16="http://schemas.microsoft.com/office/drawing/2014/main" id="{DBE2D0E8-26A0-430D-A1EC-2D868D1596CC}"/>
            </a:ext>
          </a:extLst>
        </xdr:cNvPr>
        <xdr:cNvSpPr/>
      </xdr:nvSpPr>
      <xdr:spPr>
        <a:xfrm>
          <a:off x="16268700" y="1030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12065</xdr:rowOff>
    </xdr:from>
    <xdr:to>
      <xdr:col>81</xdr:col>
      <xdr:colOff>101600</xdr:colOff>
      <xdr:row>60</xdr:row>
      <xdr:rowOff>113665</xdr:rowOff>
    </xdr:to>
    <xdr:sp macro="" textlink="">
      <xdr:nvSpPr>
        <xdr:cNvPr id="635" name="フローチャート: 判断 634">
          <a:extLst>
            <a:ext uri="{FF2B5EF4-FFF2-40B4-BE49-F238E27FC236}">
              <a16:creationId xmlns:a16="http://schemas.microsoft.com/office/drawing/2014/main" id="{BF5A7387-B3B5-41E5-A1C4-F01832FE5F55}"/>
            </a:ext>
          </a:extLst>
        </xdr:cNvPr>
        <xdr:cNvSpPr/>
      </xdr:nvSpPr>
      <xdr:spPr>
        <a:xfrm>
          <a:off x="154305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156845</xdr:rowOff>
    </xdr:from>
    <xdr:to>
      <xdr:col>76</xdr:col>
      <xdr:colOff>165100</xdr:colOff>
      <xdr:row>60</xdr:row>
      <xdr:rowOff>86995</xdr:rowOff>
    </xdr:to>
    <xdr:sp macro="" textlink="">
      <xdr:nvSpPr>
        <xdr:cNvPr id="636" name="フローチャート: 判断 635">
          <a:extLst>
            <a:ext uri="{FF2B5EF4-FFF2-40B4-BE49-F238E27FC236}">
              <a16:creationId xmlns:a16="http://schemas.microsoft.com/office/drawing/2014/main" id="{CA0F6ED1-531A-4B5F-BCD8-46FCF40A7A52}"/>
            </a:ext>
          </a:extLst>
        </xdr:cNvPr>
        <xdr:cNvSpPr/>
      </xdr:nvSpPr>
      <xdr:spPr>
        <a:xfrm>
          <a:off x="14541500" y="1027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147320</xdr:rowOff>
    </xdr:from>
    <xdr:to>
      <xdr:col>72</xdr:col>
      <xdr:colOff>38100</xdr:colOff>
      <xdr:row>60</xdr:row>
      <xdr:rowOff>77470</xdr:rowOff>
    </xdr:to>
    <xdr:sp macro="" textlink="">
      <xdr:nvSpPr>
        <xdr:cNvPr id="637" name="フローチャート: 判断 636">
          <a:extLst>
            <a:ext uri="{FF2B5EF4-FFF2-40B4-BE49-F238E27FC236}">
              <a16:creationId xmlns:a16="http://schemas.microsoft.com/office/drawing/2014/main" id="{A963B58B-0985-441C-8355-351548CCE162}"/>
            </a:ext>
          </a:extLst>
        </xdr:cNvPr>
        <xdr:cNvSpPr/>
      </xdr:nvSpPr>
      <xdr:spPr>
        <a:xfrm>
          <a:off x="13652500" y="1026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122555</xdr:rowOff>
    </xdr:from>
    <xdr:to>
      <xdr:col>67</xdr:col>
      <xdr:colOff>101600</xdr:colOff>
      <xdr:row>60</xdr:row>
      <xdr:rowOff>52705</xdr:rowOff>
    </xdr:to>
    <xdr:sp macro="" textlink="">
      <xdr:nvSpPr>
        <xdr:cNvPr id="638" name="フローチャート: 判断 637">
          <a:extLst>
            <a:ext uri="{FF2B5EF4-FFF2-40B4-BE49-F238E27FC236}">
              <a16:creationId xmlns:a16="http://schemas.microsoft.com/office/drawing/2014/main" id="{86C6E186-89F9-45AD-990F-064C41BC7222}"/>
            </a:ext>
          </a:extLst>
        </xdr:cNvPr>
        <xdr:cNvSpPr/>
      </xdr:nvSpPr>
      <xdr:spPr>
        <a:xfrm>
          <a:off x="12763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9" name="テキスト ボックス 638">
          <a:extLst>
            <a:ext uri="{FF2B5EF4-FFF2-40B4-BE49-F238E27FC236}">
              <a16:creationId xmlns:a16="http://schemas.microsoft.com/office/drawing/2014/main" id="{8F6E42DA-DD0B-44FF-88E2-BC78BEB4C993}"/>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B3C565DE-CCB0-4941-98E2-F2ACF2223C8B}"/>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44D4B6D6-7EF3-4728-8710-75276DEA0473}"/>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5D9356BA-1B80-4BA6-AEB3-C3A97E53D623}"/>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C2F29AF8-03EF-4414-AD8B-9146C048C1C4}"/>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27305</xdr:rowOff>
    </xdr:from>
    <xdr:to>
      <xdr:col>85</xdr:col>
      <xdr:colOff>177800</xdr:colOff>
      <xdr:row>59</xdr:row>
      <xdr:rowOff>128905</xdr:rowOff>
    </xdr:to>
    <xdr:sp macro="" textlink="">
      <xdr:nvSpPr>
        <xdr:cNvPr id="644" name="楕円 643">
          <a:extLst>
            <a:ext uri="{FF2B5EF4-FFF2-40B4-BE49-F238E27FC236}">
              <a16:creationId xmlns:a16="http://schemas.microsoft.com/office/drawing/2014/main" id="{C0FA0259-82AA-4E39-9993-D8BDBB4D4E61}"/>
            </a:ext>
          </a:extLst>
        </xdr:cNvPr>
        <xdr:cNvSpPr/>
      </xdr:nvSpPr>
      <xdr:spPr>
        <a:xfrm>
          <a:off x="16268700" y="1014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50182</xdr:rowOff>
    </xdr:from>
    <xdr:ext cx="405111" cy="259045"/>
    <xdr:sp macro="" textlink="">
      <xdr:nvSpPr>
        <xdr:cNvPr id="645" name="【学校施設】&#10;有形固定資産減価償却率該当値テキスト">
          <a:extLst>
            <a:ext uri="{FF2B5EF4-FFF2-40B4-BE49-F238E27FC236}">
              <a16:creationId xmlns:a16="http://schemas.microsoft.com/office/drawing/2014/main" id="{62C37DFF-4468-4AC5-835E-8FECD1A8990E}"/>
            </a:ext>
          </a:extLst>
        </xdr:cNvPr>
        <xdr:cNvSpPr txBox="1"/>
      </xdr:nvSpPr>
      <xdr:spPr>
        <a:xfrm>
          <a:off x="16357600" y="999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2540</xdr:rowOff>
    </xdr:from>
    <xdr:to>
      <xdr:col>81</xdr:col>
      <xdr:colOff>101600</xdr:colOff>
      <xdr:row>59</xdr:row>
      <xdr:rowOff>104140</xdr:rowOff>
    </xdr:to>
    <xdr:sp macro="" textlink="">
      <xdr:nvSpPr>
        <xdr:cNvPr id="646" name="楕円 645">
          <a:extLst>
            <a:ext uri="{FF2B5EF4-FFF2-40B4-BE49-F238E27FC236}">
              <a16:creationId xmlns:a16="http://schemas.microsoft.com/office/drawing/2014/main" id="{254F8760-0B9A-4A50-A0A1-44EC114277FD}"/>
            </a:ext>
          </a:extLst>
        </xdr:cNvPr>
        <xdr:cNvSpPr/>
      </xdr:nvSpPr>
      <xdr:spPr>
        <a:xfrm>
          <a:off x="15430500" y="1011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53340</xdr:rowOff>
    </xdr:from>
    <xdr:to>
      <xdr:col>85</xdr:col>
      <xdr:colOff>127000</xdr:colOff>
      <xdr:row>59</xdr:row>
      <xdr:rowOff>78105</xdr:rowOff>
    </xdr:to>
    <xdr:cxnSp macro="">
      <xdr:nvCxnSpPr>
        <xdr:cNvPr id="647" name="直線コネクタ 646">
          <a:extLst>
            <a:ext uri="{FF2B5EF4-FFF2-40B4-BE49-F238E27FC236}">
              <a16:creationId xmlns:a16="http://schemas.microsoft.com/office/drawing/2014/main" id="{D34C48EC-AA03-47DA-90C0-E9D3F44B0AC3}"/>
            </a:ext>
          </a:extLst>
        </xdr:cNvPr>
        <xdr:cNvCxnSpPr/>
      </xdr:nvCxnSpPr>
      <xdr:spPr>
        <a:xfrm>
          <a:off x="15481300" y="10168890"/>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6350</xdr:rowOff>
    </xdr:from>
    <xdr:to>
      <xdr:col>76</xdr:col>
      <xdr:colOff>165100</xdr:colOff>
      <xdr:row>59</xdr:row>
      <xdr:rowOff>107950</xdr:rowOff>
    </xdr:to>
    <xdr:sp macro="" textlink="">
      <xdr:nvSpPr>
        <xdr:cNvPr id="648" name="楕円 647">
          <a:extLst>
            <a:ext uri="{FF2B5EF4-FFF2-40B4-BE49-F238E27FC236}">
              <a16:creationId xmlns:a16="http://schemas.microsoft.com/office/drawing/2014/main" id="{66A02DD7-0F91-4295-B862-3A752047B7C1}"/>
            </a:ext>
          </a:extLst>
        </xdr:cNvPr>
        <xdr:cNvSpPr/>
      </xdr:nvSpPr>
      <xdr:spPr>
        <a:xfrm>
          <a:off x="145415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53340</xdr:rowOff>
    </xdr:from>
    <xdr:to>
      <xdr:col>81</xdr:col>
      <xdr:colOff>50800</xdr:colOff>
      <xdr:row>59</xdr:row>
      <xdr:rowOff>57150</xdr:rowOff>
    </xdr:to>
    <xdr:cxnSp macro="">
      <xdr:nvCxnSpPr>
        <xdr:cNvPr id="649" name="直線コネクタ 648">
          <a:extLst>
            <a:ext uri="{FF2B5EF4-FFF2-40B4-BE49-F238E27FC236}">
              <a16:creationId xmlns:a16="http://schemas.microsoft.com/office/drawing/2014/main" id="{0311ECD9-778A-40EB-B87D-DA7D704F2B55}"/>
            </a:ext>
          </a:extLst>
        </xdr:cNvPr>
        <xdr:cNvCxnSpPr/>
      </xdr:nvCxnSpPr>
      <xdr:spPr>
        <a:xfrm flipV="1">
          <a:off x="14592300" y="1016889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116840</xdr:rowOff>
    </xdr:from>
    <xdr:to>
      <xdr:col>72</xdr:col>
      <xdr:colOff>38100</xdr:colOff>
      <xdr:row>59</xdr:row>
      <xdr:rowOff>46990</xdr:rowOff>
    </xdr:to>
    <xdr:sp macro="" textlink="">
      <xdr:nvSpPr>
        <xdr:cNvPr id="650" name="楕円 649">
          <a:extLst>
            <a:ext uri="{FF2B5EF4-FFF2-40B4-BE49-F238E27FC236}">
              <a16:creationId xmlns:a16="http://schemas.microsoft.com/office/drawing/2014/main" id="{209ED9D3-A46E-4795-AF89-5A846CFF0071}"/>
            </a:ext>
          </a:extLst>
        </xdr:cNvPr>
        <xdr:cNvSpPr/>
      </xdr:nvSpPr>
      <xdr:spPr>
        <a:xfrm>
          <a:off x="13652500" y="10060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167640</xdr:rowOff>
    </xdr:from>
    <xdr:to>
      <xdr:col>76</xdr:col>
      <xdr:colOff>114300</xdr:colOff>
      <xdr:row>59</xdr:row>
      <xdr:rowOff>57150</xdr:rowOff>
    </xdr:to>
    <xdr:cxnSp macro="">
      <xdr:nvCxnSpPr>
        <xdr:cNvPr id="651" name="直線コネクタ 650">
          <a:extLst>
            <a:ext uri="{FF2B5EF4-FFF2-40B4-BE49-F238E27FC236}">
              <a16:creationId xmlns:a16="http://schemas.microsoft.com/office/drawing/2014/main" id="{D5266FA3-7861-4A75-906B-A16A9CB499B0}"/>
            </a:ext>
          </a:extLst>
        </xdr:cNvPr>
        <xdr:cNvCxnSpPr/>
      </xdr:nvCxnSpPr>
      <xdr:spPr>
        <a:xfrm>
          <a:off x="13703300" y="101117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164465</xdr:rowOff>
    </xdr:from>
    <xdr:to>
      <xdr:col>67</xdr:col>
      <xdr:colOff>101600</xdr:colOff>
      <xdr:row>59</xdr:row>
      <xdr:rowOff>94615</xdr:rowOff>
    </xdr:to>
    <xdr:sp macro="" textlink="">
      <xdr:nvSpPr>
        <xdr:cNvPr id="652" name="楕円 651">
          <a:extLst>
            <a:ext uri="{FF2B5EF4-FFF2-40B4-BE49-F238E27FC236}">
              <a16:creationId xmlns:a16="http://schemas.microsoft.com/office/drawing/2014/main" id="{FF09D269-29C0-477F-ADEE-A4C90B01F4AB}"/>
            </a:ext>
          </a:extLst>
        </xdr:cNvPr>
        <xdr:cNvSpPr/>
      </xdr:nvSpPr>
      <xdr:spPr>
        <a:xfrm>
          <a:off x="12763500" y="1010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167640</xdr:rowOff>
    </xdr:from>
    <xdr:to>
      <xdr:col>71</xdr:col>
      <xdr:colOff>177800</xdr:colOff>
      <xdr:row>59</xdr:row>
      <xdr:rowOff>43815</xdr:rowOff>
    </xdr:to>
    <xdr:cxnSp macro="">
      <xdr:nvCxnSpPr>
        <xdr:cNvPr id="653" name="直線コネクタ 652">
          <a:extLst>
            <a:ext uri="{FF2B5EF4-FFF2-40B4-BE49-F238E27FC236}">
              <a16:creationId xmlns:a16="http://schemas.microsoft.com/office/drawing/2014/main" id="{B64BB93E-B53D-435D-AE5D-6C3F27FA14EC}"/>
            </a:ext>
          </a:extLst>
        </xdr:cNvPr>
        <xdr:cNvCxnSpPr/>
      </xdr:nvCxnSpPr>
      <xdr:spPr>
        <a:xfrm flipV="1">
          <a:off x="12814300" y="1011174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104792</xdr:rowOff>
    </xdr:from>
    <xdr:ext cx="405111" cy="259045"/>
    <xdr:sp macro="" textlink="">
      <xdr:nvSpPr>
        <xdr:cNvPr id="654" name="n_1aveValue【学校施設】&#10;有形固定資産減価償却率">
          <a:extLst>
            <a:ext uri="{FF2B5EF4-FFF2-40B4-BE49-F238E27FC236}">
              <a16:creationId xmlns:a16="http://schemas.microsoft.com/office/drawing/2014/main" id="{C79DDD2E-D9D7-403B-8AFA-11A88BC8F12E}"/>
            </a:ext>
          </a:extLst>
        </xdr:cNvPr>
        <xdr:cNvSpPr txBox="1"/>
      </xdr:nvSpPr>
      <xdr:spPr>
        <a:xfrm>
          <a:off x="15266044" y="10391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78122</xdr:rowOff>
    </xdr:from>
    <xdr:ext cx="405111" cy="259045"/>
    <xdr:sp macro="" textlink="">
      <xdr:nvSpPr>
        <xdr:cNvPr id="655" name="n_2aveValue【学校施設】&#10;有形固定資産減価償却率">
          <a:extLst>
            <a:ext uri="{FF2B5EF4-FFF2-40B4-BE49-F238E27FC236}">
              <a16:creationId xmlns:a16="http://schemas.microsoft.com/office/drawing/2014/main" id="{24791094-FB19-4476-9127-5E9BDD0C7C87}"/>
            </a:ext>
          </a:extLst>
        </xdr:cNvPr>
        <xdr:cNvSpPr txBox="1"/>
      </xdr:nvSpPr>
      <xdr:spPr>
        <a:xfrm>
          <a:off x="14389744" y="1036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68597</xdr:rowOff>
    </xdr:from>
    <xdr:ext cx="405111" cy="259045"/>
    <xdr:sp macro="" textlink="">
      <xdr:nvSpPr>
        <xdr:cNvPr id="656" name="n_3aveValue【学校施設】&#10;有形固定資産減価償却率">
          <a:extLst>
            <a:ext uri="{FF2B5EF4-FFF2-40B4-BE49-F238E27FC236}">
              <a16:creationId xmlns:a16="http://schemas.microsoft.com/office/drawing/2014/main" id="{19B04687-E88D-45C6-B214-99A8E2DD4731}"/>
            </a:ext>
          </a:extLst>
        </xdr:cNvPr>
        <xdr:cNvSpPr txBox="1"/>
      </xdr:nvSpPr>
      <xdr:spPr>
        <a:xfrm>
          <a:off x="13500744" y="1035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43832</xdr:rowOff>
    </xdr:from>
    <xdr:ext cx="405111" cy="259045"/>
    <xdr:sp macro="" textlink="">
      <xdr:nvSpPr>
        <xdr:cNvPr id="657" name="n_4aveValue【学校施設】&#10;有形固定資産減価償却率">
          <a:extLst>
            <a:ext uri="{FF2B5EF4-FFF2-40B4-BE49-F238E27FC236}">
              <a16:creationId xmlns:a16="http://schemas.microsoft.com/office/drawing/2014/main" id="{FCA4AA3B-6A1E-4D8C-A9A6-1158E768DD9E}"/>
            </a:ext>
          </a:extLst>
        </xdr:cNvPr>
        <xdr:cNvSpPr txBox="1"/>
      </xdr:nvSpPr>
      <xdr:spPr>
        <a:xfrm>
          <a:off x="12611744" y="1033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120667</xdr:rowOff>
    </xdr:from>
    <xdr:ext cx="405111" cy="259045"/>
    <xdr:sp macro="" textlink="">
      <xdr:nvSpPr>
        <xdr:cNvPr id="658" name="n_1mainValue【学校施設】&#10;有形固定資産減価償却率">
          <a:extLst>
            <a:ext uri="{FF2B5EF4-FFF2-40B4-BE49-F238E27FC236}">
              <a16:creationId xmlns:a16="http://schemas.microsoft.com/office/drawing/2014/main" id="{3F644765-6036-468C-B9D5-3B72905E73D6}"/>
            </a:ext>
          </a:extLst>
        </xdr:cNvPr>
        <xdr:cNvSpPr txBox="1"/>
      </xdr:nvSpPr>
      <xdr:spPr>
        <a:xfrm>
          <a:off x="15266044" y="9893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124477</xdr:rowOff>
    </xdr:from>
    <xdr:ext cx="405111" cy="259045"/>
    <xdr:sp macro="" textlink="">
      <xdr:nvSpPr>
        <xdr:cNvPr id="659" name="n_2mainValue【学校施設】&#10;有形固定資産減価償却率">
          <a:extLst>
            <a:ext uri="{FF2B5EF4-FFF2-40B4-BE49-F238E27FC236}">
              <a16:creationId xmlns:a16="http://schemas.microsoft.com/office/drawing/2014/main" id="{59656C0D-36B4-47EF-9B53-9355D96649D6}"/>
            </a:ext>
          </a:extLst>
        </xdr:cNvPr>
        <xdr:cNvSpPr txBox="1"/>
      </xdr:nvSpPr>
      <xdr:spPr>
        <a:xfrm>
          <a:off x="14389744" y="989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63517</xdr:rowOff>
    </xdr:from>
    <xdr:ext cx="405111" cy="259045"/>
    <xdr:sp macro="" textlink="">
      <xdr:nvSpPr>
        <xdr:cNvPr id="660" name="n_3mainValue【学校施設】&#10;有形固定資産減価償却率">
          <a:extLst>
            <a:ext uri="{FF2B5EF4-FFF2-40B4-BE49-F238E27FC236}">
              <a16:creationId xmlns:a16="http://schemas.microsoft.com/office/drawing/2014/main" id="{46CCE499-88FA-46F8-BD41-9D54DE27FF82}"/>
            </a:ext>
          </a:extLst>
        </xdr:cNvPr>
        <xdr:cNvSpPr txBox="1"/>
      </xdr:nvSpPr>
      <xdr:spPr>
        <a:xfrm>
          <a:off x="13500744" y="9836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111142</xdr:rowOff>
    </xdr:from>
    <xdr:ext cx="405111" cy="259045"/>
    <xdr:sp macro="" textlink="">
      <xdr:nvSpPr>
        <xdr:cNvPr id="661" name="n_4mainValue【学校施設】&#10;有形固定資産減価償却率">
          <a:extLst>
            <a:ext uri="{FF2B5EF4-FFF2-40B4-BE49-F238E27FC236}">
              <a16:creationId xmlns:a16="http://schemas.microsoft.com/office/drawing/2014/main" id="{3176D218-D923-4FFC-858F-BDFD6DFAF2BB}"/>
            </a:ext>
          </a:extLst>
        </xdr:cNvPr>
        <xdr:cNvSpPr txBox="1"/>
      </xdr:nvSpPr>
      <xdr:spPr>
        <a:xfrm>
          <a:off x="12611744" y="9883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2" name="正方形/長方形 661">
          <a:extLst>
            <a:ext uri="{FF2B5EF4-FFF2-40B4-BE49-F238E27FC236}">
              <a16:creationId xmlns:a16="http://schemas.microsoft.com/office/drawing/2014/main" id="{610A5E94-F2DC-4482-9272-A3E644BD6DD8}"/>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3" name="正方形/長方形 662">
          <a:extLst>
            <a:ext uri="{FF2B5EF4-FFF2-40B4-BE49-F238E27FC236}">
              <a16:creationId xmlns:a16="http://schemas.microsoft.com/office/drawing/2014/main" id="{C64FF6A8-0A54-45DC-829C-DE98ED9DBDFA}"/>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4" name="正方形/長方形 663">
          <a:extLst>
            <a:ext uri="{FF2B5EF4-FFF2-40B4-BE49-F238E27FC236}">
              <a16:creationId xmlns:a16="http://schemas.microsoft.com/office/drawing/2014/main" id="{5B1083CC-FD13-403C-856F-48E38139D274}"/>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5" name="正方形/長方形 664">
          <a:extLst>
            <a:ext uri="{FF2B5EF4-FFF2-40B4-BE49-F238E27FC236}">
              <a16:creationId xmlns:a16="http://schemas.microsoft.com/office/drawing/2014/main" id="{FBCBD1E6-E20C-45AA-A201-407C34C6BB11}"/>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6" name="正方形/長方形 665">
          <a:extLst>
            <a:ext uri="{FF2B5EF4-FFF2-40B4-BE49-F238E27FC236}">
              <a16:creationId xmlns:a16="http://schemas.microsoft.com/office/drawing/2014/main" id="{B5F4B4B2-8E7B-4191-8AAC-485009AFCF5F}"/>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7" name="正方形/長方形 666">
          <a:extLst>
            <a:ext uri="{FF2B5EF4-FFF2-40B4-BE49-F238E27FC236}">
              <a16:creationId xmlns:a16="http://schemas.microsoft.com/office/drawing/2014/main" id="{D22CCC61-A6F9-4827-85FA-5807FC241BF2}"/>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8" name="正方形/長方形 667">
          <a:extLst>
            <a:ext uri="{FF2B5EF4-FFF2-40B4-BE49-F238E27FC236}">
              <a16:creationId xmlns:a16="http://schemas.microsoft.com/office/drawing/2014/main" id="{FA0C10F4-0ED4-4B76-ADF2-37E4F03194CB}"/>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9" name="正方形/長方形 668">
          <a:extLst>
            <a:ext uri="{FF2B5EF4-FFF2-40B4-BE49-F238E27FC236}">
              <a16:creationId xmlns:a16="http://schemas.microsoft.com/office/drawing/2014/main" id="{671EB115-94CE-48BB-9860-D4735EF93A14}"/>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0" name="テキスト ボックス 669">
          <a:extLst>
            <a:ext uri="{FF2B5EF4-FFF2-40B4-BE49-F238E27FC236}">
              <a16:creationId xmlns:a16="http://schemas.microsoft.com/office/drawing/2014/main" id="{55F3F060-EA17-456C-815E-632E5CF111BD}"/>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1" name="直線コネクタ 670">
          <a:extLst>
            <a:ext uri="{FF2B5EF4-FFF2-40B4-BE49-F238E27FC236}">
              <a16:creationId xmlns:a16="http://schemas.microsoft.com/office/drawing/2014/main" id="{9D945449-4B88-442B-8447-CE238D0390D9}"/>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2" name="テキスト ボックス 671">
          <a:extLst>
            <a:ext uri="{FF2B5EF4-FFF2-40B4-BE49-F238E27FC236}">
              <a16:creationId xmlns:a16="http://schemas.microsoft.com/office/drawing/2014/main" id="{49F2D161-B58D-48D1-B612-A2ACFC699468}"/>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673" name="直線コネクタ 672">
          <a:extLst>
            <a:ext uri="{FF2B5EF4-FFF2-40B4-BE49-F238E27FC236}">
              <a16:creationId xmlns:a16="http://schemas.microsoft.com/office/drawing/2014/main" id="{10656840-E5F2-4AD8-9780-48CFC8E7F738}"/>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74" name="テキスト ボックス 673">
          <a:extLst>
            <a:ext uri="{FF2B5EF4-FFF2-40B4-BE49-F238E27FC236}">
              <a16:creationId xmlns:a16="http://schemas.microsoft.com/office/drawing/2014/main" id="{3606CCAA-4277-4E21-A84D-83B4D7EDA95D}"/>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75" name="直線コネクタ 674">
          <a:extLst>
            <a:ext uri="{FF2B5EF4-FFF2-40B4-BE49-F238E27FC236}">
              <a16:creationId xmlns:a16="http://schemas.microsoft.com/office/drawing/2014/main" id="{7BA4F589-2DD8-49EE-8DC8-01EC2406A5F9}"/>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6" name="テキスト ボックス 675">
          <a:extLst>
            <a:ext uri="{FF2B5EF4-FFF2-40B4-BE49-F238E27FC236}">
              <a16:creationId xmlns:a16="http://schemas.microsoft.com/office/drawing/2014/main" id="{7A9105D9-5D73-4D0C-AF1F-111DF8D91389}"/>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7" name="直線コネクタ 676">
          <a:extLst>
            <a:ext uri="{FF2B5EF4-FFF2-40B4-BE49-F238E27FC236}">
              <a16:creationId xmlns:a16="http://schemas.microsoft.com/office/drawing/2014/main" id="{09F15FE3-A734-4BEB-88C0-6FD6EECCEA67}"/>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78" name="テキスト ボックス 677">
          <a:extLst>
            <a:ext uri="{FF2B5EF4-FFF2-40B4-BE49-F238E27FC236}">
              <a16:creationId xmlns:a16="http://schemas.microsoft.com/office/drawing/2014/main" id="{5AEC3C8F-A995-49FC-8DB1-6FCFD570043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79" name="直線コネクタ 678">
          <a:extLst>
            <a:ext uri="{FF2B5EF4-FFF2-40B4-BE49-F238E27FC236}">
              <a16:creationId xmlns:a16="http://schemas.microsoft.com/office/drawing/2014/main" id="{25BE9886-0700-44AD-BE80-9C1CBA683F4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80" name="テキスト ボックス 679">
          <a:extLst>
            <a:ext uri="{FF2B5EF4-FFF2-40B4-BE49-F238E27FC236}">
              <a16:creationId xmlns:a16="http://schemas.microsoft.com/office/drawing/2014/main" id="{D32D7A87-610C-49BE-A66A-2DA7822E92F8}"/>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1" name="直線コネクタ 680">
          <a:extLst>
            <a:ext uri="{FF2B5EF4-FFF2-40B4-BE49-F238E27FC236}">
              <a16:creationId xmlns:a16="http://schemas.microsoft.com/office/drawing/2014/main" id="{C496D4ED-9E25-4915-A37B-BAC1D5037B87}"/>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2" name="テキスト ボックス 681">
          <a:extLst>
            <a:ext uri="{FF2B5EF4-FFF2-40B4-BE49-F238E27FC236}">
              <a16:creationId xmlns:a16="http://schemas.microsoft.com/office/drawing/2014/main" id="{CE0CB711-EE47-4D93-ABDE-EC3A5A7E9D4D}"/>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3" name="【学校施設】&#10;一人当たり面積グラフ枠">
          <a:extLst>
            <a:ext uri="{FF2B5EF4-FFF2-40B4-BE49-F238E27FC236}">
              <a16:creationId xmlns:a16="http://schemas.microsoft.com/office/drawing/2014/main" id="{0340B75D-4095-4401-8425-9443BB59878E}"/>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16916</xdr:rowOff>
    </xdr:from>
    <xdr:to>
      <xdr:col>116</xdr:col>
      <xdr:colOff>62864</xdr:colOff>
      <xdr:row>63</xdr:row>
      <xdr:rowOff>123444</xdr:rowOff>
    </xdr:to>
    <xdr:cxnSp macro="">
      <xdr:nvCxnSpPr>
        <xdr:cNvPr id="684" name="直線コネクタ 683">
          <a:extLst>
            <a:ext uri="{FF2B5EF4-FFF2-40B4-BE49-F238E27FC236}">
              <a16:creationId xmlns:a16="http://schemas.microsoft.com/office/drawing/2014/main" id="{87C0B17E-3799-4BDC-AA56-97418389EC91}"/>
            </a:ext>
          </a:extLst>
        </xdr:cNvPr>
        <xdr:cNvCxnSpPr/>
      </xdr:nvCxnSpPr>
      <xdr:spPr>
        <a:xfrm flipV="1">
          <a:off x="22160864" y="9618116"/>
          <a:ext cx="0" cy="13066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127271</xdr:rowOff>
    </xdr:from>
    <xdr:ext cx="469744" cy="259045"/>
    <xdr:sp macro="" textlink="">
      <xdr:nvSpPr>
        <xdr:cNvPr id="685" name="【学校施設】&#10;一人当たり面積最小値テキスト">
          <a:extLst>
            <a:ext uri="{FF2B5EF4-FFF2-40B4-BE49-F238E27FC236}">
              <a16:creationId xmlns:a16="http://schemas.microsoft.com/office/drawing/2014/main" id="{6C183397-02D8-48F7-BC86-F1A74AB0A3D7}"/>
            </a:ext>
          </a:extLst>
        </xdr:cNvPr>
        <xdr:cNvSpPr txBox="1"/>
      </xdr:nvSpPr>
      <xdr:spPr>
        <a:xfrm>
          <a:off x="22199600" y="10928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123444</xdr:rowOff>
    </xdr:from>
    <xdr:to>
      <xdr:col>116</xdr:col>
      <xdr:colOff>152400</xdr:colOff>
      <xdr:row>63</xdr:row>
      <xdr:rowOff>123444</xdr:rowOff>
    </xdr:to>
    <xdr:cxnSp macro="">
      <xdr:nvCxnSpPr>
        <xdr:cNvPr id="686" name="直線コネクタ 685">
          <a:extLst>
            <a:ext uri="{FF2B5EF4-FFF2-40B4-BE49-F238E27FC236}">
              <a16:creationId xmlns:a16="http://schemas.microsoft.com/office/drawing/2014/main" id="{D6997AED-EFAE-4F8D-9E70-1C1393BA2C98}"/>
            </a:ext>
          </a:extLst>
        </xdr:cNvPr>
        <xdr:cNvCxnSpPr/>
      </xdr:nvCxnSpPr>
      <xdr:spPr>
        <a:xfrm>
          <a:off x="22072600" y="10924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135043</xdr:rowOff>
    </xdr:from>
    <xdr:ext cx="469744" cy="259045"/>
    <xdr:sp macro="" textlink="">
      <xdr:nvSpPr>
        <xdr:cNvPr id="687" name="【学校施設】&#10;一人当たり面積最大値テキスト">
          <a:extLst>
            <a:ext uri="{FF2B5EF4-FFF2-40B4-BE49-F238E27FC236}">
              <a16:creationId xmlns:a16="http://schemas.microsoft.com/office/drawing/2014/main" id="{46D95613-9DBA-4990-AB60-C4633A78D169}"/>
            </a:ext>
          </a:extLst>
        </xdr:cNvPr>
        <xdr:cNvSpPr txBox="1"/>
      </xdr:nvSpPr>
      <xdr:spPr>
        <a:xfrm>
          <a:off x="22199600" y="9393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16916</xdr:rowOff>
    </xdr:from>
    <xdr:to>
      <xdr:col>116</xdr:col>
      <xdr:colOff>152400</xdr:colOff>
      <xdr:row>56</xdr:row>
      <xdr:rowOff>16916</xdr:rowOff>
    </xdr:to>
    <xdr:cxnSp macro="">
      <xdr:nvCxnSpPr>
        <xdr:cNvPr id="688" name="直線コネクタ 687">
          <a:extLst>
            <a:ext uri="{FF2B5EF4-FFF2-40B4-BE49-F238E27FC236}">
              <a16:creationId xmlns:a16="http://schemas.microsoft.com/office/drawing/2014/main" id="{DB75ECFC-06BF-49CA-9BA2-F7BEEFB9E5A6}"/>
            </a:ext>
          </a:extLst>
        </xdr:cNvPr>
        <xdr:cNvCxnSpPr/>
      </xdr:nvCxnSpPr>
      <xdr:spPr>
        <a:xfrm>
          <a:off x="22072600" y="9618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12666</xdr:rowOff>
    </xdr:from>
    <xdr:ext cx="469744" cy="259045"/>
    <xdr:sp macro="" textlink="">
      <xdr:nvSpPr>
        <xdr:cNvPr id="689" name="【学校施設】&#10;一人当たり面積平均値テキスト">
          <a:extLst>
            <a:ext uri="{FF2B5EF4-FFF2-40B4-BE49-F238E27FC236}">
              <a16:creationId xmlns:a16="http://schemas.microsoft.com/office/drawing/2014/main" id="{B9286831-E945-448F-B35B-23EA10A75015}"/>
            </a:ext>
          </a:extLst>
        </xdr:cNvPr>
        <xdr:cNvSpPr txBox="1"/>
      </xdr:nvSpPr>
      <xdr:spPr>
        <a:xfrm>
          <a:off x="22199600" y="104711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34239</xdr:rowOff>
    </xdr:from>
    <xdr:to>
      <xdr:col>116</xdr:col>
      <xdr:colOff>114300</xdr:colOff>
      <xdr:row>61</xdr:row>
      <xdr:rowOff>135839</xdr:rowOff>
    </xdr:to>
    <xdr:sp macro="" textlink="">
      <xdr:nvSpPr>
        <xdr:cNvPr id="690" name="フローチャート: 判断 689">
          <a:extLst>
            <a:ext uri="{FF2B5EF4-FFF2-40B4-BE49-F238E27FC236}">
              <a16:creationId xmlns:a16="http://schemas.microsoft.com/office/drawing/2014/main" id="{97891278-7715-4C3D-9D9D-93B32F2BF746}"/>
            </a:ext>
          </a:extLst>
        </xdr:cNvPr>
        <xdr:cNvSpPr/>
      </xdr:nvSpPr>
      <xdr:spPr>
        <a:xfrm>
          <a:off x="22110700" y="10492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31038</xdr:rowOff>
    </xdr:from>
    <xdr:to>
      <xdr:col>112</xdr:col>
      <xdr:colOff>38100</xdr:colOff>
      <xdr:row>61</xdr:row>
      <xdr:rowOff>132638</xdr:rowOff>
    </xdr:to>
    <xdr:sp macro="" textlink="">
      <xdr:nvSpPr>
        <xdr:cNvPr id="691" name="フローチャート: 判断 690">
          <a:extLst>
            <a:ext uri="{FF2B5EF4-FFF2-40B4-BE49-F238E27FC236}">
              <a16:creationId xmlns:a16="http://schemas.microsoft.com/office/drawing/2014/main" id="{70876444-745D-4BF0-9DD4-7BD4E47D8B8D}"/>
            </a:ext>
          </a:extLst>
        </xdr:cNvPr>
        <xdr:cNvSpPr/>
      </xdr:nvSpPr>
      <xdr:spPr>
        <a:xfrm>
          <a:off x="21272500" y="10489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27381</xdr:rowOff>
    </xdr:from>
    <xdr:to>
      <xdr:col>107</xdr:col>
      <xdr:colOff>101600</xdr:colOff>
      <xdr:row>61</xdr:row>
      <xdr:rowOff>128981</xdr:rowOff>
    </xdr:to>
    <xdr:sp macro="" textlink="">
      <xdr:nvSpPr>
        <xdr:cNvPr id="692" name="フローチャート: 判断 691">
          <a:extLst>
            <a:ext uri="{FF2B5EF4-FFF2-40B4-BE49-F238E27FC236}">
              <a16:creationId xmlns:a16="http://schemas.microsoft.com/office/drawing/2014/main" id="{BF49D92E-F3D1-4B78-B63F-0A24BD71F59C}"/>
            </a:ext>
          </a:extLst>
        </xdr:cNvPr>
        <xdr:cNvSpPr/>
      </xdr:nvSpPr>
      <xdr:spPr>
        <a:xfrm>
          <a:off x="20383500" y="10485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50241</xdr:rowOff>
    </xdr:from>
    <xdr:to>
      <xdr:col>102</xdr:col>
      <xdr:colOff>165100</xdr:colOff>
      <xdr:row>61</xdr:row>
      <xdr:rowOff>151841</xdr:rowOff>
    </xdr:to>
    <xdr:sp macro="" textlink="">
      <xdr:nvSpPr>
        <xdr:cNvPr id="693" name="フローチャート: 判断 692">
          <a:extLst>
            <a:ext uri="{FF2B5EF4-FFF2-40B4-BE49-F238E27FC236}">
              <a16:creationId xmlns:a16="http://schemas.microsoft.com/office/drawing/2014/main" id="{D085F016-72A3-495E-98C1-8B41A22BCA13}"/>
            </a:ext>
          </a:extLst>
        </xdr:cNvPr>
        <xdr:cNvSpPr/>
      </xdr:nvSpPr>
      <xdr:spPr>
        <a:xfrm>
          <a:off x="19494500" y="10508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112420</xdr:rowOff>
    </xdr:from>
    <xdr:to>
      <xdr:col>98</xdr:col>
      <xdr:colOff>38100</xdr:colOff>
      <xdr:row>62</xdr:row>
      <xdr:rowOff>42570</xdr:rowOff>
    </xdr:to>
    <xdr:sp macro="" textlink="">
      <xdr:nvSpPr>
        <xdr:cNvPr id="694" name="フローチャート: 判断 693">
          <a:extLst>
            <a:ext uri="{FF2B5EF4-FFF2-40B4-BE49-F238E27FC236}">
              <a16:creationId xmlns:a16="http://schemas.microsoft.com/office/drawing/2014/main" id="{47124A2B-0011-48C3-BB31-431ED243EA27}"/>
            </a:ext>
          </a:extLst>
        </xdr:cNvPr>
        <xdr:cNvSpPr/>
      </xdr:nvSpPr>
      <xdr:spPr>
        <a:xfrm>
          <a:off x="18605500" y="10570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5" name="テキスト ボックス 694">
          <a:extLst>
            <a:ext uri="{FF2B5EF4-FFF2-40B4-BE49-F238E27FC236}">
              <a16:creationId xmlns:a16="http://schemas.microsoft.com/office/drawing/2014/main" id="{E4C9ACA3-1C8D-4D7C-AC71-2F91ABA0DC3A}"/>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6" name="テキスト ボックス 695">
          <a:extLst>
            <a:ext uri="{FF2B5EF4-FFF2-40B4-BE49-F238E27FC236}">
              <a16:creationId xmlns:a16="http://schemas.microsoft.com/office/drawing/2014/main" id="{C55F1809-BAF3-45D6-A25D-C4668A13557D}"/>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7" name="テキスト ボックス 696">
          <a:extLst>
            <a:ext uri="{FF2B5EF4-FFF2-40B4-BE49-F238E27FC236}">
              <a16:creationId xmlns:a16="http://schemas.microsoft.com/office/drawing/2014/main" id="{3E8AC6EB-3E94-4319-9F75-67345C63FAF9}"/>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CC6F51BA-3B2D-4569-B737-442C61FE0676}"/>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82FCB0EB-3231-41EB-B924-24CC241A1314}"/>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22352</xdr:rowOff>
    </xdr:from>
    <xdr:to>
      <xdr:col>116</xdr:col>
      <xdr:colOff>114300</xdr:colOff>
      <xdr:row>61</xdr:row>
      <xdr:rowOff>123952</xdr:rowOff>
    </xdr:to>
    <xdr:sp macro="" textlink="">
      <xdr:nvSpPr>
        <xdr:cNvPr id="700" name="楕円 699">
          <a:extLst>
            <a:ext uri="{FF2B5EF4-FFF2-40B4-BE49-F238E27FC236}">
              <a16:creationId xmlns:a16="http://schemas.microsoft.com/office/drawing/2014/main" id="{1A5842E0-F9B1-441B-8B50-B4EF8D88623C}"/>
            </a:ext>
          </a:extLst>
        </xdr:cNvPr>
        <xdr:cNvSpPr/>
      </xdr:nvSpPr>
      <xdr:spPr>
        <a:xfrm>
          <a:off x="22110700" y="10480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45229</xdr:rowOff>
    </xdr:from>
    <xdr:ext cx="469744" cy="259045"/>
    <xdr:sp macro="" textlink="">
      <xdr:nvSpPr>
        <xdr:cNvPr id="701" name="【学校施設】&#10;一人当たり面積該当値テキスト">
          <a:extLst>
            <a:ext uri="{FF2B5EF4-FFF2-40B4-BE49-F238E27FC236}">
              <a16:creationId xmlns:a16="http://schemas.microsoft.com/office/drawing/2014/main" id="{56E81E4E-C7D8-4D07-9152-D43E23BC4C81}"/>
            </a:ext>
          </a:extLst>
        </xdr:cNvPr>
        <xdr:cNvSpPr txBox="1"/>
      </xdr:nvSpPr>
      <xdr:spPr>
        <a:xfrm>
          <a:off x="22199600" y="10332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43383</xdr:rowOff>
    </xdr:from>
    <xdr:to>
      <xdr:col>112</xdr:col>
      <xdr:colOff>38100</xdr:colOff>
      <xdr:row>61</xdr:row>
      <xdr:rowOff>144983</xdr:rowOff>
    </xdr:to>
    <xdr:sp macro="" textlink="">
      <xdr:nvSpPr>
        <xdr:cNvPr id="702" name="楕円 701">
          <a:extLst>
            <a:ext uri="{FF2B5EF4-FFF2-40B4-BE49-F238E27FC236}">
              <a16:creationId xmlns:a16="http://schemas.microsoft.com/office/drawing/2014/main" id="{8B8E384B-EAFA-4B4B-BBBD-E29E1B823D5E}"/>
            </a:ext>
          </a:extLst>
        </xdr:cNvPr>
        <xdr:cNvSpPr/>
      </xdr:nvSpPr>
      <xdr:spPr>
        <a:xfrm>
          <a:off x="21272500" y="10501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73152</xdr:rowOff>
    </xdr:from>
    <xdr:to>
      <xdr:col>116</xdr:col>
      <xdr:colOff>63500</xdr:colOff>
      <xdr:row>61</xdr:row>
      <xdr:rowOff>94183</xdr:rowOff>
    </xdr:to>
    <xdr:cxnSp macro="">
      <xdr:nvCxnSpPr>
        <xdr:cNvPr id="703" name="直線コネクタ 702">
          <a:extLst>
            <a:ext uri="{FF2B5EF4-FFF2-40B4-BE49-F238E27FC236}">
              <a16:creationId xmlns:a16="http://schemas.microsoft.com/office/drawing/2014/main" id="{1685C57E-2E16-41F6-A2E6-72E9168C2F66}"/>
            </a:ext>
          </a:extLst>
        </xdr:cNvPr>
        <xdr:cNvCxnSpPr/>
      </xdr:nvCxnSpPr>
      <xdr:spPr>
        <a:xfrm flipV="1">
          <a:off x="21323300" y="10531602"/>
          <a:ext cx="838200" cy="21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62129</xdr:rowOff>
    </xdr:from>
    <xdr:to>
      <xdr:col>107</xdr:col>
      <xdr:colOff>101600</xdr:colOff>
      <xdr:row>61</xdr:row>
      <xdr:rowOff>163729</xdr:rowOff>
    </xdr:to>
    <xdr:sp macro="" textlink="">
      <xdr:nvSpPr>
        <xdr:cNvPr id="704" name="楕円 703">
          <a:extLst>
            <a:ext uri="{FF2B5EF4-FFF2-40B4-BE49-F238E27FC236}">
              <a16:creationId xmlns:a16="http://schemas.microsoft.com/office/drawing/2014/main" id="{BA135371-01CC-48BD-81FA-C84C6CAACEC8}"/>
            </a:ext>
          </a:extLst>
        </xdr:cNvPr>
        <xdr:cNvSpPr/>
      </xdr:nvSpPr>
      <xdr:spPr>
        <a:xfrm>
          <a:off x="20383500" y="10520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94183</xdr:rowOff>
    </xdr:from>
    <xdr:to>
      <xdr:col>111</xdr:col>
      <xdr:colOff>177800</xdr:colOff>
      <xdr:row>61</xdr:row>
      <xdr:rowOff>112929</xdr:rowOff>
    </xdr:to>
    <xdr:cxnSp macro="">
      <xdr:nvCxnSpPr>
        <xdr:cNvPr id="705" name="直線コネクタ 704">
          <a:extLst>
            <a:ext uri="{FF2B5EF4-FFF2-40B4-BE49-F238E27FC236}">
              <a16:creationId xmlns:a16="http://schemas.microsoft.com/office/drawing/2014/main" id="{579B4296-1D12-42E7-8C80-4A83922C9DB6}"/>
            </a:ext>
          </a:extLst>
        </xdr:cNvPr>
        <xdr:cNvCxnSpPr/>
      </xdr:nvCxnSpPr>
      <xdr:spPr>
        <a:xfrm flipV="1">
          <a:off x="20434300" y="10552633"/>
          <a:ext cx="889000" cy="18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16866</xdr:rowOff>
    </xdr:from>
    <xdr:to>
      <xdr:col>102</xdr:col>
      <xdr:colOff>165100</xdr:colOff>
      <xdr:row>61</xdr:row>
      <xdr:rowOff>118466</xdr:rowOff>
    </xdr:to>
    <xdr:sp macro="" textlink="">
      <xdr:nvSpPr>
        <xdr:cNvPr id="706" name="楕円 705">
          <a:extLst>
            <a:ext uri="{FF2B5EF4-FFF2-40B4-BE49-F238E27FC236}">
              <a16:creationId xmlns:a16="http://schemas.microsoft.com/office/drawing/2014/main" id="{7D694E65-20F3-4C70-9A8D-B8831A853655}"/>
            </a:ext>
          </a:extLst>
        </xdr:cNvPr>
        <xdr:cNvSpPr/>
      </xdr:nvSpPr>
      <xdr:spPr>
        <a:xfrm>
          <a:off x="19494500" y="10475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67666</xdr:rowOff>
    </xdr:from>
    <xdr:to>
      <xdr:col>107</xdr:col>
      <xdr:colOff>50800</xdr:colOff>
      <xdr:row>61</xdr:row>
      <xdr:rowOff>112929</xdr:rowOff>
    </xdr:to>
    <xdr:cxnSp macro="">
      <xdr:nvCxnSpPr>
        <xdr:cNvPr id="707" name="直線コネクタ 706">
          <a:extLst>
            <a:ext uri="{FF2B5EF4-FFF2-40B4-BE49-F238E27FC236}">
              <a16:creationId xmlns:a16="http://schemas.microsoft.com/office/drawing/2014/main" id="{16ACA3AC-BB58-40C4-AE8E-FBC9398177DE}"/>
            </a:ext>
          </a:extLst>
        </xdr:cNvPr>
        <xdr:cNvCxnSpPr/>
      </xdr:nvCxnSpPr>
      <xdr:spPr>
        <a:xfrm>
          <a:off x="19545300" y="10526116"/>
          <a:ext cx="889000" cy="45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106020</xdr:rowOff>
    </xdr:from>
    <xdr:to>
      <xdr:col>98</xdr:col>
      <xdr:colOff>38100</xdr:colOff>
      <xdr:row>62</xdr:row>
      <xdr:rowOff>36170</xdr:rowOff>
    </xdr:to>
    <xdr:sp macro="" textlink="">
      <xdr:nvSpPr>
        <xdr:cNvPr id="708" name="楕円 707">
          <a:extLst>
            <a:ext uri="{FF2B5EF4-FFF2-40B4-BE49-F238E27FC236}">
              <a16:creationId xmlns:a16="http://schemas.microsoft.com/office/drawing/2014/main" id="{C4168C33-1D5B-42BD-95B2-BE46D4489377}"/>
            </a:ext>
          </a:extLst>
        </xdr:cNvPr>
        <xdr:cNvSpPr/>
      </xdr:nvSpPr>
      <xdr:spPr>
        <a:xfrm>
          <a:off x="18605500" y="10564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67666</xdr:rowOff>
    </xdr:from>
    <xdr:to>
      <xdr:col>102</xdr:col>
      <xdr:colOff>114300</xdr:colOff>
      <xdr:row>61</xdr:row>
      <xdr:rowOff>156820</xdr:rowOff>
    </xdr:to>
    <xdr:cxnSp macro="">
      <xdr:nvCxnSpPr>
        <xdr:cNvPr id="709" name="直線コネクタ 708">
          <a:extLst>
            <a:ext uri="{FF2B5EF4-FFF2-40B4-BE49-F238E27FC236}">
              <a16:creationId xmlns:a16="http://schemas.microsoft.com/office/drawing/2014/main" id="{FD9B83A2-2312-41E6-A13E-D9553D7F574B}"/>
            </a:ext>
          </a:extLst>
        </xdr:cNvPr>
        <xdr:cNvCxnSpPr/>
      </xdr:nvCxnSpPr>
      <xdr:spPr>
        <a:xfrm flipV="1">
          <a:off x="18656300" y="10526116"/>
          <a:ext cx="889000" cy="89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149165</xdr:rowOff>
    </xdr:from>
    <xdr:ext cx="469744" cy="259045"/>
    <xdr:sp macro="" textlink="">
      <xdr:nvSpPr>
        <xdr:cNvPr id="710" name="n_1aveValue【学校施設】&#10;一人当たり面積">
          <a:extLst>
            <a:ext uri="{FF2B5EF4-FFF2-40B4-BE49-F238E27FC236}">
              <a16:creationId xmlns:a16="http://schemas.microsoft.com/office/drawing/2014/main" id="{1D016B1E-7A3F-49A8-9499-EA2BA9ED21BB}"/>
            </a:ext>
          </a:extLst>
        </xdr:cNvPr>
        <xdr:cNvSpPr txBox="1"/>
      </xdr:nvSpPr>
      <xdr:spPr>
        <a:xfrm>
          <a:off x="21075727" y="10264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145508</xdr:rowOff>
    </xdr:from>
    <xdr:ext cx="469744" cy="259045"/>
    <xdr:sp macro="" textlink="">
      <xdr:nvSpPr>
        <xdr:cNvPr id="711" name="n_2aveValue【学校施設】&#10;一人当たり面積">
          <a:extLst>
            <a:ext uri="{FF2B5EF4-FFF2-40B4-BE49-F238E27FC236}">
              <a16:creationId xmlns:a16="http://schemas.microsoft.com/office/drawing/2014/main" id="{D7871B9C-CFB3-433F-ADC3-1B10CF2BEDBE}"/>
            </a:ext>
          </a:extLst>
        </xdr:cNvPr>
        <xdr:cNvSpPr txBox="1"/>
      </xdr:nvSpPr>
      <xdr:spPr>
        <a:xfrm>
          <a:off x="20199427" y="10261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142968</xdr:rowOff>
    </xdr:from>
    <xdr:ext cx="469744" cy="259045"/>
    <xdr:sp macro="" textlink="">
      <xdr:nvSpPr>
        <xdr:cNvPr id="712" name="n_3aveValue【学校施設】&#10;一人当たり面積">
          <a:extLst>
            <a:ext uri="{FF2B5EF4-FFF2-40B4-BE49-F238E27FC236}">
              <a16:creationId xmlns:a16="http://schemas.microsoft.com/office/drawing/2014/main" id="{19AA1B2D-1BC1-459C-A8B9-C1E862F96FB3}"/>
            </a:ext>
          </a:extLst>
        </xdr:cNvPr>
        <xdr:cNvSpPr txBox="1"/>
      </xdr:nvSpPr>
      <xdr:spPr>
        <a:xfrm>
          <a:off x="19310427" y="10601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33697</xdr:rowOff>
    </xdr:from>
    <xdr:ext cx="469744" cy="259045"/>
    <xdr:sp macro="" textlink="">
      <xdr:nvSpPr>
        <xdr:cNvPr id="713" name="n_4aveValue【学校施設】&#10;一人当たり面積">
          <a:extLst>
            <a:ext uri="{FF2B5EF4-FFF2-40B4-BE49-F238E27FC236}">
              <a16:creationId xmlns:a16="http://schemas.microsoft.com/office/drawing/2014/main" id="{C0463123-F109-4CB7-B4FE-FD8CA6988033}"/>
            </a:ext>
          </a:extLst>
        </xdr:cNvPr>
        <xdr:cNvSpPr txBox="1"/>
      </xdr:nvSpPr>
      <xdr:spPr>
        <a:xfrm>
          <a:off x="18421427" y="10663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136110</xdr:rowOff>
    </xdr:from>
    <xdr:ext cx="469744" cy="259045"/>
    <xdr:sp macro="" textlink="">
      <xdr:nvSpPr>
        <xdr:cNvPr id="714" name="n_1mainValue【学校施設】&#10;一人当たり面積">
          <a:extLst>
            <a:ext uri="{FF2B5EF4-FFF2-40B4-BE49-F238E27FC236}">
              <a16:creationId xmlns:a16="http://schemas.microsoft.com/office/drawing/2014/main" id="{FCDC377D-2E38-4B14-95FB-E5B6816540A9}"/>
            </a:ext>
          </a:extLst>
        </xdr:cNvPr>
        <xdr:cNvSpPr txBox="1"/>
      </xdr:nvSpPr>
      <xdr:spPr>
        <a:xfrm>
          <a:off x="21075727" y="10594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154856</xdr:rowOff>
    </xdr:from>
    <xdr:ext cx="469744" cy="259045"/>
    <xdr:sp macro="" textlink="">
      <xdr:nvSpPr>
        <xdr:cNvPr id="715" name="n_2mainValue【学校施設】&#10;一人当たり面積">
          <a:extLst>
            <a:ext uri="{FF2B5EF4-FFF2-40B4-BE49-F238E27FC236}">
              <a16:creationId xmlns:a16="http://schemas.microsoft.com/office/drawing/2014/main" id="{07AE9238-5D79-4FB6-A1E0-13C7E7C47A53}"/>
            </a:ext>
          </a:extLst>
        </xdr:cNvPr>
        <xdr:cNvSpPr txBox="1"/>
      </xdr:nvSpPr>
      <xdr:spPr>
        <a:xfrm>
          <a:off x="20199427" y="10613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134993</xdr:rowOff>
    </xdr:from>
    <xdr:ext cx="469744" cy="259045"/>
    <xdr:sp macro="" textlink="">
      <xdr:nvSpPr>
        <xdr:cNvPr id="716" name="n_3mainValue【学校施設】&#10;一人当たり面積">
          <a:extLst>
            <a:ext uri="{FF2B5EF4-FFF2-40B4-BE49-F238E27FC236}">
              <a16:creationId xmlns:a16="http://schemas.microsoft.com/office/drawing/2014/main" id="{8E4624D2-D25F-4B43-913E-D55C0D044153}"/>
            </a:ext>
          </a:extLst>
        </xdr:cNvPr>
        <xdr:cNvSpPr txBox="1"/>
      </xdr:nvSpPr>
      <xdr:spPr>
        <a:xfrm>
          <a:off x="19310427" y="10250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52697</xdr:rowOff>
    </xdr:from>
    <xdr:ext cx="469744" cy="259045"/>
    <xdr:sp macro="" textlink="">
      <xdr:nvSpPr>
        <xdr:cNvPr id="717" name="n_4mainValue【学校施設】&#10;一人当たり面積">
          <a:extLst>
            <a:ext uri="{FF2B5EF4-FFF2-40B4-BE49-F238E27FC236}">
              <a16:creationId xmlns:a16="http://schemas.microsoft.com/office/drawing/2014/main" id="{65DA760F-204E-4167-959E-A8FDEFA6BBEB}"/>
            </a:ext>
          </a:extLst>
        </xdr:cNvPr>
        <xdr:cNvSpPr txBox="1"/>
      </xdr:nvSpPr>
      <xdr:spPr>
        <a:xfrm>
          <a:off x="18421427" y="10339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8" name="正方形/長方形 717">
          <a:extLst>
            <a:ext uri="{FF2B5EF4-FFF2-40B4-BE49-F238E27FC236}">
              <a16:creationId xmlns:a16="http://schemas.microsoft.com/office/drawing/2014/main" id="{87D9D70B-7417-4BB6-8422-E3B23390EB38}"/>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9" name="正方形/長方形 718">
          <a:extLst>
            <a:ext uri="{FF2B5EF4-FFF2-40B4-BE49-F238E27FC236}">
              <a16:creationId xmlns:a16="http://schemas.microsoft.com/office/drawing/2014/main" id="{83E68A0A-1019-446F-9CF2-1278D992E46D}"/>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0" name="正方形/長方形 719">
          <a:extLst>
            <a:ext uri="{FF2B5EF4-FFF2-40B4-BE49-F238E27FC236}">
              <a16:creationId xmlns:a16="http://schemas.microsoft.com/office/drawing/2014/main" id="{217C2E2C-1AAE-404B-A817-976E23BE1ABE}"/>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1" name="正方形/長方形 720">
          <a:extLst>
            <a:ext uri="{FF2B5EF4-FFF2-40B4-BE49-F238E27FC236}">
              <a16:creationId xmlns:a16="http://schemas.microsoft.com/office/drawing/2014/main" id="{D6FEAAD2-DB96-4ECB-B55E-EF96181CDA4F}"/>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2" name="正方形/長方形 721">
          <a:extLst>
            <a:ext uri="{FF2B5EF4-FFF2-40B4-BE49-F238E27FC236}">
              <a16:creationId xmlns:a16="http://schemas.microsoft.com/office/drawing/2014/main" id="{D2A27816-F29E-42C3-9DFF-79E849553B7C}"/>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3" name="正方形/長方形 722">
          <a:extLst>
            <a:ext uri="{FF2B5EF4-FFF2-40B4-BE49-F238E27FC236}">
              <a16:creationId xmlns:a16="http://schemas.microsoft.com/office/drawing/2014/main" id="{B267F3BB-C25C-4311-BBBB-79A68662EAE8}"/>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4" name="正方形/長方形 723">
          <a:extLst>
            <a:ext uri="{FF2B5EF4-FFF2-40B4-BE49-F238E27FC236}">
              <a16:creationId xmlns:a16="http://schemas.microsoft.com/office/drawing/2014/main" id="{D779B423-577C-4BD7-B4A4-113739BAAF92}"/>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5" name="正方形/長方形 724">
          <a:extLst>
            <a:ext uri="{FF2B5EF4-FFF2-40B4-BE49-F238E27FC236}">
              <a16:creationId xmlns:a16="http://schemas.microsoft.com/office/drawing/2014/main" id="{DEAEA5F6-F35F-4CE7-8000-CF0115E6FFA1}"/>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26" name="正方形/長方形 725">
          <a:extLst>
            <a:ext uri="{FF2B5EF4-FFF2-40B4-BE49-F238E27FC236}">
              <a16:creationId xmlns:a16="http://schemas.microsoft.com/office/drawing/2014/main" id="{315CCE27-EE05-4210-B8D7-09F7642FCF73}"/>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27" name="正方形/長方形 726">
          <a:extLst>
            <a:ext uri="{FF2B5EF4-FFF2-40B4-BE49-F238E27FC236}">
              <a16:creationId xmlns:a16="http://schemas.microsoft.com/office/drawing/2014/main" id="{E2BB253F-1423-4135-90D5-07C942D0F2AC}"/>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28" name="正方形/長方形 727">
          <a:extLst>
            <a:ext uri="{FF2B5EF4-FFF2-40B4-BE49-F238E27FC236}">
              <a16:creationId xmlns:a16="http://schemas.microsoft.com/office/drawing/2014/main" id="{350A23D2-3C0F-4487-81AA-17F3BA4EDADA}"/>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29" name="正方形/長方形 728">
          <a:extLst>
            <a:ext uri="{FF2B5EF4-FFF2-40B4-BE49-F238E27FC236}">
              <a16:creationId xmlns:a16="http://schemas.microsoft.com/office/drawing/2014/main" id="{4D67E5CF-6760-4438-81CD-98AD2C59015C}"/>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30" name="正方形/長方形 729">
          <a:extLst>
            <a:ext uri="{FF2B5EF4-FFF2-40B4-BE49-F238E27FC236}">
              <a16:creationId xmlns:a16="http://schemas.microsoft.com/office/drawing/2014/main" id="{1626612D-1B52-440F-9E5A-195B0F83ABE7}"/>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31" name="正方形/長方形 730">
          <a:extLst>
            <a:ext uri="{FF2B5EF4-FFF2-40B4-BE49-F238E27FC236}">
              <a16:creationId xmlns:a16="http://schemas.microsoft.com/office/drawing/2014/main" id="{9B722D88-4E3F-4A06-9031-F5D7849C459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32" name="正方形/長方形 731">
          <a:extLst>
            <a:ext uri="{FF2B5EF4-FFF2-40B4-BE49-F238E27FC236}">
              <a16:creationId xmlns:a16="http://schemas.microsoft.com/office/drawing/2014/main" id="{6A185D46-C5C1-4535-9BD9-AF9B54BDA016}"/>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33" name="正方形/長方形 732">
          <a:extLst>
            <a:ext uri="{FF2B5EF4-FFF2-40B4-BE49-F238E27FC236}">
              <a16:creationId xmlns:a16="http://schemas.microsoft.com/office/drawing/2014/main" id="{2DD06675-7D61-4B6F-A217-8690318A3519}"/>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34" name="正方形/長方形 733">
          <a:extLst>
            <a:ext uri="{FF2B5EF4-FFF2-40B4-BE49-F238E27FC236}">
              <a16:creationId xmlns:a16="http://schemas.microsoft.com/office/drawing/2014/main" id="{9C6A4E3F-827F-4F27-9B4B-FB62884B0822}"/>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5" name="正方形/長方形 734">
          <a:extLst>
            <a:ext uri="{FF2B5EF4-FFF2-40B4-BE49-F238E27FC236}">
              <a16:creationId xmlns:a16="http://schemas.microsoft.com/office/drawing/2014/main" id="{1F7760C9-2D89-430D-928F-CA4328673779}"/>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6" name="正方形/長方形 735">
          <a:extLst>
            <a:ext uri="{FF2B5EF4-FFF2-40B4-BE49-F238E27FC236}">
              <a16:creationId xmlns:a16="http://schemas.microsoft.com/office/drawing/2014/main" id="{3BDCD40D-890C-4954-B89C-7BDB07CA1909}"/>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7" name="正方形/長方形 736">
          <a:extLst>
            <a:ext uri="{FF2B5EF4-FFF2-40B4-BE49-F238E27FC236}">
              <a16:creationId xmlns:a16="http://schemas.microsoft.com/office/drawing/2014/main" id="{B01EEDE8-72CB-4243-98EA-E7743011CAE7}"/>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8" name="正方形/長方形 737">
          <a:extLst>
            <a:ext uri="{FF2B5EF4-FFF2-40B4-BE49-F238E27FC236}">
              <a16:creationId xmlns:a16="http://schemas.microsoft.com/office/drawing/2014/main" id="{B1639647-C927-428F-A858-BEA828787581}"/>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9" name="正方形/長方形 738">
          <a:extLst>
            <a:ext uri="{FF2B5EF4-FFF2-40B4-BE49-F238E27FC236}">
              <a16:creationId xmlns:a16="http://schemas.microsoft.com/office/drawing/2014/main" id="{08DCA7FE-7C3C-4215-85CD-917977DB680A}"/>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0" name="正方形/長方形 739">
          <a:extLst>
            <a:ext uri="{FF2B5EF4-FFF2-40B4-BE49-F238E27FC236}">
              <a16:creationId xmlns:a16="http://schemas.microsoft.com/office/drawing/2014/main" id="{1DC2033C-E7DF-4C8E-B6FC-2A820E0CF5ED}"/>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1" name="正方形/長方形 740">
          <a:extLst>
            <a:ext uri="{FF2B5EF4-FFF2-40B4-BE49-F238E27FC236}">
              <a16:creationId xmlns:a16="http://schemas.microsoft.com/office/drawing/2014/main" id="{7F79CF3E-AF1F-440F-8A98-61B5BB3847B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2" name="テキスト ボックス 741">
          <a:extLst>
            <a:ext uri="{FF2B5EF4-FFF2-40B4-BE49-F238E27FC236}">
              <a16:creationId xmlns:a16="http://schemas.microsoft.com/office/drawing/2014/main" id="{3B210EF0-5B49-492F-8EAF-0070C8155A1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3" name="直線コネクタ 742">
          <a:extLst>
            <a:ext uri="{FF2B5EF4-FFF2-40B4-BE49-F238E27FC236}">
              <a16:creationId xmlns:a16="http://schemas.microsoft.com/office/drawing/2014/main" id="{D73BC84D-F197-41BD-93D9-DCA4ECA7132A}"/>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4" name="テキスト ボックス 743">
          <a:extLst>
            <a:ext uri="{FF2B5EF4-FFF2-40B4-BE49-F238E27FC236}">
              <a16:creationId xmlns:a16="http://schemas.microsoft.com/office/drawing/2014/main" id="{9D5EC420-5FD1-4472-9C15-5B36771B51DB}"/>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5" name="直線コネクタ 744">
          <a:extLst>
            <a:ext uri="{FF2B5EF4-FFF2-40B4-BE49-F238E27FC236}">
              <a16:creationId xmlns:a16="http://schemas.microsoft.com/office/drawing/2014/main" id="{FA7DE3F5-AC26-4E6D-A7DF-E620CB62C128}"/>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6" name="テキスト ボックス 745">
          <a:extLst>
            <a:ext uri="{FF2B5EF4-FFF2-40B4-BE49-F238E27FC236}">
              <a16:creationId xmlns:a16="http://schemas.microsoft.com/office/drawing/2014/main" id="{B28E3353-07F1-4FDE-85AB-60D916FC6BDC}"/>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47" name="直線コネクタ 746">
          <a:extLst>
            <a:ext uri="{FF2B5EF4-FFF2-40B4-BE49-F238E27FC236}">
              <a16:creationId xmlns:a16="http://schemas.microsoft.com/office/drawing/2014/main" id="{73E4680B-BB30-4FD3-9659-31CFE84FC2BD}"/>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48" name="テキスト ボックス 747">
          <a:extLst>
            <a:ext uri="{FF2B5EF4-FFF2-40B4-BE49-F238E27FC236}">
              <a16:creationId xmlns:a16="http://schemas.microsoft.com/office/drawing/2014/main" id="{1A53B77C-9479-4AB3-8172-AD16BF5CBFC1}"/>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49" name="直線コネクタ 748">
          <a:extLst>
            <a:ext uri="{FF2B5EF4-FFF2-40B4-BE49-F238E27FC236}">
              <a16:creationId xmlns:a16="http://schemas.microsoft.com/office/drawing/2014/main" id="{9527E3FE-E06A-473F-A571-F968117359EA}"/>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0" name="テキスト ボックス 749">
          <a:extLst>
            <a:ext uri="{FF2B5EF4-FFF2-40B4-BE49-F238E27FC236}">
              <a16:creationId xmlns:a16="http://schemas.microsoft.com/office/drawing/2014/main" id="{B1386A49-BC81-4535-9A96-4EEB79D19B26}"/>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1" name="直線コネクタ 750">
          <a:extLst>
            <a:ext uri="{FF2B5EF4-FFF2-40B4-BE49-F238E27FC236}">
              <a16:creationId xmlns:a16="http://schemas.microsoft.com/office/drawing/2014/main" id="{3E3EA403-84AE-4DD9-AE09-CCAEC10D6AA3}"/>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2" name="テキスト ボックス 751">
          <a:extLst>
            <a:ext uri="{FF2B5EF4-FFF2-40B4-BE49-F238E27FC236}">
              <a16:creationId xmlns:a16="http://schemas.microsoft.com/office/drawing/2014/main" id="{D056B31C-0F06-40B2-9160-7497AE1810CD}"/>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3" name="直線コネクタ 752">
          <a:extLst>
            <a:ext uri="{FF2B5EF4-FFF2-40B4-BE49-F238E27FC236}">
              <a16:creationId xmlns:a16="http://schemas.microsoft.com/office/drawing/2014/main" id="{72A01D60-6A4E-4610-A099-A6E119EE811C}"/>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4" name="テキスト ボックス 753">
          <a:extLst>
            <a:ext uri="{FF2B5EF4-FFF2-40B4-BE49-F238E27FC236}">
              <a16:creationId xmlns:a16="http://schemas.microsoft.com/office/drawing/2014/main" id="{2FF073BA-CE66-47BD-A9CE-77ECBBD1B2C3}"/>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5" name="直線コネクタ 754">
          <a:extLst>
            <a:ext uri="{FF2B5EF4-FFF2-40B4-BE49-F238E27FC236}">
              <a16:creationId xmlns:a16="http://schemas.microsoft.com/office/drawing/2014/main" id="{223D3D34-08E2-4C82-B8A0-1CFCA0D8F18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6" name="テキスト ボックス 755">
          <a:extLst>
            <a:ext uri="{FF2B5EF4-FFF2-40B4-BE49-F238E27FC236}">
              <a16:creationId xmlns:a16="http://schemas.microsoft.com/office/drawing/2014/main" id="{6B0187FD-4058-4C47-86E4-D4C2BFC5F43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7" name="直線コネクタ 756">
          <a:extLst>
            <a:ext uri="{FF2B5EF4-FFF2-40B4-BE49-F238E27FC236}">
              <a16:creationId xmlns:a16="http://schemas.microsoft.com/office/drawing/2014/main" id="{9E06D56A-ED23-4931-BB8B-E27DDFE9DFE9}"/>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8" name="【公民館】&#10;有形固定資産減価償却率グラフ枠">
          <a:extLst>
            <a:ext uri="{FF2B5EF4-FFF2-40B4-BE49-F238E27FC236}">
              <a16:creationId xmlns:a16="http://schemas.microsoft.com/office/drawing/2014/main" id="{08F88CBD-1EAC-4D84-9F29-24BDF6C1E324}"/>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51707</xdr:rowOff>
    </xdr:from>
    <xdr:to>
      <xdr:col>85</xdr:col>
      <xdr:colOff>126364</xdr:colOff>
      <xdr:row>109</xdr:row>
      <xdr:rowOff>35379</xdr:rowOff>
    </xdr:to>
    <xdr:cxnSp macro="">
      <xdr:nvCxnSpPr>
        <xdr:cNvPr id="759" name="直線コネクタ 758">
          <a:extLst>
            <a:ext uri="{FF2B5EF4-FFF2-40B4-BE49-F238E27FC236}">
              <a16:creationId xmlns:a16="http://schemas.microsoft.com/office/drawing/2014/main" id="{DEBF8216-18F5-4F65-8DB7-FCA5D6DE0185}"/>
            </a:ext>
          </a:extLst>
        </xdr:cNvPr>
        <xdr:cNvCxnSpPr/>
      </xdr:nvCxnSpPr>
      <xdr:spPr>
        <a:xfrm flipV="1">
          <a:off x="16318864" y="17196707"/>
          <a:ext cx="0" cy="1526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0" name="【公民館】&#10;有形固定資産減価償却率最小値テキスト">
          <a:extLst>
            <a:ext uri="{FF2B5EF4-FFF2-40B4-BE49-F238E27FC236}">
              <a16:creationId xmlns:a16="http://schemas.microsoft.com/office/drawing/2014/main" id="{E03B1F92-1CF3-4010-B2FC-120C90BC5F82}"/>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1" name="直線コネクタ 760">
          <a:extLst>
            <a:ext uri="{FF2B5EF4-FFF2-40B4-BE49-F238E27FC236}">
              <a16:creationId xmlns:a16="http://schemas.microsoft.com/office/drawing/2014/main" id="{10379487-7F4A-46D1-B269-240822B5D503}"/>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169834</xdr:rowOff>
    </xdr:from>
    <xdr:ext cx="340478" cy="259045"/>
    <xdr:sp macro="" textlink="">
      <xdr:nvSpPr>
        <xdr:cNvPr id="762" name="【公民館】&#10;有形固定資産減価償却率最大値テキスト">
          <a:extLst>
            <a:ext uri="{FF2B5EF4-FFF2-40B4-BE49-F238E27FC236}">
              <a16:creationId xmlns:a16="http://schemas.microsoft.com/office/drawing/2014/main" id="{97867659-9D2C-4910-A06F-47BAD80D5081}"/>
            </a:ext>
          </a:extLst>
        </xdr:cNvPr>
        <xdr:cNvSpPr txBox="1"/>
      </xdr:nvSpPr>
      <xdr:spPr>
        <a:xfrm>
          <a:off x="16357600" y="1697193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51707</xdr:rowOff>
    </xdr:from>
    <xdr:to>
      <xdr:col>86</xdr:col>
      <xdr:colOff>25400</xdr:colOff>
      <xdr:row>100</xdr:row>
      <xdr:rowOff>51707</xdr:rowOff>
    </xdr:to>
    <xdr:cxnSp macro="">
      <xdr:nvCxnSpPr>
        <xdr:cNvPr id="763" name="直線コネクタ 762">
          <a:extLst>
            <a:ext uri="{FF2B5EF4-FFF2-40B4-BE49-F238E27FC236}">
              <a16:creationId xmlns:a16="http://schemas.microsoft.com/office/drawing/2014/main" id="{D90F4CC3-1658-4437-8B8A-AD43CD808248}"/>
            </a:ext>
          </a:extLst>
        </xdr:cNvPr>
        <xdr:cNvCxnSpPr/>
      </xdr:nvCxnSpPr>
      <xdr:spPr>
        <a:xfrm>
          <a:off x="16230600" y="17196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58075</xdr:rowOff>
    </xdr:from>
    <xdr:ext cx="405111" cy="259045"/>
    <xdr:sp macro="" textlink="">
      <xdr:nvSpPr>
        <xdr:cNvPr id="764" name="【公民館】&#10;有形固定資産減価償却率平均値テキスト">
          <a:extLst>
            <a:ext uri="{FF2B5EF4-FFF2-40B4-BE49-F238E27FC236}">
              <a16:creationId xmlns:a16="http://schemas.microsoft.com/office/drawing/2014/main" id="{04D09615-CF05-4813-A4FF-B1E2CAE6F249}"/>
            </a:ext>
          </a:extLst>
        </xdr:cNvPr>
        <xdr:cNvSpPr txBox="1"/>
      </xdr:nvSpPr>
      <xdr:spPr>
        <a:xfrm>
          <a:off x="16357600" y="180603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35198</xdr:rowOff>
    </xdr:from>
    <xdr:to>
      <xdr:col>85</xdr:col>
      <xdr:colOff>177800</xdr:colOff>
      <xdr:row>106</xdr:row>
      <xdr:rowOff>136798</xdr:rowOff>
    </xdr:to>
    <xdr:sp macro="" textlink="">
      <xdr:nvSpPr>
        <xdr:cNvPr id="765" name="フローチャート: 判断 764">
          <a:extLst>
            <a:ext uri="{FF2B5EF4-FFF2-40B4-BE49-F238E27FC236}">
              <a16:creationId xmlns:a16="http://schemas.microsoft.com/office/drawing/2014/main" id="{86863699-3877-48EA-9DC5-5D7C97F6BE73}"/>
            </a:ext>
          </a:extLst>
        </xdr:cNvPr>
        <xdr:cNvSpPr/>
      </xdr:nvSpPr>
      <xdr:spPr>
        <a:xfrm>
          <a:off x="16268700" y="1820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106</xdr:row>
      <xdr:rowOff>43362</xdr:rowOff>
    </xdr:from>
    <xdr:to>
      <xdr:col>81</xdr:col>
      <xdr:colOff>101600</xdr:colOff>
      <xdr:row>106</xdr:row>
      <xdr:rowOff>144962</xdr:rowOff>
    </xdr:to>
    <xdr:sp macro="" textlink="">
      <xdr:nvSpPr>
        <xdr:cNvPr id="766" name="フローチャート: 判断 765">
          <a:extLst>
            <a:ext uri="{FF2B5EF4-FFF2-40B4-BE49-F238E27FC236}">
              <a16:creationId xmlns:a16="http://schemas.microsoft.com/office/drawing/2014/main" id="{33630208-618E-4A6F-A70C-689BF309B222}"/>
            </a:ext>
          </a:extLst>
        </xdr:cNvPr>
        <xdr:cNvSpPr/>
      </xdr:nvSpPr>
      <xdr:spPr>
        <a:xfrm>
          <a:off x="15430500" y="18217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142966</xdr:rowOff>
    </xdr:from>
    <xdr:to>
      <xdr:col>76</xdr:col>
      <xdr:colOff>165100</xdr:colOff>
      <xdr:row>106</xdr:row>
      <xdr:rowOff>73116</xdr:rowOff>
    </xdr:to>
    <xdr:sp macro="" textlink="">
      <xdr:nvSpPr>
        <xdr:cNvPr id="767" name="フローチャート: 判断 766">
          <a:extLst>
            <a:ext uri="{FF2B5EF4-FFF2-40B4-BE49-F238E27FC236}">
              <a16:creationId xmlns:a16="http://schemas.microsoft.com/office/drawing/2014/main" id="{48B98BF2-C046-4CD8-9002-36CEB1CD36B4}"/>
            </a:ext>
          </a:extLst>
        </xdr:cNvPr>
        <xdr:cNvSpPr/>
      </xdr:nvSpPr>
      <xdr:spPr>
        <a:xfrm>
          <a:off x="14541500" y="1814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106</xdr:row>
      <xdr:rowOff>4173</xdr:rowOff>
    </xdr:from>
    <xdr:to>
      <xdr:col>72</xdr:col>
      <xdr:colOff>38100</xdr:colOff>
      <xdr:row>106</xdr:row>
      <xdr:rowOff>105773</xdr:rowOff>
    </xdr:to>
    <xdr:sp macro="" textlink="">
      <xdr:nvSpPr>
        <xdr:cNvPr id="768" name="フローチャート: 判断 767">
          <a:extLst>
            <a:ext uri="{FF2B5EF4-FFF2-40B4-BE49-F238E27FC236}">
              <a16:creationId xmlns:a16="http://schemas.microsoft.com/office/drawing/2014/main" id="{1C2C4ADF-997F-42FB-9DC1-5989DF7D03DC}"/>
            </a:ext>
          </a:extLst>
        </xdr:cNvPr>
        <xdr:cNvSpPr/>
      </xdr:nvSpPr>
      <xdr:spPr>
        <a:xfrm>
          <a:off x="13652500" y="18177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106</xdr:row>
      <xdr:rowOff>4173</xdr:rowOff>
    </xdr:from>
    <xdr:to>
      <xdr:col>67</xdr:col>
      <xdr:colOff>101600</xdr:colOff>
      <xdr:row>106</xdr:row>
      <xdr:rowOff>105773</xdr:rowOff>
    </xdr:to>
    <xdr:sp macro="" textlink="">
      <xdr:nvSpPr>
        <xdr:cNvPr id="769" name="フローチャート: 判断 768">
          <a:extLst>
            <a:ext uri="{FF2B5EF4-FFF2-40B4-BE49-F238E27FC236}">
              <a16:creationId xmlns:a16="http://schemas.microsoft.com/office/drawing/2014/main" id="{DF8126DF-80AA-40E1-9EB8-6B2E33A90315}"/>
            </a:ext>
          </a:extLst>
        </xdr:cNvPr>
        <xdr:cNvSpPr/>
      </xdr:nvSpPr>
      <xdr:spPr>
        <a:xfrm>
          <a:off x="12763500" y="18177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id="{62C264DF-1588-4AA2-A891-6AFE51950112}"/>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B498C7B1-E43D-46EB-9836-E35753F86AB4}"/>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6B6F93BF-22C7-4547-B265-02D491007BF4}"/>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E0E652BE-AE53-4555-9C61-A563657B5013}"/>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F7BC7C25-8A9E-4F58-8BDE-50FC4C33E5C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156029</xdr:rowOff>
    </xdr:from>
    <xdr:to>
      <xdr:col>85</xdr:col>
      <xdr:colOff>177800</xdr:colOff>
      <xdr:row>109</xdr:row>
      <xdr:rowOff>86179</xdr:rowOff>
    </xdr:to>
    <xdr:sp macro="" textlink="">
      <xdr:nvSpPr>
        <xdr:cNvPr id="775" name="楕円 774">
          <a:extLst>
            <a:ext uri="{FF2B5EF4-FFF2-40B4-BE49-F238E27FC236}">
              <a16:creationId xmlns:a16="http://schemas.microsoft.com/office/drawing/2014/main" id="{0331FD9A-4487-4EAE-A321-EAE1E11421C7}"/>
            </a:ext>
          </a:extLst>
        </xdr:cNvPr>
        <xdr:cNvSpPr/>
      </xdr:nvSpPr>
      <xdr:spPr>
        <a:xfrm>
          <a:off x="162687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108</xdr:row>
      <xdr:rowOff>70956</xdr:rowOff>
    </xdr:from>
    <xdr:ext cx="469744" cy="259045"/>
    <xdr:sp macro="" textlink="">
      <xdr:nvSpPr>
        <xdr:cNvPr id="776" name="【公民館】&#10;有形固定資産減価償却率該当値テキスト">
          <a:extLst>
            <a:ext uri="{FF2B5EF4-FFF2-40B4-BE49-F238E27FC236}">
              <a16:creationId xmlns:a16="http://schemas.microsoft.com/office/drawing/2014/main" id="{839FE5FF-29DB-4616-B741-4B995EFCAD00}"/>
            </a:ext>
          </a:extLst>
        </xdr:cNvPr>
        <xdr:cNvSpPr txBox="1"/>
      </xdr:nvSpPr>
      <xdr:spPr>
        <a:xfrm>
          <a:off x="16357600" y="18587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156029</xdr:rowOff>
    </xdr:from>
    <xdr:to>
      <xdr:col>81</xdr:col>
      <xdr:colOff>101600</xdr:colOff>
      <xdr:row>109</xdr:row>
      <xdr:rowOff>86179</xdr:rowOff>
    </xdr:to>
    <xdr:sp macro="" textlink="">
      <xdr:nvSpPr>
        <xdr:cNvPr id="777" name="楕円 776">
          <a:extLst>
            <a:ext uri="{FF2B5EF4-FFF2-40B4-BE49-F238E27FC236}">
              <a16:creationId xmlns:a16="http://schemas.microsoft.com/office/drawing/2014/main" id="{8EFA1AE7-7A9A-4675-9163-DC73506A755C}"/>
            </a:ext>
          </a:extLst>
        </xdr:cNvPr>
        <xdr:cNvSpPr/>
      </xdr:nvSpPr>
      <xdr:spPr>
        <a:xfrm>
          <a:off x="154305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109</xdr:row>
      <xdr:rowOff>35379</xdr:rowOff>
    </xdr:from>
    <xdr:to>
      <xdr:col>85</xdr:col>
      <xdr:colOff>127000</xdr:colOff>
      <xdr:row>109</xdr:row>
      <xdr:rowOff>35379</xdr:rowOff>
    </xdr:to>
    <xdr:cxnSp macro="">
      <xdr:nvCxnSpPr>
        <xdr:cNvPr id="778" name="直線コネクタ 777">
          <a:extLst>
            <a:ext uri="{FF2B5EF4-FFF2-40B4-BE49-F238E27FC236}">
              <a16:creationId xmlns:a16="http://schemas.microsoft.com/office/drawing/2014/main" id="{9E23D71F-1726-47E0-A3DE-05A8E69B9C0A}"/>
            </a:ext>
          </a:extLst>
        </xdr:cNvPr>
        <xdr:cNvCxnSpPr/>
      </xdr:nvCxnSpPr>
      <xdr:spPr>
        <a:xfrm>
          <a:off x="15481300" y="1872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156029</xdr:rowOff>
    </xdr:from>
    <xdr:to>
      <xdr:col>76</xdr:col>
      <xdr:colOff>165100</xdr:colOff>
      <xdr:row>109</xdr:row>
      <xdr:rowOff>86179</xdr:rowOff>
    </xdr:to>
    <xdr:sp macro="" textlink="">
      <xdr:nvSpPr>
        <xdr:cNvPr id="779" name="楕円 778">
          <a:extLst>
            <a:ext uri="{FF2B5EF4-FFF2-40B4-BE49-F238E27FC236}">
              <a16:creationId xmlns:a16="http://schemas.microsoft.com/office/drawing/2014/main" id="{FD2A35F8-D7B3-47F4-95FD-22B930E738B6}"/>
            </a:ext>
          </a:extLst>
        </xdr:cNvPr>
        <xdr:cNvSpPr/>
      </xdr:nvSpPr>
      <xdr:spPr>
        <a:xfrm>
          <a:off x="145415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109</xdr:row>
      <xdr:rowOff>35379</xdr:rowOff>
    </xdr:from>
    <xdr:to>
      <xdr:col>81</xdr:col>
      <xdr:colOff>50800</xdr:colOff>
      <xdr:row>109</xdr:row>
      <xdr:rowOff>35379</xdr:rowOff>
    </xdr:to>
    <xdr:cxnSp macro="">
      <xdr:nvCxnSpPr>
        <xdr:cNvPr id="780" name="直線コネクタ 779">
          <a:extLst>
            <a:ext uri="{FF2B5EF4-FFF2-40B4-BE49-F238E27FC236}">
              <a16:creationId xmlns:a16="http://schemas.microsoft.com/office/drawing/2014/main" id="{96F14EBE-9E63-453C-BEFA-585DFEFCF6EA}"/>
            </a:ext>
          </a:extLst>
        </xdr:cNvPr>
        <xdr:cNvCxnSpPr/>
      </xdr:nvCxnSpPr>
      <xdr:spPr>
        <a:xfrm>
          <a:off x="14592300" y="1872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10705</xdr:rowOff>
    </xdr:from>
    <xdr:to>
      <xdr:col>72</xdr:col>
      <xdr:colOff>38100</xdr:colOff>
      <xdr:row>105</xdr:row>
      <xdr:rowOff>112305</xdr:rowOff>
    </xdr:to>
    <xdr:sp macro="" textlink="">
      <xdr:nvSpPr>
        <xdr:cNvPr id="781" name="楕円 780">
          <a:extLst>
            <a:ext uri="{FF2B5EF4-FFF2-40B4-BE49-F238E27FC236}">
              <a16:creationId xmlns:a16="http://schemas.microsoft.com/office/drawing/2014/main" id="{4693C23D-DDBE-4370-BE2C-51489B2C297C}"/>
            </a:ext>
          </a:extLst>
        </xdr:cNvPr>
        <xdr:cNvSpPr/>
      </xdr:nvSpPr>
      <xdr:spPr>
        <a:xfrm>
          <a:off x="13652500" y="1801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61505</xdr:rowOff>
    </xdr:from>
    <xdr:to>
      <xdr:col>76</xdr:col>
      <xdr:colOff>114300</xdr:colOff>
      <xdr:row>109</xdr:row>
      <xdr:rowOff>35379</xdr:rowOff>
    </xdr:to>
    <xdr:cxnSp macro="">
      <xdr:nvCxnSpPr>
        <xdr:cNvPr id="782" name="直線コネクタ 781">
          <a:extLst>
            <a:ext uri="{FF2B5EF4-FFF2-40B4-BE49-F238E27FC236}">
              <a16:creationId xmlns:a16="http://schemas.microsoft.com/office/drawing/2014/main" id="{8D5D2B11-0AEF-44B7-9A55-9A63B13F9615}"/>
            </a:ext>
          </a:extLst>
        </xdr:cNvPr>
        <xdr:cNvCxnSpPr/>
      </xdr:nvCxnSpPr>
      <xdr:spPr>
        <a:xfrm>
          <a:off x="13703300" y="18063755"/>
          <a:ext cx="889000" cy="659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156029</xdr:rowOff>
    </xdr:from>
    <xdr:to>
      <xdr:col>67</xdr:col>
      <xdr:colOff>101600</xdr:colOff>
      <xdr:row>105</xdr:row>
      <xdr:rowOff>86179</xdr:rowOff>
    </xdr:to>
    <xdr:sp macro="" textlink="">
      <xdr:nvSpPr>
        <xdr:cNvPr id="783" name="楕円 782">
          <a:extLst>
            <a:ext uri="{FF2B5EF4-FFF2-40B4-BE49-F238E27FC236}">
              <a16:creationId xmlns:a16="http://schemas.microsoft.com/office/drawing/2014/main" id="{90F2B42B-9C78-4D00-AB05-FC2CD39A74C3}"/>
            </a:ext>
          </a:extLst>
        </xdr:cNvPr>
        <xdr:cNvSpPr/>
      </xdr:nvSpPr>
      <xdr:spPr>
        <a:xfrm>
          <a:off x="12763500" y="1798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35379</xdr:rowOff>
    </xdr:from>
    <xdr:to>
      <xdr:col>71</xdr:col>
      <xdr:colOff>177800</xdr:colOff>
      <xdr:row>105</xdr:row>
      <xdr:rowOff>61505</xdr:rowOff>
    </xdr:to>
    <xdr:cxnSp macro="">
      <xdr:nvCxnSpPr>
        <xdr:cNvPr id="784" name="直線コネクタ 783">
          <a:extLst>
            <a:ext uri="{FF2B5EF4-FFF2-40B4-BE49-F238E27FC236}">
              <a16:creationId xmlns:a16="http://schemas.microsoft.com/office/drawing/2014/main" id="{71A917A3-B775-432F-9DBA-FA1E569B548D}"/>
            </a:ext>
          </a:extLst>
        </xdr:cNvPr>
        <xdr:cNvCxnSpPr/>
      </xdr:nvCxnSpPr>
      <xdr:spPr>
        <a:xfrm>
          <a:off x="12814300" y="18037629"/>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161489</xdr:rowOff>
    </xdr:from>
    <xdr:ext cx="405111" cy="259045"/>
    <xdr:sp macro="" textlink="">
      <xdr:nvSpPr>
        <xdr:cNvPr id="785" name="n_1aveValue【公民館】&#10;有形固定資産減価償却率">
          <a:extLst>
            <a:ext uri="{FF2B5EF4-FFF2-40B4-BE49-F238E27FC236}">
              <a16:creationId xmlns:a16="http://schemas.microsoft.com/office/drawing/2014/main" id="{6C94B85F-3A79-4AD0-8DEC-E3B785CE3121}"/>
            </a:ext>
          </a:extLst>
        </xdr:cNvPr>
        <xdr:cNvSpPr txBox="1"/>
      </xdr:nvSpPr>
      <xdr:spPr>
        <a:xfrm>
          <a:off x="15266044" y="179922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89643</xdr:rowOff>
    </xdr:from>
    <xdr:ext cx="405111" cy="259045"/>
    <xdr:sp macro="" textlink="">
      <xdr:nvSpPr>
        <xdr:cNvPr id="786" name="n_2aveValue【公民館】&#10;有形固定資産減価償却率">
          <a:extLst>
            <a:ext uri="{FF2B5EF4-FFF2-40B4-BE49-F238E27FC236}">
              <a16:creationId xmlns:a16="http://schemas.microsoft.com/office/drawing/2014/main" id="{7AF43687-A3E2-4790-99C1-3A9484965887}"/>
            </a:ext>
          </a:extLst>
        </xdr:cNvPr>
        <xdr:cNvSpPr txBox="1"/>
      </xdr:nvSpPr>
      <xdr:spPr>
        <a:xfrm>
          <a:off x="14389744" y="179204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96900</xdr:rowOff>
    </xdr:from>
    <xdr:ext cx="405111" cy="259045"/>
    <xdr:sp macro="" textlink="">
      <xdr:nvSpPr>
        <xdr:cNvPr id="787" name="n_3aveValue【公民館】&#10;有形固定資産減価償却率">
          <a:extLst>
            <a:ext uri="{FF2B5EF4-FFF2-40B4-BE49-F238E27FC236}">
              <a16:creationId xmlns:a16="http://schemas.microsoft.com/office/drawing/2014/main" id="{B7ECEBF5-A724-4033-85A9-EB9E7336B113}"/>
            </a:ext>
          </a:extLst>
        </xdr:cNvPr>
        <xdr:cNvSpPr txBox="1"/>
      </xdr:nvSpPr>
      <xdr:spPr>
        <a:xfrm>
          <a:off x="13500744" y="18270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96900</xdr:rowOff>
    </xdr:from>
    <xdr:ext cx="405111" cy="259045"/>
    <xdr:sp macro="" textlink="">
      <xdr:nvSpPr>
        <xdr:cNvPr id="788" name="n_4aveValue【公民館】&#10;有形固定資産減価償却率">
          <a:extLst>
            <a:ext uri="{FF2B5EF4-FFF2-40B4-BE49-F238E27FC236}">
              <a16:creationId xmlns:a16="http://schemas.microsoft.com/office/drawing/2014/main" id="{AC502A81-38EF-4999-AE8E-B021E700BDEB}"/>
            </a:ext>
          </a:extLst>
        </xdr:cNvPr>
        <xdr:cNvSpPr txBox="1"/>
      </xdr:nvSpPr>
      <xdr:spPr>
        <a:xfrm>
          <a:off x="12611744" y="18270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109</xdr:row>
      <xdr:rowOff>77306</xdr:rowOff>
    </xdr:from>
    <xdr:ext cx="469744" cy="259045"/>
    <xdr:sp macro="" textlink="">
      <xdr:nvSpPr>
        <xdr:cNvPr id="789" name="n_1mainValue【公民館】&#10;有形固定資産減価償却率">
          <a:extLst>
            <a:ext uri="{FF2B5EF4-FFF2-40B4-BE49-F238E27FC236}">
              <a16:creationId xmlns:a16="http://schemas.microsoft.com/office/drawing/2014/main" id="{42E7694C-6069-4FB1-9AB3-4EC8117577AA}"/>
            </a:ext>
          </a:extLst>
        </xdr:cNvPr>
        <xdr:cNvSpPr txBox="1"/>
      </xdr:nvSpPr>
      <xdr:spPr>
        <a:xfrm>
          <a:off x="15233727" y="1876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109</xdr:row>
      <xdr:rowOff>77306</xdr:rowOff>
    </xdr:from>
    <xdr:ext cx="469744" cy="259045"/>
    <xdr:sp macro="" textlink="">
      <xdr:nvSpPr>
        <xdr:cNvPr id="790" name="n_2mainValue【公民館】&#10;有形固定資産減価償却率">
          <a:extLst>
            <a:ext uri="{FF2B5EF4-FFF2-40B4-BE49-F238E27FC236}">
              <a16:creationId xmlns:a16="http://schemas.microsoft.com/office/drawing/2014/main" id="{7D8B255F-780D-4358-B6F0-DA889D3F51A0}"/>
            </a:ext>
          </a:extLst>
        </xdr:cNvPr>
        <xdr:cNvSpPr txBox="1"/>
      </xdr:nvSpPr>
      <xdr:spPr>
        <a:xfrm>
          <a:off x="14357427" y="1876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128832</xdr:rowOff>
    </xdr:from>
    <xdr:ext cx="405111" cy="259045"/>
    <xdr:sp macro="" textlink="">
      <xdr:nvSpPr>
        <xdr:cNvPr id="791" name="n_3mainValue【公民館】&#10;有形固定資産減価償却率">
          <a:extLst>
            <a:ext uri="{FF2B5EF4-FFF2-40B4-BE49-F238E27FC236}">
              <a16:creationId xmlns:a16="http://schemas.microsoft.com/office/drawing/2014/main" id="{09BDF02C-9771-46B9-8B43-41C2EC185342}"/>
            </a:ext>
          </a:extLst>
        </xdr:cNvPr>
        <xdr:cNvSpPr txBox="1"/>
      </xdr:nvSpPr>
      <xdr:spPr>
        <a:xfrm>
          <a:off x="13500744" y="17788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102706</xdr:rowOff>
    </xdr:from>
    <xdr:ext cx="405111" cy="259045"/>
    <xdr:sp macro="" textlink="">
      <xdr:nvSpPr>
        <xdr:cNvPr id="792" name="n_4mainValue【公民館】&#10;有形固定資産減価償却率">
          <a:extLst>
            <a:ext uri="{FF2B5EF4-FFF2-40B4-BE49-F238E27FC236}">
              <a16:creationId xmlns:a16="http://schemas.microsoft.com/office/drawing/2014/main" id="{AB76D0DA-3EB8-4C64-8178-3260999C2C6D}"/>
            </a:ext>
          </a:extLst>
        </xdr:cNvPr>
        <xdr:cNvSpPr txBox="1"/>
      </xdr:nvSpPr>
      <xdr:spPr>
        <a:xfrm>
          <a:off x="12611744" y="177620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3" name="正方形/長方形 792">
          <a:extLst>
            <a:ext uri="{FF2B5EF4-FFF2-40B4-BE49-F238E27FC236}">
              <a16:creationId xmlns:a16="http://schemas.microsoft.com/office/drawing/2014/main" id="{E1998B65-E6E4-4D96-B749-FB3DB5316C9B}"/>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4" name="正方形/長方形 793">
          <a:extLst>
            <a:ext uri="{FF2B5EF4-FFF2-40B4-BE49-F238E27FC236}">
              <a16:creationId xmlns:a16="http://schemas.microsoft.com/office/drawing/2014/main" id="{79BB6086-EA20-478E-9EFB-0BDF49290384}"/>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5" name="正方形/長方形 794">
          <a:extLst>
            <a:ext uri="{FF2B5EF4-FFF2-40B4-BE49-F238E27FC236}">
              <a16:creationId xmlns:a16="http://schemas.microsoft.com/office/drawing/2014/main" id="{2C3EC67B-7B87-4AFF-9EFA-35ABD0520CAA}"/>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6" name="正方形/長方形 795">
          <a:extLst>
            <a:ext uri="{FF2B5EF4-FFF2-40B4-BE49-F238E27FC236}">
              <a16:creationId xmlns:a16="http://schemas.microsoft.com/office/drawing/2014/main" id="{6EC71C01-B911-4341-97B5-DA272A63312E}"/>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7" name="正方形/長方形 796">
          <a:extLst>
            <a:ext uri="{FF2B5EF4-FFF2-40B4-BE49-F238E27FC236}">
              <a16:creationId xmlns:a16="http://schemas.microsoft.com/office/drawing/2014/main" id="{BC59C245-2C7F-4013-B4DD-0EDC50B510B3}"/>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8" name="正方形/長方形 797">
          <a:extLst>
            <a:ext uri="{FF2B5EF4-FFF2-40B4-BE49-F238E27FC236}">
              <a16:creationId xmlns:a16="http://schemas.microsoft.com/office/drawing/2014/main" id="{9678A4D7-64B2-4447-AD53-F6B33DD02C85}"/>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9" name="正方形/長方形 798">
          <a:extLst>
            <a:ext uri="{FF2B5EF4-FFF2-40B4-BE49-F238E27FC236}">
              <a16:creationId xmlns:a16="http://schemas.microsoft.com/office/drawing/2014/main" id="{09620A8F-8EDE-4CE3-B0EF-AE284C60D296}"/>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0" name="正方形/長方形 799">
          <a:extLst>
            <a:ext uri="{FF2B5EF4-FFF2-40B4-BE49-F238E27FC236}">
              <a16:creationId xmlns:a16="http://schemas.microsoft.com/office/drawing/2014/main" id="{7A4F7A77-D4AE-4194-BC36-A274D2A6C04A}"/>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1" name="テキスト ボックス 800">
          <a:extLst>
            <a:ext uri="{FF2B5EF4-FFF2-40B4-BE49-F238E27FC236}">
              <a16:creationId xmlns:a16="http://schemas.microsoft.com/office/drawing/2014/main" id="{DD488655-9321-47D1-A38E-4753B433F136}"/>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2" name="直線コネクタ 801">
          <a:extLst>
            <a:ext uri="{FF2B5EF4-FFF2-40B4-BE49-F238E27FC236}">
              <a16:creationId xmlns:a16="http://schemas.microsoft.com/office/drawing/2014/main" id="{A3631A67-2BF6-44A2-9194-016EE27468A5}"/>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3" name="直線コネクタ 802">
          <a:extLst>
            <a:ext uri="{FF2B5EF4-FFF2-40B4-BE49-F238E27FC236}">
              <a16:creationId xmlns:a16="http://schemas.microsoft.com/office/drawing/2014/main" id="{DA846FA3-FF2E-483D-AC9F-B346835CBD4C}"/>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4" name="テキスト ボックス 803">
          <a:extLst>
            <a:ext uri="{FF2B5EF4-FFF2-40B4-BE49-F238E27FC236}">
              <a16:creationId xmlns:a16="http://schemas.microsoft.com/office/drawing/2014/main" id="{4C0E3C25-9215-41E2-9026-D683DAEEB6D8}"/>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5" name="直線コネクタ 804">
          <a:extLst>
            <a:ext uri="{FF2B5EF4-FFF2-40B4-BE49-F238E27FC236}">
              <a16:creationId xmlns:a16="http://schemas.microsoft.com/office/drawing/2014/main" id="{88C0CEB4-3CC0-423C-AE3E-BAE829AE8FC4}"/>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06" name="テキスト ボックス 805">
          <a:extLst>
            <a:ext uri="{FF2B5EF4-FFF2-40B4-BE49-F238E27FC236}">
              <a16:creationId xmlns:a16="http://schemas.microsoft.com/office/drawing/2014/main" id="{ECB3A54A-4402-4B23-B6F0-C97E6752AAE4}"/>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07" name="直線コネクタ 806">
          <a:extLst>
            <a:ext uri="{FF2B5EF4-FFF2-40B4-BE49-F238E27FC236}">
              <a16:creationId xmlns:a16="http://schemas.microsoft.com/office/drawing/2014/main" id="{B508F5B0-AEBB-4134-B133-F6D407700C7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08" name="テキスト ボックス 807">
          <a:extLst>
            <a:ext uri="{FF2B5EF4-FFF2-40B4-BE49-F238E27FC236}">
              <a16:creationId xmlns:a16="http://schemas.microsoft.com/office/drawing/2014/main" id="{56E48351-5EAB-4DE8-AF17-1ECCDE17E3EB}"/>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09" name="直線コネクタ 808">
          <a:extLst>
            <a:ext uri="{FF2B5EF4-FFF2-40B4-BE49-F238E27FC236}">
              <a16:creationId xmlns:a16="http://schemas.microsoft.com/office/drawing/2014/main" id="{945D510C-25AA-46DD-95C5-AF162AA717DE}"/>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0" name="テキスト ボックス 809">
          <a:extLst>
            <a:ext uri="{FF2B5EF4-FFF2-40B4-BE49-F238E27FC236}">
              <a16:creationId xmlns:a16="http://schemas.microsoft.com/office/drawing/2014/main" id="{C8ABDEEA-3686-453C-BD1D-C1ACEABBEE36}"/>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1" name="直線コネクタ 810">
          <a:extLst>
            <a:ext uri="{FF2B5EF4-FFF2-40B4-BE49-F238E27FC236}">
              <a16:creationId xmlns:a16="http://schemas.microsoft.com/office/drawing/2014/main" id="{EB1BB2DF-9FF4-4B75-BFA5-D377BD7694F9}"/>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2" name="テキスト ボックス 811">
          <a:extLst>
            <a:ext uri="{FF2B5EF4-FFF2-40B4-BE49-F238E27FC236}">
              <a16:creationId xmlns:a16="http://schemas.microsoft.com/office/drawing/2014/main" id="{F5C5C1F7-4842-4EE2-8C7C-0B4C123A0D6D}"/>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3" name="直線コネクタ 812">
          <a:extLst>
            <a:ext uri="{FF2B5EF4-FFF2-40B4-BE49-F238E27FC236}">
              <a16:creationId xmlns:a16="http://schemas.microsoft.com/office/drawing/2014/main" id="{A3B029F4-4D33-4272-A2FE-9874E5B9F09E}"/>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4" name="テキスト ボックス 813">
          <a:extLst>
            <a:ext uri="{FF2B5EF4-FFF2-40B4-BE49-F238E27FC236}">
              <a16:creationId xmlns:a16="http://schemas.microsoft.com/office/drawing/2014/main" id="{022BD8AF-1193-4E93-AEF3-497968269D87}"/>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5" name="直線コネクタ 814">
          <a:extLst>
            <a:ext uri="{FF2B5EF4-FFF2-40B4-BE49-F238E27FC236}">
              <a16:creationId xmlns:a16="http://schemas.microsoft.com/office/drawing/2014/main" id="{A131AF31-57CB-4FA3-A6AC-9C45F001AD36}"/>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6" name="テキスト ボックス 815">
          <a:extLst>
            <a:ext uri="{FF2B5EF4-FFF2-40B4-BE49-F238E27FC236}">
              <a16:creationId xmlns:a16="http://schemas.microsoft.com/office/drawing/2014/main" id="{9CE4D338-53FA-41C7-973D-D3E9697297B6}"/>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7" name="【公民館】&#10;一人当たり面積グラフ枠">
          <a:extLst>
            <a:ext uri="{FF2B5EF4-FFF2-40B4-BE49-F238E27FC236}">
              <a16:creationId xmlns:a16="http://schemas.microsoft.com/office/drawing/2014/main" id="{3183CC67-42E6-4499-AADE-F827A6E4FF02}"/>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81099</xdr:rowOff>
    </xdr:from>
    <xdr:to>
      <xdr:col>116</xdr:col>
      <xdr:colOff>62864</xdr:colOff>
      <xdr:row>109</xdr:row>
      <xdr:rowOff>2721</xdr:rowOff>
    </xdr:to>
    <xdr:cxnSp macro="">
      <xdr:nvCxnSpPr>
        <xdr:cNvPr id="818" name="直線コネクタ 817">
          <a:extLst>
            <a:ext uri="{FF2B5EF4-FFF2-40B4-BE49-F238E27FC236}">
              <a16:creationId xmlns:a16="http://schemas.microsoft.com/office/drawing/2014/main" id="{16301BD0-F2D4-4E16-B43A-4409E14775C7}"/>
            </a:ext>
          </a:extLst>
        </xdr:cNvPr>
        <xdr:cNvCxnSpPr/>
      </xdr:nvCxnSpPr>
      <xdr:spPr>
        <a:xfrm flipV="1">
          <a:off x="22160864" y="17226099"/>
          <a:ext cx="0" cy="14646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6548</xdr:rowOff>
    </xdr:from>
    <xdr:ext cx="469744" cy="259045"/>
    <xdr:sp macro="" textlink="">
      <xdr:nvSpPr>
        <xdr:cNvPr id="819" name="【公民館】&#10;一人当たり面積最小値テキスト">
          <a:extLst>
            <a:ext uri="{FF2B5EF4-FFF2-40B4-BE49-F238E27FC236}">
              <a16:creationId xmlns:a16="http://schemas.microsoft.com/office/drawing/2014/main" id="{E5416F26-82CC-4FD1-8AAA-6DE7EE8B429B}"/>
            </a:ext>
          </a:extLst>
        </xdr:cNvPr>
        <xdr:cNvSpPr txBox="1"/>
      </xdr:nvSpPr>
      <xdr:spPr>
        <a:xfrm>
          <a:off x="22199600" y="18694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2721</xdr:rowOff>
    </xdr:from>
    <xdr:to>
      <xdr:col>116</xdr:col>
      <xdr:colOff>152400</xdr:colOff>
      <xdr:row>109</xdr:row>
      <xdr:rowOff>2721</xdr:rowOff>
    </xdr:to>
    <xdr:cxnSp macro="">
      <xdr:nvCxnSpPr>
        <xdr:cNvPr id="820" name="直線コネクタ 819">
          <a:extLst>
            <a:ext uri="{FF2B5EF4-FFF2-40B4-BE49-F238E27FC236}">
              <a16:creationId xmlns:a16="http://schemas.microsoft.com/office/drawing/2014/main" id="{4B444683-C3F2-45C9-9442-AE25ABB1946A}"/>
            </a:ext>
          </a:extLst>
        </xdr:cNvPr>
        <xdr:cNvCxnSpPr/>
      </xdr:nvCxnSpPr>
      <xdr:spPr>
        <a:xfrm>
          <a:off x="22072600" y="18690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27776</xdr:rowOff>
    </xdr:from>
    <xdr:ext cx="469744" cy="259045"/>
    <xdr:sp macro="" textlink="">
      <xdr:nvSpPr>
        <xdr:cNvPr id="821" name="【公民館】&#10;一人当たり面積最大値テキスト">
          <a:extLst>
            <a:ext uri="{FF2B5EF4-FFF2-40B4-BE49-F238E27FC236}">
              <a16:creationId xmlns:a16="http://schemas.microsoft.com/office/drawing/2014/main" id="{DD8D1AF4-F083-4276-B913-ACCCF54017CB}"/>
            </a:ext>
          </a:extLst>
        </xdr:cNvPr>
        <xdr:cNvSpPr txBox="1"/>
      </xdr:nvSpPr>
      <xdr:spPr>
        <a:xfrm>
          <a:off x="22199600" y="17001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81099</xdr:rowOff>
    </xdr:from>
    <xdr:to>
      <xdr:col>116</xdr:col>
      <xdr:colOff>152400</xdr:colOff>
      <xdr:row>100</xdr:row>
      <xdr:rowOff>81099</xdr:rowOff>
    </xdr:to>
    <xdr:cxnSp macro="">
      <xdr:nvCxnSpPr>
        <xdr:cNvPr id="822" name="直線コネクタ 821">
          <a:extLst>
            <a:ext uri="{FF2B5EF4-FFF2-40B4-BE49-F238E27FC236}">
              <a16:creationId xmlns:a16="http://schemas.microsoft.com/office/drawing/2014/main" id="{CAF60E89-B540-4380-AB36-BCB8656212AD}"/>
            </a:ext>
          </a:extLst>
        </xdr:cNvPr>
        <xdr:cNvCxnSpPr/>
      </xdr:nvCxnSpPr>
      <xdr:spPr>
        <a:xfrm>
          <a:off x="22072600" y="17226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30315</xdr:rowOff>
    </xdr:from>
    <xdr:ext cx="469744" cy="259045"/>
    <xdr:sp macro="" textlink="">
      <xdr:nvSpPr>
        <xdr:cNvPr id="823" name="【公民館】&#10;一人当たり面積平均値テキスト">
          <a:extLst>
            <a:ext uri="{FF2B5EF4-FFF2-40B4-BE49-F238E27FC236}">
              <a16:creationId xmlns:a16="http://schemas.microsoft.com/office/drawing/2014/main" id="{DF49ED71-A6C7-453F-9D2A-F5D800172285}"/>
            </a:ext>
          </a:extLst>
        </xdr:cNvPr>
        <xdr:cNvSpPr txBox="1"/>
      </xdr:nvSpPr>
      <xdr:spPr>
        <a:xfrm>
          <a:off x="22199600" y="182040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7438</xdr:rowOff>
    </xdr:from>
    <xdr:to>
      <xdr:col>116</xdr:col>
      <xdr:colOff>114300</xdr:colOff>
      <xdr:row>107</xdr:row>
      <xdr:rowOff>109038</xdr:rowOff>
    </xdr:to>
    <xdr:sp macro="" textlink="">
      <xdr:nvSpPr>
        <xdr:cNvPr id="824" name="フローチャート: 判断 823">
          <a:extLst>
            <a:ext uri="{FF2B5EF4-FFF2-40B4-BE49-F238E27FC236}">
              <a16:creationId xmlns:a16="http://schemas.microsoft.com/office/drawing/2014/main" id="{04FB2CFB-85C5-4988-8A7A-E195648C8E4B}"/>
            </a:ext>
          </a:extLst>
        </xdr:cNvPr>
        <xdr:cNvSpPr/>
      </xdr:nvSpPr>
      <xdr:spPr>
        <a:xfrm>
          <a:off x="22110700" y="18352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160927</xdr:rowOff>
    </xdr:from>
    <xdr:to>
      <xdr:col>112</xdr:col>
      <xdr:colOff>38100</xdr:colOff>
      <xdr:row>107</xdr:row>
      <xdr:rowOff>91077</xdr:rowOff>
    </xdr:to>
    <xdr:sp macro="" textlink="">
      <xdr:nvSpPr>
        <xdr:cNvPr id="825" name="フローチャート: 判断 824">
          <a:extLst>
            <a:ext uri="{FF2B5EF4-FFF2-40B4-BE49-F238E27FC236}">
              <a16:creationId xmlns:a16="http://schemas.microsoft.com/office/drawing/2014/main" id="{7C784D92-A0C9-42A9-BB38-6E8EFB0CD83B}"/>
            </a:ext>
          </a:extLst>
        </xdr:cNvPr>
        <xdr:cNvSpPr/>
      </xdr:nvSpPr>
      <xdr:spPr>
        <a:xfrm>
          <a:off x="21272500" y="1833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160927</xdr:rowOff>
    </xdr:from>
    <xdr:to>
      <xdr:col>107</xdr:col>
      <xdr:colOff>101600</xdr:colOff>
      <xdr:row>107</xdr:row>
      <xdr:rowOff>91077</xdr:rowOff>
    </xdr:to>
    <xdr:sp macro="" textlink="">
      <xdr:nvSpPr>
        <xdr:cNvPr id="826" name="フローチャート: 判断 825">
          <a:extLst>
            <a:ext uri="{FF2B5EF4-FFF2-40B4-BE49-F238E27FC236}">
              <a16:creationId xmlns:a16="http://schemas.microsoft.com/office/drawing/2014/main" id="{DFAEA942-7236-42AC-AF2F-6F199B786AFE}"/>
            </a:ext>
          </a:extLst>
        </xdr:cNvPr>
        <xdr:cNvSpPr/>
      </xdr:nvSpPr>
      <xdr:spPr>
        <a:xfrm>
          <a:off x="20383500" y="1833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164193</xdr:rowOff>
    </xdr:from>
    <xdr:to>
      <xdr:col>102</xdr:col>
      <xdr:colOff>165100</xdr:colOff>
      <xdr:row>107</xdr:row>
      <xdr:rowOff>94343</xdr:rowOff>
    </xdr:to>
    <xdr:sp macro="" textlink="">
      <xdr:nvSpPr>
        <xdr:cNvPr id="827" name="フローチャート: 判断 826">
          <a:extLst>
            <a:ext uri="{FF2B5EF4-FFF2-40B4-BE49-F238E27FC236}">
              <a16:creationId xmlns:a16="http://schemas.microsoft.com/office/drawing/2014/main" id="{742C7E5D-8DC7-4CF3-B341-950D7856FDFB}"/>
            </a:ext>
          </a:extLst>
        </xdr:cNvPr>
        <xdr:cNvSpPr/>
      </xdr:nvSpPr>
      <xdr:spPr>
        <a:xfrm>
          <a:off x="19494500" y="18337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28666</xdr:rowOff>
    </xdr:from>
    <xdr:to>
      <xdr:col>98</xdr:col>
      <xdr:colOff>38100</xdr:colOff>
      <xdr:row>107</xdr:row>
      <xdr:rowOff>130266</xdr:rowOff>
    </xdr:to>
    <xdr:sp macro="" textlink="">
      <xdr:nvSpPr>
        <xdr:cNvPr id="828" name="フローチャート: 判断 827">
          <a:extLst>
            <a:ext uri="{FF2B5EF4-FFF2-40B4-BE49-F238E27FC236}">
              <a16:creationId xmlns:a16="http://schemas.microsoft.com/office/drawing/2014/main" id="{A4FE436F-3428-481E-8376-5A616F9E833A}"/>
            </a:ext>
          </a:extLst>
        </xdr:cNvPr>
        <xdr:cNvSpPr/>
      </xdr:nvSpPr>
      <xdr:spPr>
        <a:xfrm>
          <a:off x="18605500" y="18373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D2DBB0DE-0E45-4DBD-8282-CC2FE5932E8D}"/>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A42CE802-7CF0-4CEC-9C75-89959A44B06E}"/>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C98AB956-45F6-4766-81AE-80FA9E313C5E}"/>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2A4AD708-90F1-43E6-98D3-517E4AE0CB33}"/>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0B56C216-3793-4745-8F80-3106AC55818B}"/>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100512</xdr:rowOff>
    </xdr:from>
    <xdr:to>
      <xdr:col>116</xdr:col>
      <xdr:colOff>114300</xdr:colOff>
      <xdr:row>109</xdr:row>
      <xdr:rowOff>30662</xdr:rowOff>
    </xdr:to>
    <xdr:sp macro="" textlink="">
      <xdr:nvSpPr>
        <xdr:cNvPr id="834" name="楕円 833">
          <a:extLst>
            <a:ext uri="{FF2B5EF4-FFF2-40B4-BE49-F238E27FC236}">
              <a16:creationId xmlns:a16="http://schemas.microsoft.com/office/drawing/2014/main" id="{2B00C87B-0D1E-473C-A400-17BA21AE87B5}"/>
            </a:ext>
          </a:extLst>
        </xdr:cNvPr>
        <xdr:cNvSpPr/>
      </xdr:nvSpPr>
      <xdr:spPr>
        <a:xfrm>
          <a:off x="22110700" y="18617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15439</xdr:rowOff>
    </xdr:from>
    <xdr:ext cx="469744" cy="259045"/>
    <xdr:sp macro="" textlink="">
      <xdr:nvSpPr>
        <xdr:cNvPr id="835" name="【公民館】&#10;一人当たり面積該当値テキスト">
          <a:extLst>
            <a:ext uri="{FF2B5EF4-FFF2-40B4-BE49-F238E27FC236}">
              <a16:creationId xmlns:a16="http://schemas.microsoft.com/office/drawing/2014/main" id="{3CC6636E-8DDC-4E17-BB93-C709A74D424A}"/>
            </a:ext>
          </a:extLst>
        </xdr:cNvPr>
        <xdr:cNvSpPr txBox="1"/>
      </xdr:nvSpPr>
      <xdr:spPr>
        <a:xfrm>
          <a:off x="22199600" y="18532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44994</xdr:rowOff>
    </xdr:from>
    <xdr:to>
      <xdr:col>112</xdr:col>
      <xdr:colOff>38100</xdr:colOff>
      <xdr:row>107</xdr:row>
      <xdr:rowOff>146594</xdr:rowOff>
    </xdr:to>
    <xdr:sp macro="" textlink="">
      <xdr:nvSpPr>
        <xdr:cNvPr id="836" name="楕円 835">
          <a:extLst>
            <a:ext uri="{FF2B5EF4-FFF2-40B4-BE49-F238E27FC236}">
              <a16:creationId xmlns:a16="http://schemas.microsoft.com/office/drawing/2014/main" id="{AAD89BE6-F58B-4C02-8E1B-9A94C6A0AF80}"/>
            </a:ext>
          </a:extLst>
        </xdr:cNvPr>
        <xdr:cNvSpPr/>
      </xdr:nvSpPr>
      <xdr:spPr>
        <a:xfrm>
          <a:off x="21272500" y="18390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95794</xdr:rowOff>
    </xdr:from>
    <xdr:to>
      <xdr:col>116</xdr:col>
      <xdr:colOff>63500</xdr:colOff>
      <xdr:row>108</xdr:row>
      <xdr:rowOff>151312</xdr:rowOff>
    </xdr:to>
    <xdr:cxnSp macro="">
      <xdr:nvCxnSpPr>
        <xdr:cNvPr id="837" name="直線コネクタ 836">
          <a:extLst>
            <a:ext uri="{FF2B5EF4-FFF2-40B4-BE49-F238E27FC236}">
              <a16:creationId xmlns:a16="http://schemas.microsoft.com/office/drawing/2014/main" id="{AEBE76E2-343A-4DB9-933C-E6AC0ED03626}"/>
            </a:ext>
          </a:extLst>
        </xdr:cNvPr>
        <xdr:cNvCxnSpPr/>
      </xdr:nvCxnSpPr>
      <xdr:spPr>
        <a:xfrm>
          <a:off x="21323300" y="18440944"/>
          <a:ext cx="838200" cy="226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51526</xdr:rowOff>
    </xdr:from>
    <xdr:to>
      <xdr:col>107</xdr:col>
      <xdr:colOff>101600</xdr:colOff>
      <xdr:row>107</xdr:row>
      <xdr:rowOff>153126</xdr:rowOff>
    </xdr:to>
    <xdr:sp macro="" textlink="">
      <xdr:nvSpPr>
        <xdr:cNvPr id="838" name="楕円 837">
          <a:extLst>
            <a:ext uri="{FF2B5EF4-FFF2-40B4-BE49-F238E27FC236}">
              <a16:creationId xmlns:a16="http://schemas.microsoft.com/office/drawing/2014/main" id="{A0F0B26E-4965-42B8-85DC-AEB00F247559}"/>
            </a:ext>
          </a:extLst>
        </xdr:cNvPr>
        <xdr:cNvSpPr/>
      </xdr:nvSpPr>
      <xdr:spPr>
        <a:xfrm>
          <a:off x="20383500" y="1839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95794</xdr:rowOff>
    </xdr:from>
    <xdr:to>
      <xdr:col>111</xdr:col>
      <xdr:colOff>177800</xdr:colOff>
      <xdr:row>107</xdr:row>
      <xdr:rowOff>102326</xdr:rowOff>
    </xdr:to>
    <xdr:cxnSp macro="">
      <xdr:nvCxnSpPr>
        <xdr:cNvPr id="839" name="直線コネクタ 838">
          <a:extLst>
            <a:ext uri="{FF2B5EF4-FFF2-40B4-BE49-F238E27FC236}">
              <a16:creationId xmlns:a16="http://schemas.microsoft.com/office/drawing/2014/main" id="{4FD027AD-BCF1-4AAA-BB42-8298D951923E}"/>
            </a:ext>
          </a:extLst>
        </xdr:cNvPr>
        <xdr:cNvCxnSpPr/>
      </xdr:nvCxnSpPr>
      <xdr:spPr>
        <a:xfrm flipV="1">
          <a:off x="20434300" y="18440944"/>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144599</xdr:rowOff>
    </xdr:from>
    <xdr:to>
      <xdr:col>102</xdr:col>
      <xdr:colOff>165100</xdr:colOff>
      <xdr:row>108</xdr:row>
      <xdr:rowOff>74749</xdr:rowOff>
    </xdr:to>
    <xdr:sp macro="" textlink="">
      <xdr:nvSpPr>
        <xdr:cNvPr id="840" name="楕円 839">
          <a:extLst>
            <a:ext uri="{FF2B5EF4-FFF2-40B4-BE49-F238E27FC236}">
              <a16:creationId xmlns:a16="http://schemas.microsoft.com/office/drawing/2014/main" id="{60EE7641-1664-44F5-B571-728697AC927D}"/>
            </a:ext>
          </a:extLst>
        </xdr:cNvPr>
        <xdr:cNvSpPr/>
      </xdr:nvSpPr>
      <xdr:spPr>
        <a:xfrm>
          <a:off x="19494500" y="18489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102326</xdr:rowOff>
    </xdr:from>
    <xdr:to>
      <xdr:col>107</xdr:col>
      <xdr:colOff>50800</xdr:colOff>
      <xdr:row>108</xdr:row>
      <xdr:rowOff>23949</xdr:rowOff>
    </xdr:to>
    <xdr:cxnSp macro="">
      <xdr:nvCxnSpPr>
        <xdr:cNvPr id="841" name="直線コネクタ 840">
          <a:extLst>
            <a:ext uri="{FF2B5EF4-FFF2-40B4-BE49-F238E27FC236}">
              <a16:creationId xmlns:a16="http://schemas.microsoft.com/office/drawing/2014/main" id="{03D14AB2-76E6-45FE-ADAC-CBA961DAA7BF}"/>
            </a:ext>
          </a:extLst>
        </xdr:cNvPr>
        <xdr:cNvCxnSpPr/>
      </xdr:nvCxnSpPr>
      <xdr:spPr>
        <a:xfrm flipV="1">
          <a:off x="19545300" y="18447476"/>
          <a:ext cx="889000" cy="93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147864</xdr:rowOff>
    </xdr:from>
    <xdr:to>
      <xdr:col>98</xdr:col>
      <xdr:colOff>38100</xdr:colOff>
      <xdr:row>108</xdr:row>
      <xdr:rowOff>78014</xdr:rowOff>
    </xdr:to>
    <xdr:sp macro="" textlink="">
      <xdr:nvSpPr>
        <xdr:cNvPr id="842" name="楕円 841">
          <a:extLst>
            <a:ext uri="{FF2B5EF4-FFF2-40B4-BE49-F238E27FC236}">
              <a16:creationId xmlns:a16="http://schemas.microsoft.com/office/drawing/2014/main" id="{183D8DC5-B3C4-4D44-AFC0-15C893E63DA8}"/>
            </a:ext>
          </a:extLst>
        </xdr:cNvPr>
        <xdr:cNvSpPr/>
      </xdr:nvSpPr>
      <xdr:spPr>
        <a:xfrm>
          <a:off x="18605500" y="18493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23949</xdr:rowOff>
    </xdr:from>
    <xdr:to>
      <xdr:col>102</xdr:col>
      <xdr:colOff>114300</xdr:colOff>
      <xdr:row>108</xdr:row>
      <xdr:rowOff>27214</xdr:rowOff>
    </xdr:to>
    <xdr:cxnSp macro="">
      <xdr:nvCxnSpPr>
        <xdr:cNvPr id="843" name="直線コネクタ 842">
          <a:extLst>
            <a:ext uri="{FF2B5EF4-FFF2-40B4-BE49-F238E27FC236}">
              <a16:creationId xmlns:a16="http://schemas.microsoft.com/office/drawing/2014/main" id="{9FBCB914-7947-446A-9EC7-5B7178C0E9E7}"/>
            </a:ext>
          </a:extLst>
        </xdr:cNvPr>
        <xdr:cNvCxnSpPr/>
      </xdr:nvCxnSpPr>
      <xdr:spPr>
        <a:xfrm flipV="1">
          <a:off x="18656300" y="18540549"/>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107604</xdr:rowOff>
    </xdr:from>
    <xdr:ext cx="469744" cy="259045"/>
    <xdr:sp macro="" textlink="">
      <xdr:nvSpPr>
        <xdr:cNvPr id="844" name="n_1aveValue【公民館】&#10;一人当たり面積">
          <a:extLst>
            <a:ext uri="{FF2B5EF4-FFF2-40B4-BE49-F238E27FC236}">
              <a16:creationId xmlns:a16="http://schemas.microsoft.com/office/drawing/2014/main" id="{8A5393E9-7008-42FD-B6B0-2EFE2E89088F}"/>
            </a:ext>
          </a:extLst>
        </xdr:cNvPr>
        <xdr:cNvSpPr txBox="1"/>
      </xdr:nvSpPr>
      <xdr:spPr>
        <a:xfrm>
          <a:off x="21075727" y="18109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107604</xdr:rowOff>
    </xdr:from>
    <xdr:ext cx="469744" cy="259045"/>
    <xdr:sp macro="" textlink="">
      <xdr:nvSpPr>
        <xdr:cNvPr id="845" name="n_2aveValue【公民館】&#10;一人当たり面積">
          <a:extLst>
            <a:ext uri="{FF2B5EF4-FFF2-40B4-BE49-F238E27FC236}">
              <a16:creationId xmlns:a16="http://schemas.microsoft.com/office/drawing/2014/main" id="{8A020C3C-32EE-4D1B-9551-D3C4A92B228C}"/>
            </a:ext>
          </a:extLst>
        </xdr:cNvPr>
        <xdr:cNvSpPr txBox="1"/>
      </xdr:nvSpPr>
      <xdr:spPr>
        <a:xfrm>
          <a:off x="20199427" y="18109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110870</xdr:rowOff>
    </xdr:from>
    <xdr:ext cx="469744" cy="259045"/>
    <xdr:sp macro="" textlink="">
      <xdr:nvSpPr>
        <xdr:cNvPr id="846" name="n_3aveValue【公民館】&#10;一人当たり面積">
          <a:extLst>
            <a:ext uri="{FF2B5EF4-FFF2-40B4-BE49-F238E27FC236}">
              <a16:creationId xmlns:a16="http://schemas.microsoft.com/office/drawing/2014/main" id="{ED0D507A-85BB-477F-B20D-A0A24CE56D6C}"/>
            </a:ext>
          </a:extLst>
        </xdr:cNvPr>
        <xdr:cNvSpPr txBox="1"/>
      </xdr:nvSpPr>
      <xdr:spPr>
        <a:xfrm>
          <a:off x="19310427" y="18113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146793</xdr:rowOff>
    </xdr:from>
    <xdr:ext cx="469744" cy="259045"/>
    <xdr:sp macro="" textlink="">
      <xdr:nvSpPr>
        <xdr:cNvPr id="847" name="n_4aveValue【公民館】&#10;一人当たり面積">
          <a:extLst>
            <a:ext uri="{FF2B5EF4-FFF2-40B4-BE49-F238E27FC236}">
              <a16:creationId xmlns:a16="http://schemas.microsoft.com/office/drawing/2014/main" id="{B3414C57-CE25-436D-882E-F626E06DFEA6}"/>
            </a:ext>
          </a:extLst>
        </xdr:cNvPr>
        <xdr:cNvSpPr txBox="1"/>
      </xdr:nvSpPr>
      <xdr:spPr>
        <a:xfrm>
          <a:off x="18421427" y="18149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137721</xdr:rowOff>
    </xdr:from>
    <xdr:ext cx="469744" cy="259045"/>
    <xdr:sp macro="" textlink="">
      <xdr:nvSpPr>
        <xdr:cNvPr id="848" name="n_1mainValue【公民館】&#10;一人当たり面積">
          <a:extLst>
            <a:ext uri="{FF2B5EF4-FFF2-40B4-BE49-F238E27FC236}">
              <a16:creationId xmlns:a16="http://schemas.microsoft.com/office/drawing/2014/main" id="{B1909D4C-E83B-4E5C-86BC-5B56D47C5374}"/>
            </a:ext>
          </a:extLst>
        </xdr:cNvPr>
        <xdr:cNvSpPr txBox="1"/>
      </xdr:nvSpPr>
      <xdr:spPr>
        <a:xfrm>
          <a:off x="21075727" y="18482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144253</xdr:rowOff>
    </xdr:from>
    <xdr:ext cx="469744" cy="259045"/>
    <xdr:sp macro="" textlink="">
      <xdr:nvSpPr>
        <xdr:cNvPr id="849" name="n_2mainValue【公民館】&#10;一人当たり面積">
          <a:extLst>
            <a:ext uri="{FF2B5EF4-FFF2-40B4-BE49-F238E27FC236}">
              <a16:creationId xmlns:a16="http://schemas.microsoft.com/office/drawing/2014/main" id="{547210E6-37F3-417B-B7C5-620B24D8B993}"/>
            </a:ext>
          </a:extLst>
        </xdr:cNvPr>
        <xdr:cNvSpPr txBox="1"/>
      </xdr:nvSpPr>
      <xdr:spPr>
        <a:xfrm>
          <a:off x="20199427" y="18489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65876</xdr:rowOff>
    </xdr:from>
    <xdr:ext cx="469744" cy="259045"/>
    <xdr:sp macro="" textlink="">
      <xdr:nvSpPr>
        <xdr:cNvPr id="850" name="n_3mainValue【公民館】&#10;一人当たり面積">
          <a:extLst>
            <a:ext uri="{FF2B5EF4-FFF2-40B4-BE49-F238E27FC236}">
              <a16:creationId xmlns:a16="http://schemas.microsoft.com/office/drawing/2014/main" id="{534BC7AC-1CEF-4C9A-9030-F88E6C1ECEED}"/>
            </a:ext>
          </a:extLst>
        </xdr:cNvPr>
        <xdr:cNvSpPr txBox="1"/>
      </xdr:nvSpPr>
      <xdr:spPr>
        <a:xfrm>
          <a:off x="19310427" y="18582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69141</xdr:rowOff>
    </xdr:from>
    <xdr:ext cx="469744" cy="259045"/>
    <xdr:sp macro="" textlink="">
      <xdr:nvSpPr>
        <xdr:cNvPr id="851" name="n_4mainValue【公民館】&#10;一人当たり面積">
          <a:extLst>
            <a:ext uri="{FF2B5EF4-FFF2-40B4-BE49-F238E27FC236}">
              <a16:creationId xmlns:a16="http://schemas.microsoft.com/office/drawing/2014/main" id="{E3806032-9A5D-41D7-B654-035B97BD8591}"/>
            </a:ext>
          </a:extLst>
        </xdr:cNvPr>
        <xdr:cNvSpPr txBox="1"/>
      </xdr:nvSpPr>
      <xdr:spPr>
        <a:xfrm>
          <a:off x="18421427" y="18585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2" name="正方形/長方形 851">
          <a:extLst>
            <a:ext uri="{FF2B5EF4-FFF2-40B4-BE49-F238E27FC236}">
              <a16:creationId xmlns:a16="http://schemas.microsoft.com/office/drawing/2014/main" id="{609E4BA1-429E-455D-BB57-0136D6866A0F}"/>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3" name="正方形/長方形 852">
          <a:extLst>
            <a:ext uri="{FF2B5EF4-FFF2-40B4-BE49-F238E27FC236}">
              <a16:creationId xmlns:a16="http://schemas.microsoft.com/office/drawing/2014/main" id="{96FC7425-0151-45CD-80C7-69752E437978}"/>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4" name="テキスト ボックス 853">
          <a:extLst>
            <a:ext uri="{FF2B5EF4-FFF2-40B4-BE49-F238E27FC236}">
              <a16:creationId xmlns:a16="http://schemas.microsoft.com/office/drawing/2014/main" id="{EDD4AFC3-D987-4B02-99DE-3491998735ED}"/>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公民館の有形固定資産減価償却率は</a:t>
          </a:r>
          <a:r>
            <a:rPr kumimoji="1" lang="en-US" altLang="ja-JP" sz="1300" baseline="0">
              <a:latin typeface="ＭＳ Ｐゴシック" panose="020B0600070205080204" pitchFamily="50" charset="-128"/>
              <a:ea typeface="ＭＳ Ｐゴシック" panose="020B0600070205080204" pitchFamily="50" charset="-128"/>
            </a:rPr>
            <a:t>100%</a:t>
          </a:r>
          <a:r>
            <a:rPr kumimoji="1" lang="ja-JP" altLang="en-US" sz="1300" baseline="0">
              <a:latin typeface="ＭＳ Ｐゴシック" panose="020B0600070205080204" pitchFamily="50" charset="-128"/>
              <a:ea typeface="ＭＳ Ｐゴシック" panose="020B0600070205080204" pitchFamily="50" charset="-128"/>
            </a:rPr>
            <a:t>となっているが、現在公民館の建替えに向け事業を進めているところである。</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橋りょう・トンネルの有形固定資産減価償却率についても</a:t>
          </a:r>
          <a:r>
            <a:rPr kumimoji="1" lang="en-US" altLang="ja-JP" sz="1300">
              <a:latin typeface="ＭＳ Ｐゴシック" panose="020B0600070205080204" pitchFamily="50" charset="-128"/>
              <a:ea typeface="ＭＳ Ｐゴシック" panose="020B0600070205080204" pitchFamily="50" charset="-128"/>
            </a:rPr>
            <a:t>85.9%</a:t>
          </a:r>
          <a:r>
            <a:rPr kumimoji="1" lang="ja-JP" altLang="en-US" sz="1300">
              <a:latin typeface="ＭＳ Ｐゴシック" panose="020B0600070205080204" pitchFamily="50" charset="-128"/>
              <a:ea typeface="ＭＳ Ｐゴシック" panose="020B0600070205080204" pitchFamily="50" charset="-128"/>
            </a:rPr>
            <a:t>で高い数値となっている。橋りょうについては、平成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月に那智勝浦町橋梁個別施設計画を作成しており、</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年サイクルで点検を実施し、点検結果に基づき計画的に補修・修繕を行っていく。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また、公営住宅についても類似団体と比較して高い値となっているが、平成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年に長寿命化計画を作成しており、今後も当該計画に基づいて更新・整備を行っていく。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5FB4D689-60B0-457C-9CAE-711120ABC5A9}"/>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2E466C6-ACF5-4861-BDFF-58F40C11935E}"/>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FE04E2C7-1F18-4007-88A6-55D479123936}"/>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AD28F22D-0BD0-4FCA-9F2E-AC1CB11EACF3}"/>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和歌山県那智勝浦町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643CFE54-C809-4521-AADB-6A3357428E6C}"/>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8C731EEF-B6E1-4ECB-B86C-9FCFA2308DBD}"/>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177D8BFA-BF2F-4ECF-9ED3-90843B0AFBED}"/>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2A72B89-570A-4B90-A60D-F8F7A56A000D}"/>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32E18991-81D8-4C6F-A571-D504FB45FC5F}"/>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43348E16-AC0A-4014-8371-3C9A30B40844}"/>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14,904
14,772
183.31
8,034,345
7,856,837
146,421
4,893,424
10,606,182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CC85F42-08C0-4E5E-9FB9-D1DD29227B48}"/>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ACD2A4F5-5C8A-4FC6-85A5-2E45182B8662}"/>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9F80EAE-3A87-4A82-A612-D3826D33A233}"/>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37.5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A987C95C-6525-4290-88AF-CD9E0732BC17}"/>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2C33B9B8-C1BE-4293-BC74-6C9B959F2C1F}"/>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FE96EE92-4E92-44C6-8250-1471E37EE43B}"/>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6F69A8FB-7CC3-4D75-9C66-98BAC1D26289}"/>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7A092A30-DE70-4379-A5AB-A36C1AC359BA}"/>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A76A91F8-BF43-43A5-A62C-70AEF0FC2CD1}"/>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44AE5DDB-B1AE-4E0D-BF25-F9A3E88E4DF1}"/>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F98A2689-58FE-4823-9674-7D444FBF29C7}"/>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503302F5-DBD3-42C9-BE5A-AF030EF9564B}"/>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D5107ED5-4A3E-4BFD-99EB-9F0A35CC06E4}"/>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E83D0A3B-52D9-4BC9-8D3C-D32A62B23E46}"/>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F2AC6F-2267-46ED-88C6-4AE372355006}"/>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C6557E44-DFD2-42C1-9AD1-29C53EE31791}"/>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AC9D54A-CB53-4198-A57D-BC6D4C5F8A74}"/>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CBACADC4-2B42-4EB2-A966-7693ED53A4D2}"/>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10AD4595-EC65-4B48-8745-AC3A38F7D105}"/>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F1923790-1738-4C4B-B1BC-11EC10AF07DA}"/>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46980811-9CF6-43E5-A7ED-6B0A1E004F74}"/>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BB3F6C1F-07A9-4A94-8E8C-0FD0A9E3634D}"/>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EF60685C-41FF-47E0-A47C-48F46DA2E93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99D3B0A3-26CF-4511-9DF3-323C34B16558}"/>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1E990547-4D38-42DE-A551-BF78B7196107}"/>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B6C84A9E-CE43-4FA6-BB46-B1CE712B9B48}"/>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A2D062F6-1E5D-4FFF-B9D9-5A6685B03531}"/>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6966B888-BE3C-45B2-8F9B-D3EBD14844B4}"/>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CB71BE59-39DE-4F68-955F-4893875512F5}"/>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E005BA45-D72B-44A1-953B-E8868DE0870C}"/>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509044FE-AC40-42E4-AAAF-F7E4B5C2FF68}"/>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973E5EE9-6315-4B5C-90F5-C44E05602AA9}"/>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8E664797-9692-45B0-A927-B92CD2B8F5A3}"/>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7191BE1C-BB54-477C-B9A2-8D154FF25977}"/>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1FCAB149-0D86-49B3-82C5-778EA4117B17}"/>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8BFA68C4-2ABB-4B6E-9553-DB5427AA245F}"/>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6AD05DF7-1F14-4652-BD62-E841F3FD68E9}"/>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6B8876CA-25A8-4482-9E1F-BB42E93BD4C6}"/>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C31ED2F8-2C15-484B-937A-4DFBE3E56FCB}"/>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96E37B33-A942-4072-8796-48385910C4B8}"/>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13441995-CFB1-4AEE-B4A1-51038EF5B462}"/>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9A9E2AEE-A852-48FB-93AB-0654CCFFDB17}"/>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5C6894D1-D47C-41B2-A933-C159669DAC58}"/>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F44C2B94-2D52-49C2-936E-C74BD4EFAF04}"/>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BBCB3474-FE2B-48EF-9848-BC289E09622E}"/>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43109466-8355-4614-8433-936343A1D63C}"/>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33746</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04021152-53B2-4BD5-9AFC-8E0569B6443A}"/>
            </a:ext>
          </a:extLst>
        </xdr:cNvPr>
        <xdr:cNvCxnSpPr/>
      </xdr:nvCxnSpPr>
      <xdr:spPr>
        <a:xfrm flipV="1">
          <a:off x="4634865" y="5691596"/>
          <a:ext cx="0" cy="1601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15AA446A-24C4-4970-9AD5-80C0E569E3E4}"/>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15CB0096-4592-4CE7-B5D0-FD0F4F00DC1E}"/>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151873</xdr:rowOff>
    </xdr:from>
    <xdr:ext cx="340478" cy="259045"/>
    <xdr:sp macro="" textlink="">
      <xdr:nvSpPr>
        <xdr:cNvPr id="61" name="【図書館】&#10;有形固定資産減価償却率最大値テキスト">
          <a:extLst>
            <a:ext uri="{FF2B5EF4-FFF2-40B4-BE49-F238E27FC236}">
              <a16:creationId xmlns:a16="http://schemas.microsoft.com/office/drawing/2014/main" id="{87FF6FE8-AF55-4EB5-86BA-4E29F681D0C7}"/>
            </a:ext>
          </a:extLst>
        </xdr:cNvPr>
        <xdr:cNvSpPr txBox="1"/>
      </xdr:nvSpPr>
      <xdr:spPr>
        <a:xfrm>
          <a:off x="4673600" y="546682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33746</xdr:rowOff>
    </xdr:from>
    <xdr:to>
      <xdr:col>24</xdr:col>
      <xdr:colOff>152400</xdr:colOff>
      <xdr:row>33</xdr:row>
      <xdr:rowOff>33746</xdr:rowOff>
    </xdr:to>
    <xdr:cxnSp macro="">
      <xdr:nvCxnSpPr>
        <xdr:cNvPr id="62" name="直線コネクタ 61">
          <a:extLst>
            <a:ext uri="{FF2B5EF4-FFF2-40B4-BE49-F238E27FC236}">
              <a16:creationId xmlns:a16="http://schemas.microsoft.com/office/drawing/2014/main" id="{031A2611-3838-4331-8C7B-13827C55654F}"/>
            </a:ext>
          </a:extLst>
        </xdr:cNvPr>
        <xdr:cNvCxnSpPr/>
      </xdr:nvCxnSpPr>
      <xdr:spPr>
        <a:xfrm>
          <a:off x="4546600" y="5691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33581</xdr:rowOff>
    </xdr:from>
    <xdr:ext cx="405111" cy="259045"/>
    <xdr:sp macro="" textlink="">
      <xdr:nvSpPr>
        <xdr:cNvPr id="63" name="【図書館】&#10;有形固定資産減価償却率平均値テキスト">
          <a:extLst>
            <a:ext uri="{FF2B5EF4-FFF2-40B4-BE49-F238E27FC236}">
              <a16:creationId xmlns:a16="http://schemas.microsoft.com/office/drawing/2014/main" id="{2A1998FC-92A9-4EBF-8340-37E15FFE4E77}"/>
            </a:ext>
          </a:extLst>
        </xdr:cNvPr>
        <xdr:cNvSpPr txBox="1"/>
      </xdr:nvSpPr>
      <xdr:spPr>
        <a:xfrm>
          <a:off x="4673600" y="62057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10704</xdr:rowOff>
    </xdr:from>
    <xdr:to>
      <xdr:col>24</xdr:col>
      <xdr:colOff>114300</xdr:colOff>
      <xdr:row>37</xdr:row>
      <xdr:rowOff>112304</xdr:rowOff>
    </xdr:to>
    <xdr:sp macro="" textlink="">
      <xdr:nvSpPr>
        <xdr:cNvPr id="64" name="フローチャート: 判断 63">
          <a:extLst>
            <a:ext uri="{FF2B5EF4-FFF2-40B4-BE49-F238E27FC236}">
              <a16:creationId xmlns:a16="http://schemas.microsoft.com/office/drawing/2014/main" id="{8E419829-CF21-4B2B-B800-6BAE97638CA8}"/>
            </a:ext>
          </a:extLst>
        </xdr:cNvPr>
        <xdr:cNvSpPr/>
      </xdr:nvSpPr>
      <xdr:spPr>
        <a:xfrm>
          <a:off x="4584700" y="635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7439</xdr:rowOff>
    </xdr:from>
    <xdr:to>
      <xdr:col>20</xdr:col>
      <xdr:colOff>38100</xdr:colOff>
      <xdr:row>37</xdr:row>
      <xdr:rowOff>109039</xdr:rowOff>
    </xdr:to>
    <xdr:sp macro="" textlink="">
      <xdr:nvSpPr>
        <xdr:cNvPr id="65" name="フローチャート: 判断 64">
          <a:extLst>
            <a:ext uri="{FF2B5EF4-FFF2-40B4-BE49-F238E27FC236}">
              <a16:creationId xmlns:a16="http://schemas.microsoft.com/office/drawing/2014/main" id="{7579F2E1-8A94-43CC-A418-09028C5F3F8C}"/>
            </a:ext>
          </a:extLst>
        </xdr:cNvPr>
        <xdr:cNvSpPr/>
      </xdr:nvSpPr>
      <xdr:spPr>
        <a:xfrm>
          <a:off x="3746500" y="6351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157661</xdr:rowOff>
    </xdr:from>
    <xdr:to>
      <xdr:col>15</xdr:col>
      <xdr:colOff>101600</xdr:colOff>
      <xdr:row>37</xdr:row>
      <xdr:rowOff>87811</xdr:rowOff>
    </xdr:to>
    <xdr:sp macro="" textlink="">
      <xdr:nvSpPr>
        <xdr:cNvPr id="66" name="フローチャート: 判断 65">
          <a:extLst>
            <a:ext uri="{FF2B5EF4-FFF2-40B4-BE49-F238E27FC236}">
              <a16:creationId xmlns:a16="http://schemas.microsoft.com/office/drawing/2014/main" id="{EE020A11-3692-4ABD-9E56-E5E042ED6B36}"/>
            </a:ext>
          </a:extLst>
        </xdr:cNvPr>
        <xdr:cNvSpPr/>
      </xdr:nvSpPr>
      <xdr:spPr>
        <a:xfrm>
          <a:off x="2857500" y="632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152763</xdr:rowOff>
    </xdr:from>
    <xdr:to>
      <xdr:col>10</xdr:col>
      <xdr:colOff>165100</xdr:colOff>
      <xdr:row>37</xdr:row>
      <xdr:rowOff>82913</xdr:rowOff>
    </xdr:to>
    <xdr:sp macro="" textlink="">
      <xdr:nvSpPr>
        <xdr:cNvPr id="67" name="フローチャート: 判断 66">
          <a:extLst>
            <a:ext uri="{FF2B5EF4-FFF2-40B4-BE49-F238E27FC236}">
              <a16:creationId xmlns:a16="http://schemas.microsoft.com/office/drawing/2014/main" id="{C8D09023-06D0-4725-BB0C-EBBB8B9F9D4B}"/>
            </a:ext>
          </a:extLst>
        </xdr:cNvPr>
        <xdr:cNvSpPr/>
      </xdr:nvSpPr>
      <xdr:spPr>
        <a:xfrm>
          <a:off x="1968500" y="632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62956</xdr:rowOff>
    </xdr:from>
    <xdr:to>
      <xdr:col>6</xdr:col>
      <xdr:colOff>38100</xdr:colOff>
      <xdr:row>36</xdr:row>
      <xdr:rowOff>164556</xdr:rowOff>
    </xdr:to>
    <xdr:sp macro="" textlink="">
      <xdr:nvSpPr>
        <xdr:cNvPr id="68" name="フローチャート: 判断 67">
          <a:extLst>
            <a:ext uri="{FF2B5EF4-FFF2-40B4-BE49-F238E27FC236}">
              <a16:creationId xmlns:a16="http://schemas.microsoft.com/office/drawing/2014/main" id="{5CE72493-00D1-4D1D-9A33-C776F3604B7B}"/>
            </a:ext>
          </a:extLst>
        </xdr:cNvPr>
        <xdr:cNvSpPr/>
      </xdr:nvSpPr>
      <xdr:spPr>
        <a:xfrm>
          <a:off x="1079500" y="6235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599A0A8F-7D9D-407B-8C68-817F14590677}"/>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9A72E645-7EB1-4AF3-917B-BAE326CA52DF}"/>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9A2EC631-226F-4AB1-A690-C6375653CF3E}"/>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A32CBA2E-5856-408C-9D4A-A908F4ED8ACE}"/>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C227AB49-053E-492B-8BA4-FE1CDD551503}"/>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58057</xdr:rowOff>
    </xdr:from>
    <xdr:to>
      <xdr:col>24</xdr:col>
      <xdr:colOff>114300</xdr:colOff>
      <xdr:row>40</xdr:row>
      <xdr:rowOff>159657</xdr:rowOff>
    </xdr:to>
    <xdr:sp macro="" textlink="">
      <xdr:nvSpPr>
        <xdr:cNvPr id="74" name="楕円 73">
          <a:extLst>
            <a:ext uri="{FF2B5EF4-FFF2-40B4-BE49-F238E27FC236}">
              <a16:creationId xmlns:a16="http://schemas.microsoft.com/office/drawing/2014/main" id="{DD74D9D7-4B33-4211-A7B3-82A8D8F205A6}"/>
            </a:ext>
          </a:extLst>
        </xdr:cNvPr>
        <xdr:cNvSpPr/>
      </xdr:nvSpPr>
      <xdr:spPr>
        <a:xfrm>
          <a:off x="4584700" y="691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36484</xdr:rowOff>
    </xdr:from>
    <xdr:ext cx="405111" cy="259045"/>
    <xdr:sp macro="" textlink="">
      <xdr:nvSpPr>
        <xdr:cNvPr id="75" name="【図書館】&#10;有形固定資産減価償却率該当値テキスト">
          <a:extLst>
            <a:ext uri="{FF2B5EF4-FFF2-40B4-BE49-F238E27FC236}">
              <a16:creationId xmlns:a16="http://schemas.microsoft.com/office/drawing/2014/main" id="{A0AD5AF1-2ED5-401C-81D2-C74784307EA3}"/>
            </a:ext>
          </a:extLst>
        </xdr:cNvPr>
        <xdr:cNvSpPr txBox="1"/>
      </xdr:nvSpPr>
      <xdr:spPr>
        <a:xfrm>
          <a:off x="4673600" y="6894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164193</xdr:rowOff>
    </xdr:from>
    <xdr:to>
      <xdr:col>20</xdr:col>
      <xdr:colOff>38100</xdr:colOff>
      <xdr:row>40</xdr:row>
      <xdr:rowOff>94343</xdr:rowOff>
    </xdr:to>
    <xdr:sp macro="" textlink="">
      <xdr:nvSpPr>
        <xdr:cNvPr id="76" name="楕円 75">
          <a:extLst>
            <a:ext uri="{FF2B5EF4-FFF2-40B4-BE49-F238E27FC236}">
              <a16:creationId xmlns:a16="http://schemas.microsoft.com/office/drawing/2014/main" id="{F16BC281-8288-4A64-886C-4B7250166DC6}"/>
            </a:ext>
          </a:extLst>
        </xdr:cNvPr>
        <xdr:cNvSpPr/>
      </xdr:nvSpPr>
      <xdr:spPr>
        <a:xfrm>
          <a:off x="3746500" y="685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43543</xdr:rowOff>
    </xdr:from>
    <xdr:to>
      <xdr:col>24</xdr:col>
      <xdr:colOff>63500</xdr:colOff>
      <xdr:row>40</xdr:row>
      <xdr:rowOff>108857</xdr:rowOff>
    </xdr:to>
    <xdr:cxnSp macro="">
      <xdr:nvCxnSpPr>
        <xdr:cNvPr id="77" name="直線コネクタ 76">
          <a:extLst>
            <a:ext uri="{FF2B5EF4-FFF2-40B4-BE49-F238E27FC236}">
              <a16:creationId xmlns:a16="http://schemas.microsoft.com/office/drawing/2014/main" id="{AE5E9CFA-B762-4239-A087-EF240511DE1E}"/>
            </a:ext>
          </a:extLst>
        </xdr:cNvPr>
        <xdr:cNvCxnSpPr/>
      </xdr:nvCxnSpPr>
      <xdr:spPr>
        <a:xfrm>
          <a:off x="3797300" y="6901543"/>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164193</xdr:rowOff>
    </xdr:from>
    <xdr:to>
      <xdr:col>15</xdr:col>
      <xdr:colOff>101600</xdr:colOff>
      <xdr:row>40</xdr:row>
      <xdr:rowOff>94343</xdr:rowOff>
    </xdr:to>
    <xdr:sp macro="" textlink="">
      <xdr:nvSpPr>
        <xdr:cNvPr id="78" name="楕円 77">
          <a:extLst>
            <a:ext uri="{FF2B5EF4-FFF2-40B4-BE49-F238E27FC236}">
              <a16:creationId xmlns:a16="http://schemas.microsoft.com/office/drawing/2014/main" id="{6595876B-6CD1-4001-90F4-4E1D2C461BAA}"/>
            </a:ext>
          </a:extLst>
        </xdr:cNvPr>
        <xdr:cNvSpPr/>
      </xdr:nvSpPr>
      <xdr:spPr>
        <a:xfrm>
          <a:off x="2857500" y="685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43543</xdr:rowOff>
    </xdr:from>
    <xdr:to>
      <xdr:col>19</xdr:col>
      <xdr:colOff>177800</xdr:colOff>
      <xdr:row>40</xdr:row>
      <xdr:rowOff>43543</xdr:rowOff>
    </xdr:to>
    <xdr:cxnSp macro="">
      <xdr:nvCxnSpPr>
        <xdr:cNvPr id="79" name="直線コネクタ 78">
          <a:extLst>
            <a:ext uri="{FF2B5EF4-FFF2-40B4-BE49-F238E27FC236}">
              <a16:creationId xmlns:a16="http://schemas.microsoft.com/office/drawing/2014/main" id="{49BDF873-8AC8-4778-948E-3A22606F5A69}"/>
            </a:ext>
          </a:extLst>
        </xdr:cNvPr>
        <xdr:cNvCxnSpPr/>
      </xdr:nvCxnSpPr>
      <xdr:spPr>
        <a:xfrm>
          <a:off x="2908300" y="69015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131535</xdr:rowOff>
    </xdr:from>
    <xdr:to>
      <xdr:col>10</xdr:col>
      <xdr:colOff>165100</xdr:colOff>
      <xdr:row>40</xdr:row>
      <xdr:rowOff>61685</xdr:rowOff>
    </xdr:to>
    <xdr:sp macro="" textlink="">
      <xdr:nvSpPr>
        <xdr:cNvPr id="80" name="楕円 79">
          <a:extLst>
            <a:ext uri="{FF2B5EF4-FFF2-40B4-BE49-F238E27FC236}">
              <a16:creationId xmlns:a16="http://schemas.microsoft.com/office/drawing/2014/main" id="{657AF26F-3233-4F2E-97AD-ABA51651A524}"/>
            </a:ext>
          </a:extLst>
        </xdr:cNvPr>
        <xdr:cNvSpPr/>
      </xdr:nvSpPr>
      <xdr:spPr>
        <a:xfrm>
          <a:off x="1968500" y="681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10885</xdr:rowOff>
    </xdr:from>
    <xdr:to>
      <xdr:col>15</xdr:col>
      <xdr:colOff>50800</xdr:colOff>
      <xdr:row>40</xdr:row>
      <xdr:rowOff>43543</xdr:rowOff>
    </xdr:to>
    <xdr:cxnSp macro="">
      <xdr:nvCxnSpPr>
        <xdr:cNvPr id="81" name="直線コネクタ 80">
          <a:extLst>
            <a:ext uri="{FF2B5EF4-FFF2-40B4-BE49-F238E27FC236}">
              <a16:creationId xmlns:a16="http://schemas.microsoft.com/office/drawing/2014/main" id="{12552D4E-A136-4934-9709-9BACAF252B52}"/>
            </a:ext>
          </a:extLst>
        </xdr:cNvPr>
        <xdr:cNvCxnSpPr/>
      </xdr:nvCxnSpPr>
      <xdr:spPr>
        <a:xfrm>
          <a:off x="2019300" y="68688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98878</xdr:rowOff>
    </xdr:from>
    <xdr:to>
      <xdr:col>6</xdr:col>
      <xdr:colOff>38100</xdr:colOff>
      <xdr:row>40</xdr:row>
      <xdr:rowOff>29028</xdr:rowOff>
    </xdr:to>
    <xdr:sp macro="" textlink="">
      <xdr:nvSpPr>
        <xdr:cNvPr id="82" name="楕円 81">
          <a:extLst>
            <a:ext uri="{FF2B5EF4-FFF2-40B4-BE49-F238E27FC236}">
              <a16:creationId xmlns:a16="http://schemas.microsoft.com/office/drawing/2014/main" id="{DF8B03E5-EA63-45E2-804D-4D376B6F1607}"/>
            </a:ext>
          </a:extLst>
        </xdr:cNvPr>
        <xdr:cNvSpPr/>
      </xdr:nvSpPr>
      <xdr:spPr>
        <a:xfrm>
          <a:off x="1079500" y="678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149678</xdr:rowOff>
    </xdr:from>
    <xdr:to>
      <xdr:col>10</xdr:col>
      <xdr:colOff>114300</xdr:colOff>
      <xdr:row>40</xdr:row>
      <xdr:rowOff>10885</xdr:rowOff>
    </xdr:to>
    <xdr:cxnSp macro="">
      <xdr:nvCxnSpPr>
        <xdr:cNvPr id="83" name="直線コネクタ 82">
          <a:extLst>
            <a:ext uri="{FF2B5EF4-FFF2-40B4-BE49-F238E27FC236}">
              <a16:creationId xmlns:a16="http://schemas.microsoft.com/office/drawing/2014/main" id="{F22A5E9D-8FBA-4CB4-9F3F-3E31CD54CF1A}"/>
            </a:ext>
          </a:extLst>
        </xdr:cNvPr>
        <xdr:cNvCxnSpPr/>
      </xdr:nvCxnSpPr>
      <xdr:spPr>
        <a:xfrm>
          <a:off x="1130300" y="68362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125566</xdr:rowOff>
    </xdr:from>
    <xdr:ext cx="405111" cy="259045"/>
    <xdr:sp macro="" textlink="">
      <xdr:nvSpPr>
        <xdr:cNvPr id="84" name="n_1aveValue【図書館】&#10;有形固定資産減価償却率">
          <a:extLst>
            <a:ext uri="{FF2B5EF4-FFF2-40B4-BE49-F238E27FC236}">
              <a16:creationId xmlns:a16="http://schemas.microsoft.com/office/drawing/2014/main" id="{F697E8DD-B4D6-4D0A-A161-64ABC589E0E5}"/>
            </a:ext>
          </a:extLst>
        </xdr:cNvPr>
        <xdr:cNvSpPr txBox="1"/>
      </xdr:nvSpPr>
      <xdr:spPr>
        <a:xfrm>
          <a:off x="3582044" y="6126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104338</xdr:rowOff>
    </xdr:from>
    <xdr:ext cx="405111" cy="259045"/>
    <xdr:sp macro="" textlink="">
      <xdr:nvSpPr>
        <xdr:cNvPr id="85" name="n_2aveValue【図書館】&#10;有形固定資産減価償却率">
          <a:extLst>
            <a:ext uri="{FF2B5EF4-FFF2-40B4-BE49-F238E27FC236}">
              <a16:creationId xmlns:a16="http://schemas.microsoft.com/office/drawing/2014/main" id="{C8EEB144-4035-467D-AF29-0394CD2F0EA4}"/>
            </a:ext>
          </a:extLst>
        </xdr:cNvPr>
        <xdr:cNvSpPr txBox="1"/>
      </xdr:nvSpPr>
      <xdr:spPr>
        <a:xfrm>
          <a:off x="2705744" y="6105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99440</xdr:rowOff>
    </xdr:from>
    <xdr:ext cx="405111" cy="259045"/>
    <xdr:sp macro="" textlink="">
      <xdr:nvSpPr>
        <xdr:cNvPr id="86" name="n_3aveValue【図書館】&#10;有形固定資産減価償却率">
          <a:extLst>
            <a:ext uri="{FF2B5EF4-FFF2-40B4-BE49-F238E27FC236}">
              <a16:creationId xmlns:a16="http://schemas.microsoft.com/office/drawing/2014/main" id="{DF673D15-D78D-44D3-A55A-EAA633AE779D}"/>
            </a:ext>
          </a:extLst>
        </xdr:cNvPr>
        <xdr:cNvSpPr txBox="1"/>
      </xdr:nvSpPr>
      <xdr:spPr>
        <a:xfrm>
          <a:off x="1816744" y="6100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9633</xdr:rowOff>
    </xdr:from>
    <xdr:ext cx="405111" cy="259045"/>
    <xdr:sp macro="" textlink="">
      <xdr:nvSpPr>
        <xdr:cNvPr id="87" name="n_4aveValue【図書館】&#10;有形固定資産減価償却率">
          <a:extLst>
            <a:ext uri="{FF2B5EF4-FFF2-40B4-BE49-F238E27FC236}">
              <a16:creationId xmlns:a16="http://schemas.microsoft.com/office/drawing/2014/main" id="{B7FCCC2D-8570-4F09-8D8A-7331B2EF869C}"/>
            </a:ext>
          </a:extLst>
        </xdr:cNvPr>
        <xdr:cNvSpPr txBox="1"/>
      </xdr:nvSpPr>
      <xdr:spPr>
        <a:xfrm>
          <a:off x="927744" y="6010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85470</xdr:rowOff>
    </xdr:from>
    <xdr:ext cx="405111" cy="259045"/>
    <xdr:sp macro="" textlink="">
      <xdr:nvSpPr>
        <xdr:cNvPr id="88" name="n_1mainValue【図書館】&#10;有形固定資産減価償却率">
          <a:extLst>
            <a:ext uri="{FF2B5EF4-FFF2-40B4-BE49-F238E27FC236}">
              <a16:creationId xmlns:a16="http://schemas.microsoft.com/office/drawing/2014/main" id="{DDCC9061-2C57-4144-97D9-48F1497AD4CB}"/>
            </a:ext>
          </a:extLst>
        </xdr:cNvPr>
        <xdr:cNvSpPr txBox="1"/>
      </xdr:nvSpPr>
      <xdr:spPr>
        <a:xfrm>
          <a:off x="3582044" y="6943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85470</xdr:rowOff>
    </xdr:from>
    <xdr:ext cx="405111" cy="259045"/>
    <xdr:sp macro="" textlink="">
      <xdr:nvSpPr>
        <xdr:cNvPr id="89" name="n_2mainValue【図書館】&#10;有形固定資産減価償却率">
          <a:extLst>
            <a:ext uri="{FF2B5EF4-FFF2-40B4-BE49-F238E27FC236}">
              <a16:creationId xmlns:a16="http://schemas.microsoft.com/office/drawing/2014/main" id="{F3398C94-CE74-4CF9-A4F5-54A24281BAC1}"/>
            </a:ext>
          </a:extLst>
        </xdr:cNvPr>
        <xdr:cNvSpPr txBox="1"/>
      </xdr:nvSpPr>
      <xdr:spPr>
        <a:xfrm>
          <a:off x="2705744" y="6943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52812</xdr:rowOff>
    </xdr:from>
    <xdr:ext cx="405111" cy="259045"/>
    <xdr:sp macro="" textlink="">
      <xdr:nvSpPr>
        <xdr:cNvPr id="90" name="n_3mainValue【図書館】&#10;有形固定資産減価償却率">
          <a:extLst>
            <a:ext uri="{FF2B5EF4-FFF2-40B4-BE49-F238E27FC236}">
              <a16:creationId xmlns:a16="http://schemas.microsoft.com/office/drawing/2014/main" id="{AA429090-FCF8-4CAF-B835-FDC673390959}"/>
            </a:ext>
          </a:extLst>
        </xdr:cNvPr>
        <xdr:cNvSpPr txBox="1"/>
      </xdr:nvSpPr>
      <xdr:spPr>
        <a:xfrm>
          <a:off x="1816744" y="6910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20155</xdr:rowOff>
    </xdr:from>
    <xdr:ext cx="405111" cy="259045"/>
    <xdr:sp macro="" textlink="">
      <xdr:nvSpPr>
        <xdr:cNvPr id="91" name="n_4mainValue【図書館】&#10;有形固定資産減価償却率">
          <a:extLst>
            <a:ext uri="{FF2B5EF4-FFF2-40B4-BE49-F238E27FC236}">
              <a16:creationId xmlns:a16="http://schemas.microsoft.com/office/drawing/2014/main" id="{A7EE3E4E-AD63-420B-B980-E0ED77FEF80C}"/>
            </a:ext>
          </a:extLst>
        </xdr:cNvPr>
        <xdr:cNvSpPr txBox="1"/>
      </xdr:nvSpPr>
      <xdr:spPr>
        <a:xfrm>
          <a:off x="927744" y="6878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8B214A55-DD8E-4933-80F1-DF5989BC405B}"/>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ABBB0C63-71F1-44BD-9A8F-676B368E8285}"/>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8D9A9E6-C156-4EA5-A3A8-518AC070AA2A}"/>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FC43A934-199B-4F47-9C56-C08A957745C3}"/>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929AE440-5F32-4CF5-A31A-7CAC7FA3BC46}"/>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DDC9C2D4-ADDC-46BC-AC71-04BFF713F84B}"/>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595958DC-3253-480D-914B-63C222A0B8DC}"/>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6B46BFDD-94D0-4722-845D-4E9F2F91CAF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6CABBB89-BA7C-4699-BF1B-5F205DF6FB12}"/>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4EC5163F-A854-4EA4-AAE9-318E37F5C112}"/>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BACCDD2E-29D3-4A6B-9619-1C8C0DDD3AB7}"/>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289BF1C8-885B-4429-B466-C3925DEEC1B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AE2D53A3-266F-4FA9-A01C-F66E8E131C83}"/>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85A9812D-D4EC-499D-B62B-698300E1E98C}"/>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E4ADBB52-A4F9-48AD-AFE9-335C286E47FF}"/>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37D04BF0-595C-4F5F-9C83-5C2B26AC56E7}"/>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72409AB0-3A10-4B1A-B18B-6ED7407629A8}"/>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2BEB12B9-72C1-4718-82FE-9B18D73505A3}"/>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DACBDAE1-5EC5-4E32-8D22-165EAEA95DB6}"/>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74463DF4-970E-495D-BFC4-039B895768D9}"/>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9297D0E4-282A-4DB1-9ED7-A1104FF81B29}"/>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B5368CB9-5DAF-465E-963C-50FA35C4E188}"/>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795C1AB3-D531-4427-90E8-D766FD2CA0A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68580</xdr:rowOff>
    </xdr:from>
    <xdr:to>
      <xdr:col>54</xdr:col>
      <xdr:colOff>189865</xdr:colOff>
      <xdr:row>42</xdr:row>
      <xdr:rowOff>0</xdr:rowOff>
    </xdr:to>
    <xdr:cxnSp macro="">
      <xdr:nvCxnSpPr>
        <xdr:cNvPr id="115" name="直線コネクタ 114">
          <a:extLst>
            <a:ext uri="{FF2B5EF4-FFF2-40B4-BE49-F238E27FC236}">
              <a16:creationId xmlns:a16="http://schemas.microsoft.com/office/drawing/2014/main" id="{CD69809C-0F1F-4375-A9B0-86A1713AE5B3}"/>
            </a:ext>
          </a:extLst>
        </xdr:cNvPr>
        <xdr:cNvCxnSpPr/>
      </xdr:nvCxnSpPr>
      <xdr:spPr>
        <a:xfrm flipV="1">
          <a:off x="10476865" y="589788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3827</xdr:rowOff>
    </xdr:from>
    <xdr:ext cx="469744" cy="259045"/>
    <xdr:sp macro="" textlink="">
      <xdr:nvSpPr>
        <xdr:cNvPr id="116" name="【図書館】&#10;一人当たり面積最小値テキスト">
          <a:extLst>
            <a:ext uri="{FF2B5EF4-FFF2-40B4-BE49-F238E27FC236}">
              <a16:creationId xmlns:a16="http://schemas.microsoft.com/office/drawing/2014/main" id="{F4BD5192-FB4D-4F60-9DB2-F5737D9025FB}"/>
            </a:ext>
          </a:extLst>
        </xdr:cNvPr>
        <xdr:cNvSpPr txBox="1"/>
      </xdr:nvSpPr>
      <xdr:spPr>
        <a:xfrm>
          <a:off x="10515600"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0</xdr:rowOff>
    </xdr:from>
    <xdr:to>
      <xdr:col>55</xdr:col>
      <xdr:colOff>88900</xdr:colOff>
      <xdr:row>42</xdr:row>
      <xdr:rowOff>0</xdr:rowOff>
    </xdr:to>
    <xdr:cxnSp macro="">
      <xdr:nvCxnSpPr>
        <xdr:cNvPr id="117" name="直線コネクタ 116">
          <a:extLst>
            <a:ext uri="{FF2B5EF4-FFF2-40B4-BE49-F238E27FC236}">
              <a16:creationId xmlns:a16="http://schemas.microsoft.com/office/drawing/2014/main" id="{50414C21-1CE7-4789-BDC6-DBF51C5AE9E1}"/>
            </a:ext>
          </a:extLst>
        </xdr:cNvPr>
        <xdr:cNvCxnSpPr/>
      </xdr:nvCxnSpPr>
      <xdr:spPr>
        <a:xfrm>
          <a:off x="10388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15257</xdr:rowOff>
    </xdr:from>
    <xdr:ext cx="469744" cy="259045"/>
    <xdr:sp macro="" textlink="">
      <xdr:nvSpPr>
        <xdr:cNvPr id="118" name="【図書館】&#10;一人当たり面積最大値テキスト">
          <a:extLst>
            <a:ext uri="{FF2B5EF4-FFF2-40B4-BE49-F238E27FC236}">
              <a16:creationId xmlns:a16="http://schemas.microsoft.com/office/drawing/2014/main" id="{9AF855DC-AAF4-4AC6-8081-3ADC74181CD0}"/>
            </a:ext>
          </a:extLst>
        </xdr:cNvPr>
        <xdr:cNvSpPr txBox="1"/>
      </xdr:nvSpPr>
      <xdr:spPr>
        <a:xfrm>
          <a:off x="10515600" y="567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68580</xdr:rowOff>
    </xdr:from>
    <xdr:to>
      <xdr:col>55</xdr:col>
      <xdr:colOff>88900</xdr:colOff>
      <xdr:row>34</xdr:row>
      <xdr:rowOff>68580</xdr:rowOff>
    </xdr:to>
    <xdr:cxnSp macro="">
      <xdr:nvCxnSpPr>
        <xdr:cNvPr id="119" name="直線コネクタ 118">
          <a:extLst>
            <a:ext uri="{FF2B5EF4-FFF2-40B4-BE49-F238E27FC236}">
              <a16:creationId xmlns:a16="http://schemas.microsoft.com/office/drawing/2014/main" id="{80617137-E12C-4BFA-9F78-B2C8AB1A2ED8}"/>
            </a:ext>
          </a:extLst>
        </xdr:cNvPr>
        <xdr:cNvCxnSpPr/>
      </xdr:nvCxnSpPr>
      <xdr:spPr>
        <a:xfrm>
          <a:off x="10388600" y="589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25417</xdr:rowOff>
    </xdr:from>
    <xdr:ext cx="469744" cy="259045"/>
    <xdr:sp macro="" textlink="">
      <xdr:nvSpPr>
        <xdr:cNvPr id="120" name="【図書館】&#10;一人当たり面積平均値テキスト">
          <a:extLst>
            <a:ext uri="{FF2B5EF4-FFF2-40B4-BE49-F238E27FC236}">
              <a16:creationId xmlns:a16="http://schemas.microsoft.com/office/drawing/2014/main" id="{1CF60B9D-C18A-4174-BAD8-5F6C4A24CCFC}"/>
            </a:ext>
          </a:extLst>
        </xdr:cNvPr>
        <xdr:cNvSpPr txBox="1"/>
      </xdr:nvSpPr>
      <xdr:spPr>
        <a:xfrm>
          <a:off x="10515600" y="6711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2540</xdr:rowOff>
    </xdr:from>
    <xdr:to>
      <xdr:col>55</xdr:col>
      <xdr:colOff>50800</xdr:colOff>
      <xdr:row>40</xdr:row>
      <xdr:rowOff>104140</xdr:rowOff>
    </xdr:to>
    <xdr:sp macro="" textlink="">
      <xdr:nvSpPr>
        <xdr:cNvPr id="121" name="フローチャート: 判断 120">
          <a:extLst>
            <a:ext uri="{FF2B5EF4-FFF2-40B4-BE49-F238E27FC236}">
              <a16:creationId xmlns:a16="http://schemas.microsoft.com/office/drawing/2014/main" id="{163FB546-6029-408F-A26B-4713B92367B6}"/>
            </a:ext>
          </a:extLst>
        </xdr:cNvPr>
        <xdr:cNvSpPr/>
      </xdr:nvSpPr>
      <xdr:spPr>
        <a:xfrm>
          <a:off x="10426700"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17780</xdr:rowOff>
    </xdr:from>
    <xdr:to>
      <xdr:col>50</xdr:col>
      <xdr:colOff>165100</xdr:colOff>
      <xdr:row>40</xdr:row>
      <xdr:rowOff>119380</xdr:rowOff>
    </xdr:to>
    <xdr:sp macro="" textlink="">
      <xdr:nvSpPr>
        <xdr:cNvPr id="122" name="フローチャート: 判断 121">
          <a:extLst>
            <a:ext uri="{FF2B5EF4-FFF2-40B4-BE49-F238E27FC236}">
              <a16:creationId xmlns:a16="http://schemas.microsoft.com/office/drawing/2014/main" id="{A3D3B6EE-5999-4F01-A3C0-BD61944164A0}"/>
            </a:ext>
          </a:extLst>
        </xdr:cNvPr>
        <xdr:cNvSpPr/>
      </xdr:nvSpPr>
      <xdr:spPr>
        <a:xfrm>
          <a:off x="9588500" y="687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36830</xdr:rowOff>
    </xdr:from>
    <xdr:to>
      <xdr:col>46</xdr:col>
      <xdr:colOff>38100</xdr:colOff>
      <xdr:row>40</xdr:row>
      <xdr:rowOff>138430</xdr:rowOff>
    </xdr:to>
    <xdr:sp macro="" textlink="">
      <xdr:nvSpPr>
        <xdr:cNvPr id="123" name="フローチャート: 判断 122">
          <a:extLst>
            <a:ext uri="{FF2B5EF4-FFF2-40B4-BE49-F238E27FC236}">
              <a16:creationId xmlns:a16="http://schemas.microsoft.com/office/drawing/2014/main" id="{3AF9BDCD-FB6E-4F82-B1A4-80E9C40847BE}"/>
            </a:ext>
          </a:extLst>
        </xdr:cNvPr>
        <xdr:cNvSpPr/>
      </xdr:nvSpPr>
      <xdr:spPr>
        <a:xfrm>
          <a:off x="8699500" y="689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44450</xdr:rowOff>
    </xdr:from>
    <xdr:to>
      <xdr:col>41</xdr:col>
      <xdr:colOff>101600</xdr:colOff>
      <xdr:row>40</xdr:row>
      <xdr:rowOff>146050</xdr:rowOff>
    </xdr:to>
    <xdr:sp macro="" textlink="">
      <xdr:nvSpPr>
        <xdr:cNvPr id="124" name="フローチャート: 判断 123">
          <a:extLst>
            <a:ext uri="{FF2B5EF4-FFF2-40B4-BE49-F238E27FC236}">
              <a16:creationId xmlns:a16="http://schemas.microsoft.com/office/drawing/2014/main" id="{9F5BC55F-C0B1-41F0-B529-646EE6AF7776}"/>
            </a:ext>
          </a:extLst>
        </xdr:cNvPr>
        <xdr:cNvSpPr/>
      </xdr:nvSpPr>
      <xdr:spPr>
        <a:xfrm>
          <a:off x="7810500" y="690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40640</xdr:rowOff>
    </xdr:from>
    <xdr:to>
      <xdr:col>36</xdr:col>
      <xdr:colOff>165100</xdr:colOff>
      <xdr:row>40</xdr:row>
      <xdr:rowOff>142240</xdr:rowOff>
    </xdr:to>
    <xdr:sp macro="" textlink="">
      <xdr:nvSpPr>
        <xdr:cNvPr id="125" name="フローチャート: 判断 124">
          <a:extLst>
            <a:ext uri="{FF2B5EF4-FFF2-40B4-BE49-F238E27FC236}">
              <a16:creationId xmlns:a16="http://schemas.microsoft.com/office/drawing/2014/main" id="{59C955DC-3DB4-4CF4-8F1D-BD30B2593825}"/>
            </a:ext>
          </a:extLst>
        </xdr:cNvPr>
        <xdr:cNvSpPr/>
      </xdr:nvSpPr>
      <xdr:spPr>
        <a:xfrm>
          <a:off x="6921500" y="689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F0AE8C97-8874-43A1-94F3-6B43E8A6A497}"/>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EB009201-3858-4223-AAC5-9BC4D080DE9A}"/>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8B64AB42-7CE0-4ABC-BC01-A45CDEC845AB}"/>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54CC0F73-2CF9-4BFE-8A89-C7C6AD25163F}"/>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9B0C71E1-96EB-4121-BCBA-1229E4B5A3A2}"/>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21590</xdr:rowOff>
    </xdr:from>
    <xdr:to>
      <xdr:col>55</xdr:col>
      <xdr:colOff>50800</xdr:colOff>
      <xdr:row>41</xdr:row>
      <xdr:rowOff>123190</xdr:rowOff>
    </xdr:to>
    <xdr:sp macro="" textlink="">
      <xdr:nvSpPr>
        <xdr:cNvPr id="131" name="楕円 130">
          <a:extLst>
            <a:ext uri="{FF2B5EF4-FFF2-40B4-BE49-F238E27FC236}">
              <a16:creationId xmlns:a16="http://schemas.microsoft.com/office/drawing/2014/main" id="{5FC95CCE-E3D7-4706-8596-A2B7BCAA9E2C}"/>
            </a:ext>
          </a:extLst>
        </xdr:cNvPr>
        <xdr:cNvSpPr/>
      </xdr:nvSpPr>
      <xdr:spPr>
        <a:xfrm>
          <a:off x="10426700" y="705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107967</xdr:rowOff>
    </xdr:from>
    <xdr:ext cx="469744" cy="259045"/>
    <xdr:sp macro="" textlink="">
      <xdr:nvSpPr>
        <xdr:cNvPr id="132" name="【図書館】&#10;一人当たり面積該当値テキスト">
          <a:extLst>
            <a:ext uri="{FF2B5EF4-FFF2-40B4-BE49-F238E27FC236}">
              <a16:creationId xmlns:a16="http://schemas.microsoft.com/office/drawing/2014/main" id="{B8EF4625-70F8-4E79-9D90-3777D114E27C}"/>
            </a:ext>
          </a:extLst>
        </xdr:cNvPr>
        <xdr:cNvSpPr txBox="1"/>
      </xdr:nvSpPr>
      <xdr:spPr>
        <a:xfrm>
          <a:off x="10515600" y="6965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25400</xdr:rowOff>
    </xdr:from>
    <xdr:to>
      <xdr:col>50</xdr:col>
      <xdr:colOff>165100</xdr:colOff>
      <xdr:row>41</xdr:row>
      <xdr:rowOff>127000</xdr:rowOff>
    </xdr:to>
    <xdr:sp macro="" textlink="">
      <xdr:nvSpPr>
        <xdr:cNvPr id="133" name="楕円 132">
          <a:extLst>
            <a:ext uri="{FF2B5EF4-FFF2-40B4-BE49-F238E27FC236}">
              <a16:creationId xmlns:a16="http://schemas.microsoft.com/office/drawing/2014/main" id="{3DFA7EAE-C7B9-48DF-AF6A-FDFD2C3DFD96}"/>
            </a:ext>
          </a:extLst>
        </xdr:cNvPr>
        <xdr:cNvSpPr/>
      </xdr:nvSpPr>
      <xdr:spPr>
        <a:xfrm>
          <a:off x="95885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72390</xdr:rowOff>
    </xdr:from>
    <xdr:to>
      <xdr:col>55</xdr:col>
      <xdr:colOff>0</xdr:colOff>
      <xdr:row>41</xdr:row>
      <xdr:rowOff>76200</xdr:rowOff>
    </xdr:to>
    <xdr:cxnSp macro="">
      <xdr:nvCxnSpPr>
        <xdr:cNvPr id="134" name="直線コネクタ 133">
          <a:extLst>
            <a:ext uri="{FF2B5EF4-FFF2-40B4-BE49-F238E27FC236}">
              <a16:creationId xmlns:a16="http://schemas.microsoft.com/office/drawing/2014/main" id="{AD7D9F11-C286-46CC-AAF9-CB9AEFBEFE44}"/>
            </a:ext>
          </a:extLst>
        </xdr:cNvPr>
        <xdr:cNvCxnSpPr/>
      </xdr:nvCxnSpPr>
      <xdr:spPr>
        <a:xfrm flipV="1">
          <a:off x="9639300" y="710184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29210</xdr:rowOff>
    </xdr:from>
    <xdr:to>
      <xdr:col>46</xdr:col>
      <xdr:colOff>38100</xdr:colOff>
      <xdr:row>41</xdr:row>
      <xdr:rowOff>130810</xdr:rowOff>
    </xdr:to>
    <xdr:sp macro="" textlink="">
      <xdr:nvSpPr>
        <xdr:cNvPr id="135" name="楕円 134">
          <a:extLst>
            <a:ext uri="{FF2B5EF4-FFF2-40B4-BE49-F238E27FC236}">
              <a16:creationId xmlns:a16="http://schemas.microsoft.com/office/drawing/2014/main" id="{BCE37A28-3FB2-43FF-B2B3-F635F158F05A}"/>
            </a:ext>
          </a:extLst>
        </xdr:cNvPr>
        <xdr:cNvSpPr/>
      </xdr:nvSpPr>
      <xdr:spPr>
        <a:xfrm>
          <a:off x="8699500" y="705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76200</xdr:rowOff>
    </xdr:from>
    <xdr:to>
      <xdr:col>50</xdr:col>
      <xdr:colOff>114300</xdr:colOff>
      <xdr:row>41</xdr:row>
      <xdr:rowOff>80010</xdr:rowOff>
    </xdr:to>
    <xdr:cxnSp macro="">
      <xdr:nvCxnSpPr>
        <xdr:cNvPr id="136" name="直線コネクタ 135">
          <a:extLst>
            <a:ext uri="{FF2B5EF4-FFF2-40B4-BE49-F238E27FC236}">
              <a16:creationId xmlns:a16="http://schemas.microsoft.com/office/drawing/2014/main" id="{589F1A82-1D5F-466A-8C19-66CA4168A40A}"/>
            </a:ext>
          </a:extLst>
        </xdr:cNvPr>
        <xdr:cNvCxnSpPr/>
      </xdr:nvCxnSpPr>
      <xdr:spPr>
        <a:xfrm flipV="1">
          <a:off x="8750300" y="710565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33020</xdr:rowOff>
    </xdr:from>
    <xdr:to>
      <xdr:col>41</xdr:col>
      <xdr:colOff>101600</xdr:colOff>
      <xdr:row>41</xdr:row>
      <xdr:rowOff>134620</xdr:rowOff>
    </xdr:to>
    <xdr:sp macro="" textlink="">
      <xdr:nvSpPr>
        <xdr:cNvPr id="137" name="楕円 136">
          <a:extLst>
            <a:ext uri="{FF2B5EF4-FFF2-40B4-BE49-F238E27FC236}">
              <a16:creationId xmlns:a16="http://schemas.microsoft.com/office/drawing/2014/main" id="{C86BAE4F-1A04-47E3-A548-8EEADA673420}"/>
            </a:ext>
          </a:extLst>
        </xdr:cNvPr>
        <xdr:cNvSpPr/>
      </xdr:nvSpPr>
      <xdr:spPr>
        <a:xfrm>
          <a:off x="7810500" y="706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80010</xdr:rowOff>
    </xdr:from>
    <xdr:to>
      <xdr:col>45</xdr:col>
      <xdr:colOff>177800</xdr:colOff>
      <xdr:row>41</xdr:row>
      <xdr:rowOff>83820</xdr:rowOff>
    </xdr:to>
    <xdr:cxnSp macro="">
      <xdr:nvCxnSpPr>
        <xdr:cNvPr id="138" name="直線コネクタ 137">
          <a:extLst>
            <a:ext uri="{FF2B5EF4-FFF2-40B4-BE49-F238E27FC236}">
              <a16:creationId xmlns:a16="http://schemas.microsoft.com/office/drawing/2014/main" id="{36D84116-B3E8-4CDF-8E89-0312CB7860E3}"/>
            </a:ext>
          </a:extLst>
        </xdr:cNvPr>
        <xdr:cNvCxnSpPr/>
      </xdr:nvCxnSpPr>
      <xdr:spPr>
        <a:xfrm flipV="1">
          <a:off x="7861300" y="710946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33020</xdr:rowOff>
    </xdr:from>
    <xdr:to>
      <xdr:col>36</xdr:col>
      <xdr:colOff>165100</xdr:colOff>
      <xdr:row>41</xdr:row>
      <xdr:rowOff>134620</xdr:rowOff>
    </xdr:to>
    <xdr:sp macro="" textlink="">
      <xdr:nvSpPr>
        <xdr:cNvPr id="139" name="楕円 138">
          <a:extLst>
            <a:ext uri="{FF2B5EF4-FFF2-40B4-BE49-F238E27FC236}">
              <a16:creationId xmlns:a16="http://schemas.microsoft.com/office/drawing/2014/main" id="{5A6E4F35-4202-4918-8AB2-3D31C040B464}"/>
            </a:ext>
          </a:extLst>
        </xdr:cNvPr>
        <xdr:cNvSpPr/>
      </xdr:nvSpPr>
      <xdr:spPr>
        <a:xfrm>
          <a:off x="6921500" y="706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83820</xdr:rowOff>
    </xdr:from>
    <xdr:to>
      <xdr:col>41</xdr:col>
      <xdr:colOff>50800</xdr:colOff>
      <xdr:row>41</xdr:row>
      <xdr:rowOff>83820</xdr:rowOff>
    </xdr:to>
    <xdr:cxnSp macro="">
      <xdr:nvCxnSpPr>
        <xdr:cNvPr id="140" name="直線コネクタ 139">
          <a:extLst>
            <a:ext uri="{FF2B5EF4-FFF2-40B4-BE49-F238E27FC236}">
              <a16:creationId xmlns:a16="http://schemas.microsoft.com/office/drawing/2014/main" id="{4ECAEF6A-757A-4B0D-9506-66B405EBD0B7}"/>
            </a:ext>
          </a:extLst>
        </xdr:cNvPr>
        <xdr:cNvCxnSpPr/>
      </xdr:nvCxnSpPr>
      <xdr:spPr>
        <a:xfrm>
          <a:off x="6972300" y="71132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135907</xdr:rowOff>
    </xdr:from>
    <xdr:ext cx="469744" cy="259045"/>
    <xdr:sp macro="" textlink="">
      <xdr:nvSpPr>
        <xdr:cNvPr id="141" name="n_1aveValue【図書館】&#10;一人当たり面積">
          <a:extLst>
            <a:ext uri="{FF2B5EF4-FFF2-40B4-BE49-F238E27FC236}">
              <a16:creationId xmlns:a16="http://schemas.microsoft.com/office/drawing/2014/main" id="{CF61D5C5-410D-4EF7-BB76-C3B2AF99E602}"/>
            </a:ext>
          </a:extLst>
        </xdr:cNvPr>
        <xdr:cNvSpPr txBox="1"/>
      </xdr:nvSpPr>
      <xdr:spPr>
        <a:xfrm>
          <a:off x="9391727" y="6651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154957</xdr:rowOff>
    </xdr:from>
    <xdr:ext cx="469744" cy="259045"/>
    <xdr:sp macro="" textlink="">
      <xdr:nvSpPr>
        <xdr:cNvPr id="142" name="n_2aveValue【図書館】&#10;一人当たり面積">
          <a:extLst>
            <a:ext uri="{FF2B5EF4-FFF2-40B4-BE49-F238E27FC236}">
              <a16:creationId xmlns:a16="http://schemas.microsoft.com/office/drawing/2014/main" id="{D58FAC13-7ED5-48AA-B050-483DDF982338}"/>
            </a:ext>
          </a:extLst>
        </xdr:cNvPr>
        <xdr:cNvSpPr txBox="1"/>
      </xdr:nvSpPr>
      <xdr:spPr>
        <a:xfrm>
          <a:off x="8515427" y="667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162577</xdr:rowOff>
    </xdr:from>
    <xdr:ext cx="469744" cy="259045"/>
    <xdr:sp macro="" textlink="">
      <xdr:nvSpPr>
        <xdr:cNvPr id="143" name="n_3aveValue【図書館】&#10;一人当たり面積">
          <a:extLst>
            <a:ext uri="{FF2B5EF4-FFF2-40B4-BE49-F238E27FC236}">
              <a16:creationId xmlns:a16="http://schemas.microsoft.com/office/drawing/2014/main" id="{399F8F87-BC94-4ED3-BA20-AEE5A0D5E3DF}"/>
            </a:ext>
          </a:extLst>
        </xdr:cNvPr>
        <xdr:cNvSpPr txBox="1"/>
      </xdr:nvSpPr>
      <xdr:spPr>
        <a:xfrm>
          <a:off x="7626427" y="667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158767</xdr:rowOff>
    </xdr:from>
    <xdr:ext cx="469744" cy="259045"/>
    <xdr:sp macro="" textlink="">
      <xdr:nvSpPr>
        <xdr:cNvPr id="144" name="n_4aveValue【図書館】&#10;一人当たり面積">
          <a:extLst>
            <a:ext uri="{FF2B5EF4-FFF2-40B4-BE49-F238E27FC236}">
              <a16:creationId xmlns:a16="http://schemas.microsoft.com/office/drawing/2014/main" id="{60CE26CC-0E3D-4DEF-8148-03103E345B5B}"/>
            </a:ext>
          </a:extLst>
        </xdr:cNvPr>
        <xdr:cNvSpPr txBox="1"/>
      </xdr:nvSpPr>
      <xdr:spPr>
        <a:xfrm>
          <a:off x="6737427" y="6673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118127</xdr:rowOff>
    </xdr:from>
    <xdr:ext cx="469744" cy="259045"/>
    <xdr:sp macro="" textlink="">
      <xdr:nvSpPr>
        <xdr:cNvPr id="145" name="n_1mainValue【図書館】&#10;一人当たり面積">
          <a:extLst>
            <a:ext uri="{FF2B5EF4-FFF2-40B4-BE49-F238E27FC236}">
              <a16:creationId xmlns:a16="http://schemas.microsoft.com/office/drawing/2014/main" id="{EDC5F815-8627-4BD9-A4D9-5A85CB6FA23A}"/>
            </a:ext>
          </a:extLst>
        </xdr:cNvPr>
        <xdr:cNvSpPr txBox="1"/>
      </xdr:nvSpPr>
      <xdr:spPr>
        <a:xfrm>
          <a:off x="9391727" y="714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121937</xdr:rowOff>
    </xdr:from>
    <xdr:ext cx="469744" cy="259045"/>
    <xdr:sp macro="" textlink="">
      <xdr:nvSpPr>
        <xdr:cNvPr id="146" name="n_2mainValue【図書館】&#10;一人当たり面積">
          <a:extLst>
            <a:ext uri="{FF2B5EF4-FFF2-40B4-BE49-F238E27FC236}">
              <a16:creationId xmlns:a16="http://schemas.microsoft.com/office/drawing/2014/main" id="{B220B8FB-2FBE-4E65-8D7A-2D324D1B3E34}"/>
            </a:ext>
          </a:extLst>
        </xdr:cNvPr>
        <xdr:cNvSpPr txBox="1"/>
      </xdr:nvSpPr>
      <xdr:spPr>
        <a:xfrm>
          <a:off x="8515427" y="7151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125747</xdr:rowOff>
    </xdr:from>
    <xdr:ext cx="469744" cy="259045"/>
    <xdr:sp macro="" textlink="">
      <xdr:nvSpPr>
        <xdr:cNvPr id="147" name="n_3mainValue【図書館】&#10;一人当たり面積">
          <a:extLst>
            <a:ext uri="{FF2B5EF4-FFF2-40B4-BE49-F238E27FC236}">
              <a16:creationId xmlns:a16="http://schemas.microsoft.com/office/drawing/2014/main" id="{9256C8B5-114E-4A42-863A-B0E64275405B}"/>
            </a:ext>
          </a:extLst>
        </xdr:cNvPr>
        <xdr:cNvSpPr txBox="1"/>
      </xdr:nvSpPr>
      <xdr:spPr>
        <a:xfrm>
          <a:off x="7626427" y="715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125747</xdr:rowOff>
    </xdr:from>
    <xdr:ext cx="469744" cy="259045"/>
    <xdr:sp macro="" textlink="">
      <xdr:nvSpPr>
        <xdr:cNvPr id="148" name="n_4mainValue【図書館】&#10;一人当たり面積">
          <a:extLst>
            <a:ext uri="{FF2B5EF4-FFF2-40B4-BE49-F238E27FC236}">
              <a16:creationId xmlns:a16="http://schemas.microsoft.com/office/drawing/2014/main" id="{1CCF8C6F-7B69-4A2D-AC66-D2C9B9E2FB4B}"/>
            </a:ext>
          </a:extLst>
        </xdr:cNvPr>
        <xdr:cNvSpPr txBox="1"/>
      </xdr:nvSpPr>
      <xdr:spPr>
        <a:xfrm>
          <a:off x="6737427" y="715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B8A82AC7-2562-4D2F-9805-73A765E28D3A}"/>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27CD2EC2-BE33-4FAE-8E88-91CFBEAB4059}"/>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AA9C64C8-1B70-4823-8C80-06760F3BEF6D}"/>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589E4E3B-48B1-4F7B-9EA0-7877CDD5E5FB}"/>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FB923045-016C-4C46-84AC-608E195B523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A2A8E61B-AEB6-4935-A755-77FAE174FD58}"/>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707CB516-5A99-4518-8803-B1FEE925A462}"/>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435C06BE-D6C0-47D6-8562-E0B329C73827}"/>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9071A75F-9512-4273-B757-1E0E098FEE25}"/>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B290F927-93A0-4609-9A43-98891A1FE8DC}"/>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A98F9A8B-9815-47A1-8549-55C470E2A4CC}"/>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3457A261-5248-4EDC-87C6-B209AA2B43F8}"/>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64031454-F2DC-4969-B090-20CF777467BF}"/>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8BF98E71-618B-49D9-87E6-B4AE5143845A}"/>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71DA933B-F771-4C9F-8BD7-A9D94084F2A3}"/>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4E46435D-AA76-42C8-8699-78266CD6F6D5}"/>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1A486F18-B91D-4396-ADB1-FC1341AF31AB}"/>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3063F03C-5335-434B-9C10-BFD09419EAEB}"/>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6221FEED-7136-4515-B0F5-54719EEF4C66}"/>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B94F559A-0A6C-4AE7-A2A9-13FF1DA0ABC8}"/>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B11BBBC4-6AB5-48EF-A21C-32067C3ECEB1}"/>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FBD643CF-5AD8-4C8E-A704-FE6238FBA13E}"/>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992C5AF8-CDE2-49BD-AA84-75F70F5DFF45}"/>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0745CFE3-37AF-4AB9-BA7B-6CC04EB5CCC7}"/>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体育館・プール】&#10;有形固定資産減価償却率グラフ枠">
          <a:extLst>
            <a:ext uri="{FF2B5EF4-FFF2-40B4-BE49-F238E27FC236}">
              <a16:creationId xmlns:a16="http://schemas.microsoft.com/office/drawing/2014/main" id="{A3BEAD14-5BEC-4AD1-87DD-28991E9B7CCF}"/>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102870</xdr:rowOff>
    </xdr:from>
    <xdr:to>
      <xdr:col>24</xdr:col>
      <xdr:colOff>62865</xdr:colOff>
      <xdr:row>64</xdr:row>
      <xdr:rowOff>130628</xdr:rowOff>
    </xdr:to>
    <xdr:cxnSp macro="">
      <xdr:nvCxnSpPr>
        <xdr:cNvPr id="174" name="直線コネクタ 173">
          <a:extLst>
            <a:ext uri="{FF2B5EF4-FFF2-40B4-BE49-F238E27FC236}">
              <a16:creationId xmlns:a16="http://schemas.microsoft.com/office/drawing/2014/main" id="{D8BEABF6-E4FF-4EC6-8D66-A16BCA6E1F8A}"/>
            </a:ext>
          </a:extLst>
        </xdr:cNvPr>
        <xdr:cNvCxnSpPr/>
      </xdr:nvCxnSpPr>
      <xdr:spPr>
        <a:xfrm flipV="1">
          <a:off x="4634865" y="9532620"/>
          <a:ext cx="0" cy="1570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5" name="【体育館・プール】&#10;有形固定資産減価償却率最小値テキスト">
          <a:extLst>
            <a:ext uri="{FF2B5EF4-FFF2-40B4-BE49-F238E27FC236}">
              <a16:creationId xmlns:a16="http://schemas.microsoft.com/office/drawing/2014/main" id="{C36DC3EF-EFBE-44CA-A978-FE612A1AFA3F}"/>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6" name="直線コネクタ 175">
          <a:extLst>
            <a:ext uri="{FF2B5EF4-FFF2-40B4-BE49-F238E27FC236}">
              <a16:creationId xmlns:a16="http://schemas.microsoft.com/office/drawing/2014/main" id="{59A3BF50-67A1-437D-9245-DA2CB59134EF}"/>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49547</xdr:rowOff>
    </xdr:from>
    <xdr:ext cx="340478" cy="259045"/>
    <xdr:sp macro="" textlink="">
      <xdr:nvSpPr>
        <xdr:cNvPr id="177" name="【体育館・プール】&#10;有形固定資産減価償却率最大値テキスト">
          <a:extLst>
            <a:ext uri="{FF2B5EF4-FFF2-40B4-BE49-F238E27FC236}">
              <a16:creationId xmlns:a16="http://schemas.microsoft.com/office/drawing/2014/main" id="{7D02A6FE-7656-4465-8490-B097AF4F7FB7}"/>
            </a:ext>
          </a:extLst>
        </xdr:cNvPr>
        <xdr:cNvSpPr txBox="1"/>
      </xdr:nvSpPr>
      <xdr:spPr>
        <a:xfrm>
          <a:off x="4673600" y="93078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102870</xdr:rowOff>
    </xdr:from>
    <xdr:to>
      <xdr:col>24</xdr:col>
      <xdr:colOff>152400</xdr:colOff>
      <xdr:row>55</xdr:row>
      <xdr:rowOff>102870</xdr:rowOff>
    </xdr:to>
    <xdr:cxnSp macro="">
      <xdr:nvCxnSpPr>
        <xdr:cNvPr id="178" name="直線コネクタ 177">
          <a:extLst>
            <a:ext uri="{FF2B5EF4-FFF2-40B4-BE49-F238E27FC236}">
              <a16:creationId xmlns:a16="http://schemas.microsoft.com/office/drawing/2014/main" id="{783AF57B-48EE-4E74-ACE6-C343CD2E9399}"/>
            </a:ext>
          </a:extLst>
        </xdr:cNvPr>
        <xdr:cNvCxnSpPr/>
      </xdr:nvCxnSpPr>
      <xdr:spPr>
        <a:xfrm>
          <a:off x="4546600" y="953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30860</xdr:rowOff>
    </xdr:from>
    <xdr:ext cx="405111" cy="259045"/>
    <xdr:sp macro="" textlink="">
      <xdr:nvSpPr>
        <xdr:cNvPr id="179" name="【体育館・プール】&#10;有形固定資産減価償却率平均値テキスト">
          <a:extLst>
            <a:ext uri="{FF2B5EF4-FFF2-40B4-BE49-F238E27FC236}">
              <a16:creationId xmlns:a16="http://schemas.microsoft.com/office/drawing/2014/main" id="{04503EB0-2403-4CAA-88C2-1BC5186B1387}"/>
            </a:ext>
          </a:extLst>
        </xdr:cNvPr>
        <xdr:cNvSpPr txBox="1"/>
      </xdr:nvSpPr>
      <xdr:spPr>
        <a:xfrm>
          <a:off x="4673600" y="1031786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7983</xdr:rowOff>
    </xdr:from>
    <xdr:to>
      <xdr:col>24</xdr:col>
      <xdr:colOff>114300</xdr:colOff>
      <xdr:row>61</xdr:row>
      <xdr:rowOff>109583</xdr:rowOff>
    </xdr:to>
    <xdr:sp macro="" textlink="">
      <xdr:nvSpPr>
        <xdr:cNvPr id="180" name="フローチャート: 判断 179">
          <a:extLst>
            <a:ext uri="{FF2B5EF4-FFF2-40B4-BE49-F238E27FC236}">
              <a16:creationId xmlns:a16="http://schemas.microsoft.com/office/drawing/2014/main" id="{5D85458E-840B-4346-92D3-015CE5C57DE5}"/>
            </a:ext>
          </a:extLst>
        </xdr:cNvPr>
        <xdr:cNvSpPr/>
      </xdr:nvSpPr>
      <xdr:spPr>
        <a:xfrm>
          <a:off x="4584700" y="10466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17780</xdr:rowOff>
    </xdr:from>
    <xdr:to>
      <xdr:col>20</xdr:col>
      <xdr:colOff>38100</xdr:colOff>
      <xdr:row>61</xdr:row>
      <xdr:rowOff>119380</xdr:rowOff>
    </xdr:to>
    <xdr:sp macro="" textlink="">
      <xdr:nvSpPr>
        <xdr:cNvPr id="181" name="フローチャート: 判断 180">
          <a:extLst>
            <a:ext uri="{FF2B5EF4-FFF2-40B4-BE49-F238E27FC236}">
              <a16:creationId xmlns:a16="http://schemas.microsoft.com/office/drawing/2014/main" id="{860D0D87-FC5D-4E69-8AF0-1520F1C78E67}"/>
            </a:ext>
          </a:extLst>
        </xdr:cNvPr>
        <xdr:cNvSpPr/>
      </xdr:nvSpPr>
      <xdr:spPr>
        <a:xfrm>
          <a:off x="3746500" y="1047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164737</xdr:rowOff>
    </xdr:from>
    <xdr:to>
      <xdr:col>15</xdr:col>
      <xdr:colOff>101600</xdr:colOff>
      <xdr:row>61</xdr:row>
      <xdr:rowOff>94887</xdr:rowOff>
    </xdr:to>
    <xdr:sp macro="" textlink="">
      <xdr:nvSpPr>
        <xdr:cNvPr id="182" name="フローチャート: 判断 181">
          <a:extLst>
            <a:ext uri="{FF2B5EF4-FFF2-40B4-BE49-F238E27FC236}">
              <a16:creationId xmlns:a16="http://schemas.microsoft.com/office/drawing/2014/main" id="{3F2FCE72-5351-48BB-85BF-C022424C1E53}"/>
            </a:ext>
          </a:extLst>
        </xdr:cNvPr>
        <xdr:cNvSpPr/>
      </xdr:nvSpPr>
      <xdr:spPr>
        <a:xfrm>
          <a:off x="2857500" y="1045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123916</xdr:rowOff>
    </xdr:from>
    <xdr:to>
      <xdr:col>10</xdr:col>
      <xdr:colOff>165100</xdr:colOff>
      <xdr:row>61</xdr:row>
      <xdr:rowOff>54066</xdr:rowOff>
    </xdr:to>
    <xdr:sp macro="" textlink="">
      <xdr:nvSpPr>
        <xdr:cNvPr id="183" name="フローチャート: 判断 182">
          <a:extLst>
            <a:ext uri="{FF2B5EF4-FFF2-40B4-BE49-F238E27FC236}">
              <a16:creationId xmlns:a16="http://schemas.microsoft.com/office/drawing/2014/main" id="{A2901DEF-32D5-4329-BF04-4B2088004193}"/>
            </a:ext>
          </a:extLst>
        </xdr:cNvPr>
        <xdr:cNvSpPr/>
      </xdr:nvSpPr>
      <xdr:spPr>
        <a:xfrm>
          <a:off x="1968500" y="1041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91259</xdr:rowOff>
    </xdr:from>
    <xdr:to>
      <xdr:col>6</xdr:col>
      <xdr:colOff>38100</xdr:colOff>
      <xdr:row>61</xdr:row>
      <xdr:rowOff>21409</xdr:rowOff>
    </xdr:to>
    <xdr:sp macro="" textlink="">
      <xdr:nvSpPr>
        <xdr:cNvPr id="184" name="フローチャート: 判断 183">
          <a:extLst>
            <a:ext uri="{FF2B5EF4-FFF2-40B4-BE49-F238E27FC236}">
              <a16:creationId xmlns:a16="http://schemas.microsoft.com/office/drawing/2014/main" id="{9F73E4DE-F15F-4784-BEC4-1243BC8F22E3}"/>
            </a:ext>
          </a:extLst>
        </xdr:cNvPr>
        <xdr:cNvSpPr/>
      </xdr:nvSpPr>
      <xdr:spPr>
        <a:xfrm>
          <a:off x="1079500" y="1037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8C880031-448B-4BE8-AF90-30AB5F496DBE}"/>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C260EF89-2544-4C70-B5E3-3FA338A16BAF}"/>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1E075536-DE62-408D-AD34-C34D52E1EBFF}"/>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1F5A42DC-087B-48CA-BC0C-BBE1851D0FEF}"/>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B1553882-147F-4E49-B13E-00C6F638E498}"/>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146776</xdr:rowOff>
    </xdr:from>
    <xdr:to>
      <xdr:col>24</xdr:col>
      <xdr:colOff>114300</xdr:colOff>
      <xdr:row>62</xdr:row>
      <xdr:rowOff>76926</xdr:rowOff>
    </xdr:to>
    <xdr:sp macro="" textlink="">
      <xdr:nvSpPr>
        <xdr:cNvPr id="190" name="楕円 189">
          <a:extLst>
            <a:ext uri="{FF2B5EF4-FFF2-40B4-BE49-F238E27FC236}">
              <a16:creationId xmlns:a16="http://schemas.microsoft.com/office/drawing/2014/main" id="{FDC4CD5A-F7C9-4371-89E5-760D7FDD262F}"/>
            </a:ext>
          </a:extLst>
        </xdr:cNvPr>
        <xdr:cNvSpPr/>
      </xdr:nvSpPr>
      <xdr:spPr>
        <a:xfrm>
          <a:off x="4584700" y="1060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125203</xdr:rowOff>
    </xdr:from>
    <xdr:ext cx="405111" cy="259045"/>
    <xdr:sp macro="" textlink="">
      <xdr:nvSpPr>
        <xdr:cNvPr id="191" name="【体育館・プール】&#10;有形固定資産減価償却率該当値テキスト">
          <a:extLst>
            <a:ext uri="{FF2B5EF4-FFF2-40B4-BE49-F238E27FC236}">
              <a16:creationId xmlns:a16="http://schemas.microsoft.com/office/drawing/2014/main" id="{1F8E2594-D5D9-411F-928B-83B32F82385D}"/>
            </a:ext>
          </a:extLst>
        </xdr:cNvPr>
        <xdr:cNvSpPr txBox="1"/>
      </xdr:nvSpPr>
      <xdr:spPr>
        <a:xfrm>
          <a:off x="4673600" y="10583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92891</xdr:rowOff>
    </xdr:from>
    <xdr:to>
      <xdr:col>20</xdr:col>
      <xdr:colOff>38100</xdr:colOff>
      <xdr:row>62</xdr:row>
      <xdr:rowOff>23041</xdr:rowOff>
    </xdr:to>
    <xdr:sp macro="" textlink="">
      <xdr:nvSpPr>
        <xdr:cNvPr id="192" name="楕円 191">
          <a:extLst>
            <a:ext uri="{FF2B5EF4-FFF2-40B4-BE49-F238E27FC236}">
              <a16:creationId xmlns:a16="http://schemas.microsoft.com/office/drawing/2014/main" id="{EA91C4D3-4325-4196-B12F-6B264A5B6515}"/>
            </a:ext>
          </a:extLst>
        </xdr:cNvPr>
        <xdr:cNvSpPr/>
      </xdr:nvSpPr>
      <xdr:spPr>
        <a:xfrm>
          <a:off x="3746500" y="10551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143691</xdr:rowOff>
    </xdr:from>
    <xdr:to>
      <xdr:col>24</xdr:col>
      <xdr:colOff>63500</xdr:colOff>
      <xdr:row>62</xdr:row>
      <xdr:rowOff>26126</xdr:rowOff>
    </xdr:to>
    <xdr:cxnSp macro="">
      <xdr:nvCxnSpPr>
        <xdr:cNvPr id="193" name="直線コネクタ 192">
          <a:extLst>
            <a:ext uri="{FF2B5EF4-FFF2-40B4-BE49-F238E27FC236}">
              <a16:creationId xmlns:a16="http://schemas.microsoft.com/office/drawing/2014/main" id="{6B0BA534-4453-47E2-BDAA-9E4F3DC4D4BB}"/>
            </a:ext>
          </a:extLst>
        </xdr:cNvPr>
        <xdr:cNvCxnSpPr/>
      </xdr:nvCxnSpPr>
      <xdr:spPr>
        <a:xfrm>
          <a:off x="3797300" y="10602141"/>
          <a:ext cx="838200" cy="5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92891</xdr:rowOff>
    </xdr:from>
    <xdr:to>
      <xdr:col>15</xdr:col>
      <xdr:colOff>101600</xdr:colOff>
      <xdr:row>62</xdr:row>
      <xdr:rowOff>23041</xdr:rowOff>
    </xdr:to>
    <xdr:sp macro="" textlink="">
      <xdr:nvSpPr>
        <xdr:cNvPr id="194" name="楕円 193">
          <a:extLst>
            <a:ext uri="{FF2B5EF4-FFF2-40B4-BE49-F238E27FC236}">
              <a16:creationId xmlns:a16="http://schemas.microsoft.com/office/drawing/2014/main" id="{B4A72BBF-2A25-4710-9133-9D54916DFA97}"/>
            </a:ext>
          </a:extLst>
        </xdr:cNvPr>
        <xdr:cNvSpPr/>
      </xdr:nvSpPr>
      <xdr:spPr>
        <a:xfrm>
          <a:off x="2857500" y="10551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143691</xdr:rowOff>
    </xdr:from>
    <xdr:to>
      <xdr:col>19</xdr:col>
      <xdr:colOff>177800</xdr:colOff>
      <xdr:row>61</xdr:row>
      <xdr:rowOff>143691</xdr:rowOff>
    </xdr:to>
    <xdr:cxnSp macro="">
      <xdr:nvCxnSpPr>
        <xdr:cNvPr id="195" name="直線コネクタ 194">
          <a:extLst>
            <a:ext uri="{FF2B5EF4-FFF2-40B4-BE49-F238E27FC236}">
              <a16:creationId xmlns:a16="http://schemas.microsoft.com/office/drawing/2014/main" id="{748DEA1C-E802-44C8-A853-87F0FEE157B8}"/>
            </a:ext>
          </a:extLst>
        </xdr:cNvPr>
        <xdr:cNvCxnSpPr/>
      </xdr:nvCxnSpPr>
      <xdr:spPr>
        <a:xfrm>
          <a:off x="2908300" y="1060214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65133</xdr:rowOff>
    </xdr:from>
    <xdr:to>
      <xdr:col>10</xdr:col>
      <xdr:colOff>165100</xdr:colOff>
      <xdr:row>61</xdr:row>
      <xdr:rowOff>166733</xdr:rowOff>
    </xdr:to>
    <xdr:sp macro="" textlink="">
      <xdr:nvSpPr>
        <xdr:cNvPr id="196" name="楕円 195">
          <a:extLst>
            <a:ext uri="{FF2B5EF4-FFF2-40B4-BE49-F238E27FC236}">
              <a16:creationId xmlns:a16="http://schemas.microsoft.com/office/drawing/2014/main" id="{CB4B203C-D2BF-4F99-9739-AFD590E1DAF7}"/>
            </a:ext>
          </a:extLst>
        </xdr:cNvPr>
        <xdr:cNvSpPr/>
      </xdr:nvSpPr>
      <xdr:spPr>
        <a:xfrm>
          <a:off x="1968500" y="1052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115933</xdr:rowOff>
    </xdr:from>
    <xdr:to>
      <xdr:col>15</xdr:col>
      <xdr:colOff>50800</xdr:colOff>
      <xdr:row>61</xdr:row>
      <xdr:rowOff>143691</xdr:rowOff>
    </xdr:to>
    <xdr:cxnSp macro="">
      <xdr:nvCxnSpPr>
        <xdr:cNvPr id="197" name="直線コネクタ 196">
          <a:extLst>
            <a:ext uri="{FF2B5EF4-FFF2-40B4-BE49-F238E27FC236}">
              <a16:creationId xmlns:a16="http://schemas.microsoft.com/office/drawing/2014/main" id="{F84B7DA7-B2CB-4513-8DC1-81742C384072}"/>
            </a:ext>
          </a:extLst>
        </xdr:cNvPr>
        <xdr:cNvCxnSpPr/>
      </xdr:nvCxnSpPr>
      <xdr:spPr>
        <a:xfrm>
          <a:off x="2019300" y="10574383"/>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30843</xdr:rowOff>
    </xdr:from>
    <xdr:to>
      <xdr:col>6</xdr:col>
      <xdr:colOff>38100</xdr:colOff>
      <xdr:row>61</xdr:row>
      <xdr:rowOff>132443</xdr:rowOff>
    </xdr:to>
    <xdr:sp macro="" textlink="">
      <xdr:nvSpPr>
        <xdr:cNvPr id="198" name="楕円 197">
          <a:extLst>
            <a:ext uri="{FF2B5EF4-FFF2-40B4-BE49-F238E27FC236}">
              <a16:creationId xmlns:a16="http://schemas.microsoft.com/office/drawing/2014/main" id="{0B53D954-F271-497A-AEE4-846847644FA2}"/>
            </a:ext>
          </a:extLst>
        </xdr:cNvPr>
        <xdr:cNvSpPr/>
      </xdr:nvSpPr>
      <xdr:spPr>
        <a:xfrm>
          <a:off x="1079500" y="10489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81643</xdr:rowOff>
    </xdr:from>
    <xdr:to>
      <xdr:col>10</xdr:col>
      <xdr:colOff>114300</xdr:colOff>
      <xdr:row>61</xdr:row>
      <xdr:rowOff>115933</xdr:rowOff>
    </xdr:to>
    <xdr:cxnSp macro="">
      <xdr:nvCxnSpPr>
        <xdr:cNvPr id="199" name="直線コネクタ 198">
          <a:extLst>
            <a:ext uri="{FF2B5EF4-FFF2-40B4-BE49-F238E27FC236}">
              <a16:creationId xmlns:a16="http://schemas.microsoft.com/office/drawing/2014/main" id="{D305EBCF-13CD-448A-96B2-DDE994D31640}"/>
            </a:ext>
          </a:extLst>
        </xdr:cNvPr>
        <xdr:cNvCxnSpPr/>
      </xdr:nvCxnSpPr>
      <xdr:spPr>
        <a:xfrm>
          <a:off x="1130300" y="10540093"/>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135907</xdr:rowOff>
    </xdr:from>
    <xdr:ext cx="405111" cy="259045"/>
    <xdr:sp macro="" textlink="">
      <xdr:nvSpPr>
        <xdr:cNvPr id="200" name="n_1aveValue【体育館・プール】&#10;有形固定資産減価償却率">
          <a:extLst>
            <a:ext uri="{FF2B5EF4-FFF2-40B4-BE49-F238E27FC236}">
              <a16:creationId xmlns:a16="http://schemas.microsoft.com/office/drawing/2014/main" id="{8FAB1C44-6231-409C-96DE-08A2910297AB}"/>
            </a:ext>
          </a:extLst>
        </xdr:cNvPr>
        <xdr:cNvSpPr txBox="1"/>
      </xdr:nvSpPr>
      <xdr:spPr>
        <a:xfrm>
          <a:off x="3582044" y="10251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111414</xdr:rowOff>
    </xdr:from>
    <xdr:ext cx="405111" cy="259045"/>
    <xdr:sp macro="" textlink="">
      <xdr:nvSpPr>
        <xdr:cNvPr id="201" name="n_2aveValue【体育館・プール】&#10;有形固定資産減価償却率">
          <a:extLst>
            <a:ext uri="{FF2B5EF4-FFF2-40B4-BE49-F238E27FC236}">
              <a16:creationId xmlns:a16="http://schemas.microsoft.com/office/drawing/2014/main" id="{7E2BF016-A630-48BC-BB16-7AB74666A42B}"/>
            </a:ext>
          </a:extLst>
        </xdr:cNvPr>
        <xdr:cNvSpPr txBox="1"/>
      </xdr:nvSpPr>
      <xdr:spPr>
        <a:xfrm>
          <a:off x="2705744" y="10226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70593</xdr:rowOff>
    </xdr:from>
    <xdr:ext cx="405111" cy="259045"/>
    <xdr:sp macro="" textlink="">
      <xdr:nvSpPr>
        <xdr:cNvPr id="202" name="n_3aveValue【体育館・プール】&#10;有形固定資産減価償却率">
          <a:extLst>
            <a:ext uri="{FF2B5EF4-FFF2-40B4-BE49-F238E27FC236}">
              <a16:creationId xmlns:a16="http://schemas.microsoft.com/office/drawing/2014/main" id="{9332C752-A432-4027-A279-4EA79AEF26E0}"/>
            </a:ext>
          </a:extLst>
        </xdr:cNvPr>
        <xdr:cNvSpPr txBox="1"/>
      </xdr:nvSpPr>
      <xdr:spPr>
        <a:xfrm>
          <a:off x="1816744" y="10186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37936</xdr:rowOff>
    </xdr:from>
    <xdr:ext cx="405111" cy="259045"/>
    <xdr:sp macro="" textlink="">
      <xdr:nvSpPr>
        <xdr:cNvPr id="203" name="n_4aveValue【体育館・プール】&#10;有形固定資産減価償却率">
          <a:extLst>
            <a:ext uri="{FF2B5EF4-FFF2-40B4-BE49-F238E27FC236}">
              <a16:creationId xmlns:a16="http://schemas.microsoft.com/office/drawing/2014/main" id="{8CEEA3C8-A22F-49C7-8BA7-72AB15C70731}"/>
            </a:ext>
          </a:extLst>
        </xdr:cNvPr>
        <xdr:cNvSpPr txBox="1"/>
      </xdr:nvSpPr>
      <xdr:spPr>
        <a:xfrm>
          <a:off x="927744" y="101534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14168</xdr:rowOff>
    </xdr:from>
    <xdr:ext cx="405111" cy="259045"/>
    <xdr:sp macro="" textlink="">
      <xdr:nvSpPr>
        <xdr:cNvPr id="204" name="n_1mainValue【体育館・プール】&#10;有形固定資産減価償却率">
          <a:extLst>
            <a:ext uri="{FF2B5EF4-FFF2-40B4-BE49-F238E27FC236}">
              <a16:creationId xmlns:a16="http://schemas.microsoft.com/office/drawing/2014/main" id="{363E58D1-46E2-4DAB-8CD4-7D2981A766FC}"/>
            </a:ext>
          </a:extLst>
        </xdr:cNvPr>
        <xdr:cNvSpPr txBox="1"/>
      </xdr:nvSpPr>
      <xdr:spPr>
        <a:xfrm>
          <a:off x="3582044" y="106440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14168</xdr:rowOff>
    </xdr:from>
    <xdr:ext cx="405111" cy="259045"/>
    <xdr:sp macro="" textlink="">
      <xdr:nvSpPr>
        <xdr:cNvPr id="205" name="n_2mainValue【体育館・プール】&#10;有形固定資産減価償却率">
          <a:extLst>
            <a:ext uri="{FF2B5EF4-FFF2-40B4-BE49-F238E27FC236}">
              <a16:creationId xmlns:a16="http://schemas.microsoft.com/office/drawing/2014/main" id="{AD00731D-E950-460B-86AE-78AC9C0873B6}"/>
            </a:ext>
          </a:extLst>
        </xdr:cNvPr>
        <xdr:cNvSpPr txBox="1"/>
      </xdr:nvSpPr>
      <xdr:spPr>
        <a:xfrm>
          <a:off x="2705744" y="106440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157860</xdr:rowOff>
    </xdr:from>
    <xdr:ext cx="405111" cy="259045"/>
    <xdr:sp macro="" textlink="">
      <xdr:nvSpPr>
        <xdr:cNvPr id="206" name="n_3mainValue【体育館・プール】&#10;有形固定資産減価償却率">
          <a:extLst>
            <a:ext uri="{FF2B5EF4-FFF2-40B4-BE49-F238E27FC236}">
              <a16:creationId xmlns:a16="http://schemas.microsoft.com/office/drawing/2014/main" id="{327165B1-0DA8-48A6-A1EC-88F4A018BE09}"/>
            </a:ext>
          </a:extLst>
        </xdr:cNvPr>
        <xdr:cNvSpPr txBox="1"/>
      </xdr:nvSpPr>
      <xdr:spPr>
        <a:xfrm>
          <a:off x="1816744" y="106163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123570</xdr:rowOff>
    </xdr:from>
    <xdr:ext cx="405111" cy="259045"/>
    <xdr:sp macro="" textlink="">
      <xdr:nvSpPr>
        <xdr:cNvPr id="207" name="n_4mainValue【体育館・プール】&#10;有形固定資産減価償却率">
          <a:extLst>
            <a:ext uri="{FF2B5EF4-FFF2-40B4-BE49-F238E27FC236}">
              <a16:creationId xmlns:a16="http://schemas.microsoft.com/office/drawing/2014/main" id="{D5FF99A3-70CE-42B2-8172-3EFD7D0B6FDA}"/>
            </a:ext>
          </a:extLst>
        </xdr:cNvPr>
        <xdr:cNvSpPr txBox="1"/>
      </xdr:nvSpPr>
      <xdr:spPr>
        <a:xfrm>
          <a:off x="927744" y="105820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AAA8A0DE-D524-4A92-943D-6A9819A66013}"/>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1076D1E7-EC49-40F3-936C-6B4123804834}"/>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D2766D57-C09E-4CEA-ACAE-41023CA35B73}"/>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1D1FE360-D513-43FD-B160-3B89981107A7}"/>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4A0E23E5-A1FE-4DD4-97CD-CA3EAEFBB9F8}"/>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D47FC8F7-DD57-40A5-8359-5187558D543D}"/>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36FCB455-E51E-4DDE-B733-8881DD577893}"/>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5EDEDFEF-10D8-4139-AADF-C5E283C7671D}"/>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0DEF4E03-DEE5-48B8-A484-63E1E454EEB5}"/>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15F91BB3-47F5-4A11-AC86-03C02CCFBB7D}"/>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a:extLst>
            <a:ext uri="{FF2B5EF4-FFF2-40B4-BE49-F238E27FC236}">
              <a16:creationId xmlns:a16="http://schemas.microsoft.com/office/drawing/2014/main" id="{E827ED41-E71E-4BAF-AE24-6D144D0934CC}"/>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9" name="テキスト ボックス 218">
          <a:extLst>
            <a:ext uri="{FF2B5EF4-FFF2-40B4-BE49-F238E27FC236}">
              <a16:creationId xmlns:a16="http://schemas.microsoft.com/office/drawing/2014/main" id="{A3E6DA22-4718-426B-8938-16DF4BE4A8E5}"/>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a:extLst>
            <a:ext uri="{FF2B5EF4-FFF2-40B4-BE49-F238E27FC236}">
              <a16:creationId xmlns:a16="http://schemas.microsoft.com/office/drawing/2014/main" id="{B483DCCA-0100-4AB7-836B-E8F86A8A7F45}"/>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1" name="テキスト ボックス 220">
          <a:extLst>
            <a:ext uri="{FF2B5EF4-FFF2-40B4-BE49-F238E27FC236}">
              <a16:creationId xmlns:a16="http://schemas.microsoft.com/office/drawing/2014/main" id="{EF490B2D-6DDD-4D21-A894-D6B1787CBD99}"/>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a:extLst>
            <a:ext uri="{FF2B5EF4-FFF2-40B4-BE49-F238E27FC236}">
              <a16:creationId xmlns:a16="http://schemas.microsoft.com/office/drawing/2014/main" id="{E6B85081-93F6-42B4-875E-C7071BD3446F}"/>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3" name="テキスト ボックス 222">
          <a:extLst>
            <a:ext uri="{FF2B5EF4-FFF2-40B4-BE49-F238E27FC236}">
              <a16:creationId xmlns:a16="http://schemas.microsoft.com/office/drawing/2014/main" id="{8A7ADCFB-689F-451C-95B6-C35F801396DB}"/>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a:extLst>
            <a:ext uri="{FF2B5EF4-FFF2-40B4-BE49-F238E27FC236}">
              <a16:creationId xmlns:a16="http://schemas.microsoft.com/office/drawing/2014/main" id="{7D2AB755-63E8-4B6A-8121-7D0E2FEAFEEF}"/>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5" name="テキスト ボックス 224">
          <a:extLst>
            <a:ext uri="{FF2B5EF4-FFF2-40B4-BE49-F238E27FC236}">
              <a16:creationId xmlns:a16="http://schemas.microsoft.com/office/drawing/2014/main" id="{3AB83F6F-965D-4D19-8FE9-E892DAF7FA6D}"/>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a:extLst>
            <a:ext uri="{FF2B5EF4-FFF2-40B4-BE49-F238E27FC236}">
              <a16:creationId xmlns:a16="http://schemas.microsoft.com/office/drawing/2014/main" id="{F1833E42-E5A0-4B21-BB34-F714F815CAC1}"/>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7" name="テキスト ボックス 226">
          <a:extLst>
            <a:ext uri="{FF2B5EF4-FFF2-40B4-BE49-F238E27FC236}">
              <a16:creationId xmlns:a16="http://schemas.microsoft.com/office/drawing/2014/main" id="{E45475EC-E044-4F90-A87B-6BF5CAD231ED}"/>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C9E41A30-9962-4A87-9728-2A9E0A75DAF5}"/>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a:extLst>
            <a:ext uri="{FF2B5EF4-FFF2-40B4-BE49-F238E27FC236}">
              <a16:creationId xmlns:a16="http://schemas.microsoft.com/office/drawing/2014/main" id="{5C33C2B1-81F1-4DE4-A9C3-21785223DFED}"/>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a:extLst>
            <a:ext uri="{FF2B5EF4-FFF2-40B4-BE49-F238E27FC236}">
              <a16:creationId xmlns:a16="http://schemas.microsoft.com/office/drawing/2014/main" id="{2D4EB587-BA24-490E-9DE2-AE6D58DF032F}"/>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93980</xdr:rowOff>
    </xdr:from>
    <xdr:to>
      <xdr:col>54</xdr:col>
      <xdr:colOff>189865</xdr:colOff>
      <xdr:row>64</xdr:row>
      <xdr:rowOff>50800</xdr:rowOff>
    </xdr:to>
    <xdr:cxnSp macro="">
      <xdr:nvCxnSpPr>
        <xdr:cNvPr id="231" name="直線コネクタ 230">
          <a:extLst>
            <a:ext uri="{FF2B5EF4-FFF2-40B4-BE49-F238E27FC236}">
              <a16:creationId xmlns:a16="http://schemas.microsoft.com/office/drawing/2014/main" id="{D80C5E52-2948-4165-9FDF-68FEAD321CA1}"/>
            </a:ext>
          </a:extLst>
        </xdr:cNvPr>
        <xdr:cNvCxnSpPr/>
      </xdr:nvCxnSpPr>
      <xdr:spPr>
        <a:xfrm flipV="1">
          <a:off x="10476865" y="9523730"/>
          <a:ext cx="0" cy="1499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54627</xdr:rowOff>
    </xdr:from>
    <xdr:ext cx="469744" cy="259045"/>
    <xdr:sp macro="" textlink="">
      <xdr:nvSpPr>
        <xdr:cNvPr id="232" name="【体育館・プール】&#10;一人当たり面積最小値テキスト">
          <a:extLst>
            <a:ext uri="{FF2B5EF4-FFF2-40B4-BE49-F238E27FC236}">
              <a16:creationId xmlns:a16="http://schemas.microsoft.com/office/drawing/2014/main" id="{371377CD-6243-4259-8B9B-4CA3EB7FF2AB}"/>
            </a:ext>
          </a:extLst>
        </xdr:cNvPr>
        <xdr:cNvSpPr txBox="1"/>
      </xdr:nvSpPr>
      <xdr:spPr>
        <a:xfrm>
          <a:off x="10515600" y="1102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50800</xdr:rowOff>
    </xdr:from>
    <xdr:to>
      <xdr:col>55</xdr:col>
      <xdr:colOff>88900</xdr:colOff>
      <xdr:row>64</xdr:row>
      <xdr:rowOff>50800</xdr:rowOff>
    </xdr:to>
    <xdr:cxnSp macro="">
      <xdr:nvCxnSpPr>
        <xdr:cNvPr id="233" name="直線コネクタ 232">
          <a:extLst>
            <a:ext uri="{FF2B5EF4-FFF2-40B4-BE49-F238E27FC236}">
              <a16:creationId xmlns:a16="http://schemas.microsoft.com/office/drawing/2014/main" id="{2D7C4F9E-945D-4930-9FFF-D981BAEEE5B7}"/>
            </a:ext>
          </a:extLst>
        </xdr:cNvPr>
        <xdr:cNvCxnSpPr/>
      </xdr:nvCxnSpPr>
      <xdr:spPr>
        <a:xfrm>
          <a:off x="10388600" y="1102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40657</xdr:rowOff>
    </xdr:from>
    <xdr:ext cx="469744" cy="259045"/>
    <xdr:sp macro="" textlink="">
      <xdr:nvSpPr>
        <xdr:cNvPr id="234" name="【体育館・プール】&#10;一人当たり面積最大値テキスト">
          <a:extLst>
            <a:ext uri="{FF2B5EF4-FFF2-40B4-BE49-F238E27FC236}">
              <a16:creationId xmlns:a16="http://schemas.microsoft.com/office/drawing/2014/main" id="{EB0E56EA-ECB5-4D84-A1C8-380B7175E969}"/>
            </a:ext>
          </a:extLst>
        </xdr:cNvPr>
        <xdr:cNvSpPr txBox="1"/>
      </xdr:nvSpPr>
      <xdr:spPr>
        <a:xfrm>
          <a:off x="10515600" y="929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93980</xdr:rowOff>
    </xdr:from>
    <xdr:to>
      <xdr:col>55</xdr:col>
      <xdr:colOff>88900</xdr:colOff>
      <xdr:row>55</xdr:row>
      <xdr:rowOff>93980</xdr:rowOff>
    </xdr:to>
    <xdr:cxnSp macro="">
      <xdr:nvCxnSpPr>
        <xdr:cNvPr id="235" name="直線コネクタ 234">
          <a:extLst>
            <a:ext uri="{FF2B5EF4-FFF2-40B4-BE49-F238E27FC236}">
              <a16:creationId xmlns:a16="http://schemas.microsoft.com/office/drawing/2014/main" id="{9A97165C-EB4B-48C9-89C3-A487A428F0EF}"/>
            </a:ext>
          </a:extLst>
        </xdr:cNvPr>
        <xdr:cNvCxnSpPr/>
      </xdr:nvCxnSpPr>
      <xdr:spPr>
        <a:xfrm>
          <a:off x="10388600" y="9523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20337</xdr:rowOff>
    </xdr:from>
    <xdr:ext cx="469744" cy="259045"/>
    <xdr:sp macro="" textlink="">
      <xdr:nvSpPr>
        <xdr:cNvPr id="236" name="【体育館・プール】&#10;一人当たり面積平均値テキスト">
          <a:extLst>
            <a:ext uri="{FF2B5EF4-FFF2-40B4-BE49-F238E27FC236}">
              <a16:creationId xmlns:a16="http://schemas.microsoft.com/office/drawing/2014/main" id="{F730A3F2-9548-4FE5-B4BE-167ED10958B4}"/>
            </a:ext>
          </a:extLst>
        </xdr:cNvPr>
        <xdr:cNvSpPr txBox="1"/>
      </xdr:nvSpPr>
      <xdr:spPr>
        <a:xfrm>
          <a:off x="10515600" y="104787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41910</xdr:rowOff>
    </xdr:from>
    <xdr:to>
      <xdr:col>55</xdr:col>
      <xdr:colOff>50800</xdr:colOff>
      <xdr:row>61</xdr:row>
      <xdr:rowOff>143510</xdr:rowOff>
    </xdr:to>
    <xdr:sp macro="" textlink="">
      <xdr:nvSpPr>
        <xdr:cNvPr id="237" name="フローチャート: 判断 236">
          <a:extLst>
            <a:ext uri="{FF2B5EF4-FFF2-40B4-BE49-F238E27FC236}">
              <a16:creationId xmlns:a16="http://schemas.microsoft.com/office/drawing/2014/main" id="{76144909-FC8C-43A6-9D93-080E2C1B982A}"/>
            </a:ext>
          </a:extLst>
        </xdr:cNvPr>
        <xdr:cNvSpPr/>
      </xdr:nvSpPr>
      <xdr:spPr>
        <a:xfrm>
          <a:off x="10426700" y="10500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72390</xdr:rowOff>
    </xdr:from>
    <xdr:to>
      <xdr:col>50</xdr:col>
      <xdr:colOff>165100</xdr:colOff>
      <xdr:row>62</xdr:row>
      <xdr:rowOff>2540</xdr:rowOff>
    </xdr:to>
    <xdr:sp macro="" textlink="">
      <xdr:nvSpPr>
        <xdr:cNvPr id="238" name="フローチャート: 判断 237">
          <a:extLst>
            <a:ext uri="{FF2B5EF4-FFF2-40B4-BE49-F238E27FC236}">
              <a16:creationId xmlns:a16="http://schemas.microsoft.com/office/drawing/2014/main" id="{9A146D20-223D-4982-B466-76456478B866}"/>
            </a:ext>
          </a:extLst>
        </xdr:cNvPr>
        <xdr:cNvSpPr/>
      </xdr:nvSpPr>
      <xdr:spPr>
        <a:xfrm>
          <a:off x="9588500" y="1053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38100</xdr:rowOff>
    </xdr:from>
    <xdr:to>
      <xdr:col>46</xdr:col>
      <xdr:colOff>38100</xdr:colOff>
      <xdr:row>61</xdr:row>
      <xdr:rowOff>139700</xdr:rowOff>
    </xdr:to>
    <xdr:sp macro="" textlink="">
      <xdr:nvSpPr>
        <xdr:cNvPr id="239" name="フローチャート: 判断 238">
          <a:extLst>
            <a:ext uri="{FF2B5EF4-FFF2-40B4-BE49-F238E27FC236}">
              <a16:creationId xmlns:a16="http://schemas.microsoft.com/office/drawing/2014/main" id="{802588AD-7186-4220-AD1C-5ECFE6BF5888}"/>
            </a:ext>
          </a:extLst>
        </xdr:cNvPr>
        <xdr:cNvSpPr/>
      </xdr:nvSpPr>
      <xdr:spPr>
        <a:xfrm>
          <a:off x="8699500" y="1049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80010</xdr:rowOff>
    </xdr:from>
    <xdr:to>
      <xdr:col>41</xdr:col>
      <xdr:colOff>101600</xdr:colOff>
      <xdr:row>62</xdr:row>
      <xdr:rowOff>10160</xdr:rowOff>
    </xdr:to>
    <xdr:sp macro="" textlink="">
      <xdr:nvSpPr>
        <xdr:cNvPr id="240" name="フローチャート: 判断 239">
          <a:extLst>
            <a:ext uri="{FF2B5EF4-FFF2-40B4-BE49-F238E27FC236}">
              <a16:creationId xmlns:a16="http://schemas.microsoft.com/office/drawing/2014/main" id="{DDBC67CB-C6EE-447A-AA5C-EC199A894B40}"/>
            </a:ext>
          </a:extLst>
        </xdr:cNvPr>
        <xdr:cNvSpPr/>
      </xdr:nvSpPr>
      <xdr:spPr>
        <a:xfrm>
          <a:off x="7810500" y="1053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129540</xdr:rowOff>
    </xdr:from>
    <xdr:to>
      <xdr:col>36</xdr:col>
      <xdr:colOff>165100</xdr:colOff>
      <xdr:row>62</xdr:row>
      <xdr:rowOff>59690</xdr:rowOff>
    </xdr:to>
    <xdr:sp macro="" textlink="">
      <xdr:nvSpPr>
        <xdr:cNvPr id="241" name="フローチャート: 判断 240">
          <a:extLst>
            <a:ext uri="{FF2B5EF4-FFF2-40B4-BE49-F238E27FC236}">
              <a16:creationId xmlns:a16="http://schemas.microsoft.com/office/drawing/2014/main" id="{166A3EE2-A7EF-4C25-A53A-EB35BCC9E2CB}"/>
            </a:ext>
          </a:extLst>
        </xdr:cNvPr>
        <xdr:cNvSpPr/>
      </xdr:nvSpPr>
      <xdr:spPr>
        <a:xfrm>
          <a:off x="6921500" y="10587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7CC4502B-0F73-415F-BD17-FAC4774DA156}"/>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95843CC2-79C3-4D38-938D-879F1C20ADC3}"/>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303070ED-B780-4410-A5F5-8D6D227B665B}"/>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7B7AD3FD-A748-4895-877F-F2B15765A232}"/>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04F918F6-7F97-4886-A971-5088B1593E3F}"/>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34290</xdr:rowOff>
    </xdr:from>
    <xdr:to>
      <xdr:col>55</xdr:col>
      <xdr:colOff>50800</xdr:colOff>
      <xdr:row>61</xdr:row>
      <xdr:rowOff>135890</xdr:rowOff>
    </xdr:to>
    <xdr:sp macro="" textlink="">
      <xdr:nvSpPr>
        <xdr:cNvPr id="247" name="楕円 246">
          <a:extLst>
            <a:ext uri="{FF2B5EF4-FFF2-40B4-BE49-F238E27FC236}">
              <a16:creationId xmlns:a16="http://schemas.microsoft.com/office/drawing/2014/main" id="{FFE16959-69C6-4FA0-8023-2B864F766E7B}"/>
            </a:ext>
          </a:extLst>
        </xdr:cNvPr>
        <xdr:cNvSpPr/>
      </xdr:nvSpPr>
      <xdr:spPr>
        <a:xfrm>
          <a:off x="10426700" y="1049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57167</xdr:rowOff>
    </xdr:from>
    <xdr:ext cx="469744" cy="259045"/>
    <xdr:sp macro="" textlink="">
      <xdr:nvSpPr>
        <xdr:cNvPr id="248" name="【体育館・プール】&#10;一人当たり面積該当値テキスト">
          <a:extLst>
            <a:ext uri="{FF2B5EF4-FFF2-40B4-BE49-F238E27FC236}">
              <a16:creationId xmlns:a16="http://schemas.microsoft.com/office/drawing/2014/main" id="{7668E138-9845-4E5F-BEA3-DDCAA0F4B0D9}"/>
            </a:ext>
          </a:extLst>
        </xdr:cNvPr>
        <xdr:cNvSpPr txBox="1"/>
      </xdr:nvSpPr>
      <xdr:spPr>
        <a:xfrm>
          <a:off x="10515600" y="10344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129540</xdr:rowOff>
    </xdr:from>
    <xdr:to>
      <xdr:col>50</xdr:col>
      <xdr:colOff>165100</xdr:colOff>
      <xdr:row>61</xdr:row>
      <xdr:rowOff>59690</xdr:rowOff>
    </xdr:to>
    <xdr:sp macro="" textlink="">
      <xdr:nvSpPr>
        <xdr:cNvPr id="249" name="楕円 248">
          <a:extLst>
            <a:ext uri="{FF2B5EF4-FFF2-40B4-BE49-F238E27FC236}">
              <a16:creationId xmlns:a16="http://schemas.microsoft.com/office/drawing/2014/main" id="{52D0334A-994E-43F7-A8CF-7539671D4DE4}"/>
            </a:ext>
          </a:extLst>
        </xdr:cNvPr>
        <xdr:cNvSpPr/>
      </xdr:nvSpPr>
      <xdr:spPr>
        <a:xfrm>
          <a:off x="9588500" y="1041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8890</xdr:rowOff>
    </xdr:from>
    <xdr:to>
      <xdr:col>55</xdr:col>
      <xdr:colOff>0</xdr:colOff>
      <xdr:row>61</xdr:row>
      <xdr:rowOff>85090</xdr:rowOff>
    </xdr:to>
    <xdr:cxnSp macro="">
      <xdr:nvCxnSpPr>
        <xdr:cNvPr id="250" name="直線コネクタ 249">
          <a:extLst>
            <a:ext uri="{FF2B5EF4-FFF2-40B4-BE49-F238E27FC236}">
              <a16:creationId xmlns:a16="http://schemas.microsoft.com/office/drawing/2014/main" id="{5E7E9065-C675-4A06-9CAB-7E6FFDAE4340}"/>
            </a:ext>
          </a:extLst>
        </xdr:cNvPr>
        <xdr:cNvCxnSpPr/>
      </xdr:nvCxnSpPr>
      <xdr:spPr>
        <a:xfrm>
          <a:off x="9639300" y="1046734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142240</xdr:rowOff>
    </xdr:from>
    <xdr:to>
      <xdr:col>46</xdr:col>
      <xdr:colOff>38100</xdr:colOff>
      <xdr:row>61</xdr:row>
      <xdr:rowOff>72390</xdr:rowOff>
    </xdr:to>
    <xdr:sp macro="" textlink="">
      <xdr:nvSpPr>
        <xdr:cNvPr id="251" name="楕円 250">
          <a:extLst>
            <a:ext uri="{FF2B5EF4-FFF2-40B4-BE49-F238E27FC236}">
              <a16:creationId xmlns:a16="http://schemas.microsoft.com/office/drawing/2014/main" id="{414DC5AF-9324-4FE8-94DC-6685D306EEF8}"/>
            </a:ext>
          </a:extLst>
        </xdr:cNvPr>
        <xdr:cNvSpPr/>
      </xdr:nvSpPr>
      <xdr:spPr>
        <a:xfrm>
          <a:off x="8699500" y="10429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8890</xdr:rowOff>
    </xdr:from>
    <xdr:to>
      <xdr:col>50</xdr:col>
      <xdr:colOff>114300</xdr:colOff>
      <xdr:row>61</xdr:row>
      <xdr:rowOff>21590</xdr:rowOff>
    </xdr:to>
    <xdr:cxnSp macro="">
      <xdr:nvCxnSpPr>
        <xdr:cNvPr id="252" name="直線コネクタ 251">
          <a:extLst>
            <a:ext uri="{FF2B5EF4-FFF2-40B4-BE49-F238E27FC236}">
              <a16:creationId xmlns:a16="http://schemas.microsoft.com/office/drawing/2014/main" id="{97FE7DE8-A4CA-4503-80DC-20B3BA7B2F2F}"/>
            </a:ext>
          </a:extLst>
        </xdr:cNvPr>
        <xdr:cNvCxnSpPr/>
      </xdr:nvCxnSpPr>
      <xdr:spPr>
        <a:xfrm flipV="1">
          <a:off x="8750300" y="1046734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31750</xdr:rowOff>
    </xdr:from>
    <xdr:to>
      <xdr:col>41</xdr:col>
      <xdr:colOff>101600</xdr:colOff>
      <xdr:row>61</xdr:row>
      <xdr:rowOff>133350</xdr:rowOff>
    </xdr:to>
    <xdr:sp macro="" textlink="">
      <xdr:nvSpPr>
        <xdr:cNvPr id="253" name="楕円 252">
          <a:extLst>
            <a:ext uri="{FF2B5EF4-FFF2-40B4-BE49-F238E27FC236}">
              <a16:creationId xmlns:a16="http://schemas.microsoft.com/office/drawing/2014/main" id="{08D9268A-A828-4037-BC98-36621E21A788}"/>
            </a:ext>
          </a:extLst>
        </xdr:cNvPr>
        <xdr:cNvSpPr/>
      </xdr:nvSpPr>
      <xdr:spPr>
        <a:xfrm>
          <a:off x="7810500" y="1049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21590</xdr:rowOff>
    </xdr:from>
    <xdr:to>
      <xdr:col>45</xdr:col>
      <xdr:colOff>177800</xdr:colOff>
      <xdr:row>61</xdr:row>
      <xdr:rowOff>82550</xdr:rowOff>
    </xdr:to>
    <xdr:cxnSp macro="">
      <xdr:nvCxnSpPr>
        <xdr:cNvPr id="254" name="直線コネクタ 253">
          <a:extLst>
            <a:ext uri="{FF2B5EF4-FFF2-40B4-BE49-F238E27FC236}">
              <a16:creationId xmlns:a16="http://schemas.microsoft.com/office/drawing/2014/main" id="{E2974958-952A-48B3-A66F-3F7C46CB9FC9}"/>
            </a:ext>
          </a:extLst>
        </xdr:cNvPr>
        <xdr:cNvCxnSpPr/>
      </xdr:nvCxnSpPr>
      <xdr:spPr>
        <a:xfrm flipV="1">
          <a:off x="7861300" y="104800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41910</xdr:rowOff>
    </xdr:from>
    <xdr:to>
      <xdr:col>36</xdr:col>
      <xdr:colOff>165100</xdr:colOff>
      <xdr:row>61</xdr:row>
      <xdr:rowOff>143510</xdr:rowOff>
    </xdr:to>
    <xdr:sp macro="" textlink="">
      <xdr:nvSpPr>
        <xdr:cNvPr id="255" name="楕円 254">
          <a:extLst>
            <a:ext uri="{FF2B5EF4-FFF2-40B4-BE49-F238E27FC236}">
              <a16:creationId xmlns:a16="http://schemas.microsoft.com/office/drawing/2014/main" id="{B21863AA-9220-4C9D-A17F-6FC75A6F067C}"/>
            </a:ext>
          </a:extLst>
        </xdr:cNvPr>
        <xdr:cNvSpPr/>
      </xdr:nvSpPr>
      <xdr:spPr>
        <a:xfrm>
          <a:off x="6921500" y="1050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82550</xdr:rowOff>
    </xdr:from>
    <xdr:to>
      <xdr:col>41</xdr:col>
      <xdr:colOff>50800</xdr:colOff>
      <xdr:row>61</xdr:row>
      <xdr:rowOff>92710</xdr:rowOff>
    </xdr:to>
    <xdr:cxnSp macro="">
      <xdr:nvCxnSpPr>
        <xdr:cNvPr id="256" name="直線コネクタ 255">
          <a:extLst>
            <a:ext uri="{FF2B5EF4-FFF2-40B4-BE49-F238E27FC236}">
              <a16:creationId xmlns:a16="http://schemas.microsoft.com/office/drawing/2014/main" id="{D1211629-2982-473F-BB28-2C92982E03D4}"/>
            </a:ext>
          </a:extLst>
        </xdr:cNvPr>
        <xdr:cNvCxnSpPr/>
      </xdr:nvCxnSpPr>
      <xdr:spPr>
        <a:xfrm flipV="1">
          <a:off x="6972300" y="10541000"/>
          <a:ext cx="889000" cy="1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165117</xdr:rowOff>
    </xdr:from>
    <xdr:ext cx="469744" cy="259045"/>
    <xdr:sp macro="" textlink="">
      <xdr:nvSpPr>
        <xdr:cNvPr id="257" name="n_1aveValue【体育館・プール】&#10;一人当たり面積">
          <a:extLst>
            <a:ext uri="{FF2B5EF4-FFF2-40B4-BE49-F238E27FC236}">
              <a16:creationId xmlns:a16="http://schemas.microsoft.com/office/drawing/2014/main" id="{68480D89-5845-4CA9-959D-4D43C37E39C6}"/>
            </a:ext>
          </a:extLst>
        </xdr:cNvPr>
        <xdr:cNvSpPr txBox="1"/>
      </xdr:nvSpPr>
      <xdr:spPr>
        <a:xfrm>
          <a:off x="9391727" y="10623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130827</xdr:rowOff>
    </xdr:from>
    <xdr:ext cx="469744" cy="259045"/>
    <xdr:sp macro="" textlink="">
      <xdr:nvSpPr>
        <xdr:cNvPr id="258" name="n_2aveValue【体育館・プール】&#10;一人当たり面積">
          <a:extLst>
            <a:ext uri="{FF2B5EF4-FFF2-40B4-BE49-F238E27FC236}">
              <a16:creationId xmlns:a16="http://schemas.microsoft.com/office/drawing/2014/main" id="{5A439F6C-F239-4D59-8E1E-F53D244560AE}"/>
            </a:ext>
          </a:extLst>
        </xdr:cNvPr>
        <xdr:cNvSpPr txBox="1"/>
      </xdr:nvSpPr>
      <xdr:spPr>
        <a:xfrm>
          <a:off x="8515427" y="1058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1287</xdr:rowOff>
    </xdr:from>
    <xdr:ext cx="469744" cy="259045"/>
    <xdr:sp macro="" textlink="">
      <xdr:nvSpPr>
        <xdr:cNvPr id="259" name="n_3aveValue【体育館・プール】&#10;一人当たり面積">
          <a:extLst>
            <a:ext uri="{FF2B5EF4-FFF2-40B4-BE49-F238E27FC236}">
              <a16:creationId xmlns:a16="http://schemas.microsoft.com/office/drawing/2014/main" id="{06B0976B-ED0E-4D25-A04B-5695D8F0CF9B}"/>
            </a:ext>
          </a:extLst>
        </xdr:cNvPr>
        <xdr:cNvSpPr txBox="1"/>
      </xdr:nvSpPr>
      <xdr:spPr>
        <a:xfrm>
          <a:off x="7626427" y="10631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50817</xdr:rowOff>
    </xdr:from>
    <xdr:ext cx="469744" cy="259045"/>
    <xdr:sp macro="" textlink="">
      <xdr:nvSpPr>
        <xdr:cNvPr id="260" name="n_4aveValue【体育館・プール】&#10;一人当たり面積">
          <a:extLst>
            <a:ext uri="{FF2B5EF4-FFF2-40B4-BE49-F238E27FC236}">
              <a16:creationId xmlns:a16="http://schemas.microsoft.com/office/drawing/2014/main" id="{BB186388-DB32-4654-AC98-56684C7E91B9}"/>
            </a:ext>
          </a:extLst>
        </xdr:cNvPr>
        <xdr:cNvSpPr txBox="1"/>
      </xdr:nvSpPr>
      <xdr:spPr>
        <a:xfrm>
          <a:off x="6737427" y="10680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76217</xdr:rowOff>
    </xdr:from>
    <xdr:ext cx="469744" cy="259045"/>
    <xdr:sp macro="" textlink="">
      <xdr:nvSpPr>
        <xdr:cNvPr id="261" name="n_1mainValue【体育館・プール】&#10;一人当たり面積">
          <a:extLst>
            <a:ext uri="{FF2B5EF4-FFF2-40B4-BE49-F238E27FC236}">
              <a16:creationId xmlns:a16="http://schemas.microsoft.com/office/drawing/2014/main" id="{6308CEB1-DF60-4B52-8488-3F2C932E48B3}"/>
            </a:ext>
          </a:extLst>
        </xdr:cNvPr>
        <xdr:cNvSpPr txBox="1"/>
      </xdr:nvSpPr>
      <xdr:spPr>
        <a:xfrm>
          <a:off x="9391727" y="10191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88917</xdr:rowOff>
    </xdr:from>
    <xdr:ext cx="469744" cy="259045"/>
    <xdr:sp macro="" textlink="">
      <xdr:nvSpPr>
        <xdr:cNvPr id="262" name="n_2mainValue【体育館・プール】&#10;一人当たり面積">
          <a:extLst>
            <a:ext uri="{FF2B5EF4-FFF2-40B4-BE49-F238E27FC236}">
              <a16:creationId xmlns:a16="http://schemas.microsoft.com/office/drawing/2014/main" id="{CCD205F4-9908-4BEE-AB8A-CFF6A3534598}"/>
            </a:ext>
          </a:extLst>
        </xdr:cNvPr>
        <xdr:cNvSpPr txBox="1"/>
      </xdr:nvSpPr>
      <xdr:spPr>
        <a:xfrm>
          <a:off x="8515427" y="10204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149877</xdr:rowOff>
    </xdr:from>
    <xdr:ext cx="469744" cy="259045"/>
    <xdr:sp macro="" textlink="">
      <xdr:nvSpPr>
        <xdr:cNvPr id="263" name="n_3mainValue【体育館・プール】&#10;一人当たり面積">
          <a:extLst>
            <a:ext uri="{FF2B5EF4-FFF2-40B4-BE49-F238E27FC236}">
              <a16:creationId xmlns:a16="http://schemas.microsoft.com/office/drawing/2014/main" id="{364C3575-595D-4C8F-A925-E476206DCEA6}"/>
            </a:ext>
          </a:extLst>
        </xdr:cNvPr>
        <xdr:cNvSpPr txBox="1"/>
      </xdr:nvSpPr>
      <xdr:spPr>
        <a:xfrm>
          <a:off x="7626427" y="10265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160037</xdr:rowOff>
    </xdr:from>
    <xdr:ext cx="469744" cy="259045"/>
    <xdr:sp macro="" textlink="">
      <xdr:nvSpPr>
        <xdr:cNvPr id="264" name="n_4mainValue【体育館・プール】&#10;一人当たり面積">
          <a:extLst>
            <a:ext uri="{FF2B5EF4-FFF2-40B4-BE49-F238E27FC236}">
              <a16:creationId xmlns:a16="http://schemas.microsoft.com/office/drawing/2014/main" id="{82146A1C-68EC-448A-98DB-A85339B76A79}"/>
            </a:ext>
          </a:extLst>
        </xdr:cNvPr>
        <xdr:cNvSpPr txBox="1"/>
      </xdr:nvSpPr>
      <xdr:spPr>
        <a:xfrm>
          <a:off x="6737427" y="10275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EB2D3EB5-348F-49DC-BD55-F0B999AF6CBE}"/>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0D87CB9E-EAD2-43B4-8E96-43BB57164E35}"/>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10F3CACE-0405-4134-B384-CB320E02C826}"/>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B856F01C-62B8-40CF-9174-E3DA3AA117C1}"/>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E853A32E-CB44-4739-8F7F-3E44954B841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D1381E15-04FB-420A-87A3-9334CF009272}"/>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DA703AA4-8BAB-46CD-8CB6-F95892EE98D9}"/>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088CBFC7-3C42-4B42-8EE2-1C6A4F853F83}"/>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a:extLst>
            <a:ext uri="{FF2B5EF4-FFF2-40B4-BE49-F238E27FC236}">
              <a16:creationId xmlns:a16="http://schemas.microsoft.com/office/drawing/2014/main" id="{6932D31C-F7F4-44AE-BA3C-4EF02455CD21}"/>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a:extLst>
            <a:ext uri="{FF2B5EF4-FFF2-40B4-BE49-F238E27FC236}">
              <a16:creationId xmlns:a16="http://schemas.microsoft.com/office/drawing/2014/main" id="{05209E37-27B9-4254-8ED7-63B5D1321C79}"/>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a:extLst>
            <a:ext uri="{FF2B5EF4-FFF2-40B4-BE49-F238E27FC236}">
              <a16:creationId xmlns:a16="http://schemas.microsoft.com/office/drawing/2014/main" id="{D517CC6D-4CC7-44DF-8DA5-ED579BBE53D7}"/>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6" name="直線コネクタ 275">
          <a:extLst>
            <a:ext uri="{FF2B5EF4-FFF2-40B4-BE49-F238E27FC236}">
              <a16:creationId xmlns:a16="http://schemas.microsoft.com/office/drawing/2014/main" id="{5059362B-D225-4F75-9EE0-09E62596D201}"/>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7" name="テキスト ボックス 276">
          <a:extLst>
            <a:ext uri="{FF2B5EF4-FFF2-40B4-BE49-F238E27FC236}">
              <a16:creationId xmlns:a16="http://schemas.microsoft.com/office/drawing/2014/main" id="{DA7FC4EA-222E-4ACD-8F0E-B38A9FD6B39A}"/>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8" name="直線コネクタ 277">
          <a:extLst>
            <a:ext uri="{FF2B5EF4-FFF2-40B4-BE49-F238E27FC236}">
              <a16:creationId xmlns:a16="http://schemas.microsoft.com/office/drawing/2014/main" id="{633FC8D9-1FFF-474D-BC18-01DAB631C335}"/>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9" name="テキスト ボックス 278">
          <a:extLst>
            <a:ext uri="{FF2B5EF4-FFF2-40B4-BE49-F238E27FC236}">
              <a16:creationId xmlns:a16="http://schemas.microsoft.com/office/drawing/2014/main" id="{A2D014BC-4E00-4357-9613-37336B63F422}"/>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0" name="直線コネクタ 279">
          <a:extLst>
            <a:ext uri="{FF2B5EF4-FFF2-40B4-BE49-F238E27FC236}">
              <a16:creationId xmlns:a16="http://schemas.microsoft.com/office/drawing/2014/main" id="{BDA132BF-0E58-4315-B8BC-96B8D3B9F2E4}"/>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1" name="テキスト ボックス 280">
          <a:extLst>
            <a:ext uri="{FF2B5EF4-FFF2-40B4-BE49-F238E27FC236}">
              <a16:creationId xmlns:a16="http://schemas.microsoft.com/office/drawing/2014/main" id="{3162B4C3-580D-4CBF-87BE-EEAE3DB66349}"/>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2" name="直線コネクタ 281">
          <a:extLst>
            <a:ext uri="{FF2B5EF4-FFF2-40B4-BE49-F238E27FC236}">
              <a16:creationId xmlns:a16="http://schemas.microsoft.com/office/drawing/2014/main" id="{F3DA273D-D065-4263-978F-CC95400BCB2B}"/>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3" name="テキスト ボックス 282">
          <a:extLst>
            <a:ext uri="{FF2B5EF4-FFF2-40B4-BE49-F238E27FC236}">
              <a16:creationId xmlns:a16="http://schemas.microsoft.com/office/drawing/2014/main" id="{66AFE396-A2EB-4573-8586-757E3CCFF48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4" name="直線コネクタ 283">
          <a:extLst>
            <a:ext uri="{FF2B5EF4-FFF2-40B4-BE49-F238E27FC236}">
              <a16:creationId xmlns:a16="http://schemas.microsoft.com/office/drawing/2014/main" id="{530E7F85-3106-4A4D-8A74-AEAA6B608E82}"/>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5" name="テキスト ボックス 284">
          <a:extLst>
            <a:ext uri="{FF2B5EF4-FFF2-40B4-BE49-F238E27FC236}">
              <a16:creationId xmlns:a16="http://schemas.microsoft.com/office/drawing/2014/main" id="{DD3FFF0E-B1FC-461A-8EBF-5BE9436EE3C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75AFB5C3-787B-422B-ADFA-04450F1EB8E9}"/>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7" name="テキスト ボックス 286">
          <a:extLst>
            <a:ext uri="{FF2B5EF4-FFF2-40B4-BE49-F238E27FC236}">
              <a16:creationId xmlns:a16="http://schemas.microsoft.com/office/drawing/2014/main" id="{3A5326D5-FEAF-41CD-8C11-06141CAF65BD}"/>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8" name="【福祉施設】&#10;有形固定資産減価償却率グラフ枠">
          <a:extLst>
            <a:ext uri="{FF2B5EF4-FFF2-40B4-BE49-F238E27FC236}">
              <a16:creationId xmlns:a16="http://schemas.microsoft.com/office/drawing/2014/main" id="{D9D73D1E-D479-4673-957E-688B6322E634}"/>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133350</xdr:rowOff>
    </xdr:from>
    <xdr:to>
      <xdr:col>24</xdr:col>
      <xdr:colOff>62865</xdr:colOff>
      <xdr:row>86</xdr:row>
      <xdr:rowOff>114300</xdr:rowOff>
    </xdr:to>
    <xdr:cxnSp macro="">
      <xdr:nvCxnSpPr>
        <xdr:cNvPr id="289" name="直線コネクタ 288">
          <a:extLst>
            <a:ext uri="{FF2B5EF4-FFF2-40B4-BE49-F238E27FC236}">
              <a16:creationId xmlns:a16="http://schemas.microsoft.com/office/drawing/2014/main" id="{480ED58E-482E-480F-A21A-E0D7A2E6FCAE}"/>
            </a:ext>
          </a:extLst>
        </xdr:cNvPr>
        <xdr:cNvCxnSpPr/>
      </xdr:nvCxnSpPr>
      <xdr:spPr>
        <a:xfrm flipV="1">
          <a:off x="4634865" y="1350645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0" name="【福祉施設】&#10;有形固定資産減価償却率最小値テキスト">
          <a:extLst>
            <a:ext uri="{FF2B5EF4-FFF2-40B4-BE49-F238E27FC236}">
              <a16:creationId xmlns:a16="http://schemas.microsoft.com/office/drawing/2014/main" id="{283DE4D4-2689-408A-8149-A6EA18DEE0B2}"/>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1" name="直線コネクタ 290">
          <a:extLst>
            <a:ext uri="{FF2B5EF4-FFF2-40B4-BE49-F238E27FC236}">
              <a16:creationId xmlns:a16="http://schemas.microsoft.com/office/drawing/2014/main" id="{620129F2-8207-4CA8-9E3E-EDB071C4DCFA}"/>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80027</xdr:rowOff>
    </xdr:from>
    <xdr:ext cx="405111" cy="259045"/>
    <xdr:sp macro="" textlink="">
      <xdr:nvSpPr>
        <xdr:cNvPr id="292" name="【福祉施設】&#10;有形固定資産減価償却率最大値テキスト">
          <a:extLst>
            <a:ext uri="{FF2B5EF4-FFF2-40B4-BE49-F238E27FC236}">
              <a16:creationId xmlns:a16="http://schemas.microsoft.com/office/drawing/2014/main" id="{F75B5E02-3792-4F6F-919C-18E0C5924A11}"/>
            </a:ext>
          </a:extLst>
        </xdr:cNvPr>
        <xdr:cNvSpPr txBox="1"/>
      </xdr:nvSpPr>
      <xdr:spPr>
        <a:xfrm>
          <a:off x="4673600" y="13281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133350</xdr:rowOff>
    </xdr:from>
    <xdr:to>
      <xdr:col>24</xdr:col>
      <xdr:colOff>152400</xdr:colOff>
      <xdr:row>78</xdr:row>
      <xdr:rowOff>133350</xdr:rowOff>
    </xdr:to>
    <xdr:cxnSp macro="">
      <xdr:nvCxnSpPr>
        <xdr:cNvPr id="293" name="直線コネクタ 292">
          <a:extLst>
            <a:ext uri="{FF2B5EF4-FFF2-40B4-BE49-F238E27FC236}">
              <a16:creationId xmlns:a16="http://schemas.microsoft.com/office/drawing/2014/main" id="{07528FF3-A2F1-4EE5-A5CB-25EEAA66FDAD}"/>
            </a:ext>
          </a:extLst>
        </xdr:cNvPr>
        <xdr:cNvCxnSpPr/>
      </xdr:nvCxnSpPr>
      <xdr:spPr>
        <a:xfrm>
          <a:off x="4546600" y="13506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78122</xdr:rowOff>
    </xdr:from>
    <xdr:ext cx="405111" cy="259045"/>
    <xdr:sp macro="" textlink="">
      <xdr:nvSpPr>
        <xdr:cNvPr id="294" name="【福祉施設】&#10;有形固定資産減価償却率平均値テキスト">
          <a:extLst>
            <a:ext uri="{FF2B5EF4-FFF2-40B4-BE49-F238E27FC236}">
              <a16:creationId xmlns:a16="http://schemas.microsoft.com/office/drawing/2014/main" id="{1781592A-172A-4DAB-8BE9-771F0526DA61}"/>
            </a:ext>
          </a:extLst>
        </xdr:cNvPr>
        <xdr:cNvSpPr txBox="1"/>
      </xdr:nvSpPr>
      <xdr:spPr>
        <a:xfrm>
          <a:off x="4673600" y="139655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99695</xdr:rowOff>
    </xdr:from>
    <xdr:to>
      <xdr:col>24</xdr:col>
      <xdr:colOff>114300</xdr:colOff>
      <xdr:row>82</xdr:row>
      <xdr:rowOff>29845</xdr:rowOff>
    </xdr:to>
    <xdr:sp macro="" textlink="">
      <xdr:nvSpPr>
        <xdr:cNvPr id="295" name="フローチャート: 判断 294">
          <a:extLst>
            <a:ext uri="{FF2B5EF4-FFF2-40B4-BE49-F238E27FC236}">
              <a16:creationId xmlns:a16="http://schemas.microsoft.com/office/drawing/2014/main" id="{D2A33877-B320-4E3D-99F1-29A2831AF0DF}"/>
            </a:ext>
          </a:extLst>
        </xdr:cNvPr>
        <xdr:cNvSpPr/>
      </xdr:nvSpPr>
      <xdr:spPr>
        <a:xfrm>
          <a:off x="4584700" y="1398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74930</xdr:rowOff>
    </xdr:from>
    <xdr:to>
      <xdr:col>20</xdr:col>
      <xdr:colOff>38100</xdr:colOff>
      <xdr:row>82</xdr:row>
      <xdr:rowOff>5080</xdr:rowOff>
    </xdr:to>
    <xdr:sp macro="" textlink="">
      <xdr:nvSpPr>
        <xdr:cNvPr id="296" name="フローチャート: 判断 295">
          <a:extLst>
            <a:ext uri="{FF2B5EF4-FFF2-40B4-BE49-F238E27FC236}">
              <a16:creationId xmlns:a16="http://schemas.microsoft.com/office/drawing/2014/main" id="{02D872F2-4B16-4D51-BD10-A8355834FD01}"/>
            </a:ext>
          </a:extLst>
        </xdr:cNvPr>
        <xdr:cNvSpPr/>
      </xdr:nvSpPr>
      <xdr:spPr>
        <a:xfrm>
          <a:off x="3746500" y="1396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27305</xdr:rowOff>
    </xdr:from>
    <xdr:to>
      <xdr:col>15</xdr:col>
      <xdr:colOff>101600</xdr:colOff>
      <xdr:row>81</xdr:row>
      <xdr:rowOff>128905</xdr:rowOff>
    </xdr:to>
    <xdr:sp macro="" textlink="">
      <xdr:nvSpPr>
        <xdr:cNvPr id="297" name="フローチャート: 判断 296">
          <a:extLst>
            <a:ext uri="{FF2B5EF4-FFF2-40B4-BE49-F238E27FC236}">
              <a16:creationId xmlns:a16="http://schemas.microsoft.com/office/drawing/2014/main" id="{B71F4118-FEC2-47C5-AB82-E033175B3504}"/>
            </a:ext>
          </a:extLst>
        </xdr:cNvPr>
        <xdr:cNvSpPr/>
      </xdr:nvSpPr>
      <xdr:spPr>
        <a:xfrm>
          <a:off x="2857500" y="1391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133986</xdr:rowOff>
    </xdr:from>
    <xdr:to>
      <xdr:col>10</xdr:col>
      <xdr:colOff>165100</xdr:colOff>
      <xdr:row>81</xdr:row>
      <xdr:rowOff>64136</xdr:rowOff>
    </xdr:to>
    <xdr:sp macro="" textlink="">
      <xdr:nvSpPr>
        <xdr:cNvPr id="298" name="フローチャート: 判断 297">
          <a:extLst>
            <a:ext uri="{FF2B5EF4-FFF2-40B4-BE49-F238E27FC236}">
              <a16:creationId xmlns:a16="http://schemas.microsoft.com/office/drawing/2014/main" id="{88E6627D-608C-4275-92C1-2AF8A05D97DC}"/>
            </a:ext>
          </a:extLst>
        </xdr:cNvPr>
        <xdr:cNvSpPr/>
      </xdr:nvSpPr>
      <xdr:spPr>
        <a:xfrm>
          <a:off x="1968500" y="13849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109220</xdr:rowOff>
    </xdr:from>
    <xdr:to>
      <xdr:col>6</xdr:col>
      <xdr:colOff>38100</xdr:colOff>
      <xdr:row>81</xdr:row>
      <xdr:rowOff>39370</xdr:rowOff>
    </xdr:to>
    <xdr:sp macro="" textlink="">
      <xdr:nvSpPr>
        <xdr:cNvPr id="299" name="フローチャート: 判断 298">
          <a:extLst>
            <a:ext uri="{FF2B5EF4-FFF2-40B4-BE49-F238E27FC236}">
              <a16:creationId xmlns:a16="http://schemas.microsoft.com/office/drawing/2014/main" id="{A32C50F8-E4B1-40CB-BB57-E15D980BA134}"/>
            </a:ext>
          </a:extLst>
        </xdr:cNvPr>
        <xdr:cNvSpPr/>
      </xdr:nvSpPr>
      <xdr:spPr>
        <a:xfrm>
          <a:off x="1079500" y="1382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2012BCA4-E031-4878-B60D-59B487AB75BE}"/>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8D65DDED-5492-4452-8F40-3E6B0045B63A}"/>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B23305FD-5D40-42C5-AD7F-B2BABF4CCFB2}"/>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5429C7CD-A4E0-409F-A180-080811F5D798}"/>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EB116A42-45DC-4C3D-9D3C-9B9C3534DC4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2539</xdr:rowOff>
    </xdr:from>
    <xdr:to>
      <xdr:col>24</xdr:col>
      <xdr:colOff>114300</xdr:colOff>
      <xdr:row>79</xdr:row>
      <xdr:rowOff>104139</xdr:rowOff>
    </xdr:to>
    <xdr:sp macro="" textlink="">
      <xdr:nvSpPr>
        <xdr:cNvPr id="305" name="楕円 304">
          <a:extLst>
            <a:ext uri="{FF2B5EF4-FFF2-40B4-BE49-F238E27FC236}">
              <a16:creationId xmlns:a16="http://schemas.microsoft.com/office/drawing/2014/main" id="{F432EA9D-D293-4CF0-AEC5-CE6B8D836223}"/>
            </a:ext>
          </a:extLst>
        </xdr:cNvPr>
        <xdr:cNvSpPr/>
      </xdr:nvSpPr>
      <xdr:spPr>
        <a:xfrm>
          <a:off x="4584700" y="13547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88916</xdr:rowOff>
    </xdr:from>
    <xdr:ext cx="405111" cy="259045"/>
    <xdr:sp macro="" textlink="">
      <xdr:nvSpPr>
        <xdr:cNvPr id="306" name="【福祉施設】&#10;有形固定資産減価償却率該当値テキスト">
          <a:extLst>
            <a:ext uri="{FF2B5EF4-FFF2-40B4-BE49-F238E27FC236}">
              <a16:creationId xmlns:a16="http://schemas.microsoft.com/office/drawing/2014/main" id="{DD35E985-2102-4C3D-99FA-9539B91D17D8}"/>
            </a:ext>
          </a:extLst>
        </xdr:cNvPr>
        <xdr:cNvSpPr txBox="1"/>
      </xdr:nvSpPr>
      <xdr:spPr>
        <a:xfrm>
          <a:off x="4673600" y="13462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95886</xdr:rowOff>
    </xdr:from>
    <xdr:to>
      <xdr:col>20</xdr:col>
      <xdr:colOff>38100</xdr:colOff>
      <xdr:row>79</xdr:row>
      <xdr:rowOff>26036</xdr:rowOff>
    </xdr:to>
    <xdr:sp macro="" textlink="">
      <xdr:nvSpPr>
        <xdr:cNvPr id="307" name="楕円 306">
          <a:extLst>
            <a:ext uri="{FF2B5EF4-FFF2-40B4-BE49-F238E27FC236}">
              <a16:creationId xmlns:a16="http://schemas.microsoft.com/office/drawing/2014/main" id="{098BA194-11CC-4DFB-817E-14BCF748622D}"/>
            </a:ext>
          </a:extLst>
        </xdr:cNvPr>
        <xdr:cNvSpPr/>
      </xdr:nvSpPr>
      <xdr:spPr>
        <a:xfrm>
          <a:off x="3746500" y="13468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146686</xdr:rowOff>
    </xdr:from>
    <xdr:to>
      <xdr:col>24</xdr:col>
      <xdr:colOff>63500</xdr:colOff>
      <xdr:row>79</xdr:row>
      <xdr:rowOff>53339</xdr:rowOff>
    </xdr:to>
    <xdr:cxnSp macro="">
      <xdr:nvCxnSpPr>
        <xdr:cNvPr id="308" name="直線コネクタ 307">
          <a:extLst>
            <a:ext uri="{FF2B5EF4-FFF2-40B4-BE49-F238E27FC236}">
              <a16:creationId xmlns:a16="http://schemas.microsoft.com/office/drawing/2014/main" id="{162DA948-1300-4F9D-8A23-7D60BFCC2877}"/>
            </a:ext>
          </a:extLst>
        </xdr:cNvPr>
        <xdr:cNvCxnSpPr/>
      </xdr:nvCxnSpPr>
      <xdr:spPr>
        <a:xfrm>
          <a:off x="3797300" y="13519786"/>
          <a:ext cx="838200" cy="78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8255</xdr:rowOff>
    </xdr:from>
    <xdr:to>
      <xdr:col>15</xdr:col>
      <xdr:colOff>101600</xdr:colOff>
      <xdr:row>78</xdr:row>
      <xdr:rowOff>109855</xdr:rowOff>
    </xdr:to>
    <xdr:sp macro="" textlink="">
      <xdr:nvSpPr>
        <xdr:cNvPr id="309" name="楕円 308">
          <a:extLst>
            <a:ext uri="{FF2B5EF4-FFF2-40B4-BE49-F238E27FC236}">
              <a16:creationId xmlns:a16="http://schemas.microsoft.com/office/drawing/2014/main" id="{A2C00568-6288-4A0F-807F-551194D259B3}"/>
            </a:ext>
          </a:extLst>
        </xdr:cNvPr>
        <xdr:cNvSpPr/>
      </xdr:nvSpPr>
      <xdr:spPr>
        <a:xfrm>
          <a:off x="2857500" y="13381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59055</xdr:rowOff>
    </xdr:from>
    <xdr:to>
      <xdr:col>19</xdr:col>
      <xdr:colOff>177800</xdr:colOff>
      <xdr:row>78</xdr:row>
      <xdr:rowOff>146686</xdr:rowOff>
    </xdr:to>
    <xdr:cxnSp macro="">
      <xdr:nvCxnSpPr>
        <xdr:cNvPr id="310" name="直線コネクタ 309">
          <a:extLst>
            <a:ext uri="{FF2B5EF4-FFF2-40B4-BE49-F238E27FC236}">
              <a16:creationId xmlns:a16="http://schemas.microsoft.com/office/drawing/2014/main" id="{7D71B134-721E-4CC5-84BE-E7002FCD2E5E}"/>
            </a:ext>
          </a:extLst>
        </xdr:cNvPr>
        <xdr:cNvCxnSpPr/>
      </xdr:nvCxnSpPr>
      <xdr:spPr>
        <a:xfrm>
          <a:off x="2908300" y="13432155"/>
          <a:ext cx="889000" cy="87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65405</xdr:rowOff>
    </xdr:from>
    <xdr:to>
      <xdr:col>10</xdr:col>
      <xdr:colOff>165100</xdr:colOff>
      <xdr:row>81</xdr:row>
      <xdr:rowOff>167005</xdr:rowOff>
    </xdr:to>
    <xdr:sp macro="" textlink="">
      <xdr:nvSpPr>
        <xdr:cNvPr id="311" name="楕円 310">
          <a:extLst>
            <a:ext uri="{FF2B5EF4-FFF2-40B4-BE49-F238E27FC236}">
              <a16:creationId xmlns:a16="http://schemas.microsoft.com/office/drawing/2014/main" id="{E30BF391-D8F0-4398-B975-39127EE1FD13}"/>
            </a:ext>
          </a:extLst>
        </xdr:cNvPr>
        <xdr:cNvSpPr/>
      </xdr:nvSpPr>
      <xdr:spPr>
        <a:xfrm>
          <a:off x="1968500" y="1395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59055</xdr:rowOff>
    </xdr:from>
    <xdr:to>
      <xdr:col>15</xdr:col>
      <xdr:colOff>50800</xdr:colOff>
      <xdr:row>81</xdr:row>
      <xdr:rowOff>116205</xdr:rowOff>
    </xdr:to>
    <xdr:cxnSp macro="">
      <xdr:nvCxnSpPr>
        <xdr:cNvPr id="312" name="直線コネクタ 311">
          <a:extLst>
            <a:ext uri="{FF2B5EF4-FFF2-40B4-BE49-F238E27FC236}">
              <a16:creationId xmlns:a16="http://schemas.microsoft.com/office/drawing/2014/main" id="{58D36A49-0023-4614-A99F-9575D4E2D132}"/>
            </a:ext>
          </a:extLst>
        </xdr:cNvPr>
        <xdr:cNvCxnSpPr/>
      </xdr:nvCxnSpPr>
      <xdr:spPr>
        <a:xfrm flipV="1">
          <a:off x="2019300" y="13432155"/>
          <a:ext cx="889000" cy="571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139700</xdr:rowOff>
    </xdr:from>
    <xdr:to>
      <xdr:col>6</xdr:col>
      <xdr:colOff>38100</xdr:colOff>
      <xdr:row>82</xdr:row>
      <xdr:rowOff>69850</xdr:rowOff>
    </xdr:to>
    <xdr:sp macro="" textlink="">
      <xdr:nvSpPr>
        <xdr:cNvPr id="313" name="楕円 312">
          <a:extLst>
            <a:ext uri="{FF2B5EF4-FFF2-40B4-BE49-F238E27FC236}">
              <a16:creationId xmlns:a16="http://schemas.microsoft.com/office/drawing/2014/main" id="{BED3627B-C5BE-4195-B9EC-B07A6D79E476}"/>
            </a:ext>
          </a:extLst>
        </xdr:cNvPr>
        <xdr:cNvSpPr/>
      </xdr:nvSpPr>
      <xdr:spPr>
        <a:xfrm>
          <a:off x="1079500" y="1402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116205</xdr:rowOff>
    </xdr:from>
    <xdr:to>
      <xdr:col>10</xdr:col>
      <xdr:colOff>114300</xdr:colOff>
      <xdr:row>82</xdr:row>
      <xdr:rowOff>19050</xdr:rowOff>
    </xdr:to>
    <xdr:cxnSp macro="">
      <xdr:nvCxnSpPr>
        <xdr:cNvPr id="314" name="直線コネクタ 313">
          <a:extLst>
            <a:ext uri="{FF2B5EF4-FFF2-40B4-BE49-F238E27FC236}">
              <a16:creationId xmlns:a16="http://schemas.microsoft.com/office/drawing/2014/main" id="{8303E6B0-3D36-47C0-9781-C3460C9AE515}"/>
            </a:ext>
          </a:extLst>
        </xdr:cNvPr>
        <xdr:cNvCxnSpPr/>
      </xdr:nvCxnSpPr>
      <xdr:spPr>
        <a:xfrm flipV="1">
          <a:off x="1130300" y="14003655"/>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167657</xdr:rowOff>
    </xdr:from>
    <xdr:ext cx="405111" cy="259045"/>
    <xdr:sp macro="" textlink="">
      <xdr:nvSpPr>
        <xdr:cNvPr id="315" name="n_1aveValue【福祉施設】&#10;有形固定資産減価償却率">
          <a:extLst>
            <a:ext uri="{FF2B5EF4-FFF2-40B4-BE49-F238E27FC236}">
              <a16:creationId xmlns:a16="http://schemas.microsoft.com/office/drawing/2014/main" id="{BAF02E3C-096D-4B9E-854E-935DE0D91C27}"/>
            </a:ext>
          </a:extLst>
        </xdr:cNvPr>
        <xdr:cNvSpPr txBox="1"/>
      </xdr:nvSpPr>
      <xdr:spPr>
        <a:xfrm>
          <a:off x="3582044" y="1405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120032</xdr:rowOff>
    </xdr:from>
    <xdr:ext cx="405111" cy="259045"/>
    <xdr:sp macro="" textlink="">
      <xdr:nvSpPr>
        <xdr:cNvPr id="316" name="n_2aveValue【福祉施設】&#10;有形固定資産減価償却率">
          <a:extLst>
            <a:ext uri="{FF2B5EF4-FFF2-40B4-BE49-F238E27FC236}">
              <a16:creationId xmlns:a16="http://schemas.microsoft.com/office/drawing/2014/main" id="{D1A6E9AC-6AF9-4A28-AB1E-D83AC098AFFD}"/>
            </a:ext>
          </a:extLst>
        </xdr:cNvPr>
        <xdr:cNvSpPr txBox="1"/>
      </xdr:nvSpPr>
      <xdr:spPr>
        <a:xfrm>
          <a:off x="2705744" y="14007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80663</xdr:rowOff>
    </xdr:from>
    <xdr:ext cx="405111" cy="259045"/>
    <xdr:sp macro="" textlink="">
      <xdr:nvSpPr>
        <xdr:cNvPr id="317" name="n_3aveValue【福祉施設】&#10;有形固定資産減価償却率">
          <a:extLst>
            <a:ext uri="{FF2B5EF4-FFF2-40B4-BE49-F238E27FC236}">
              <a16:creationId xmlns:a16="http://schemas.microsoft.com/office/drawing/2014/main" id="{84B9AB2C-9E8E-4F91-B982-73E3273B76C0}"/>
            </a:ext>
          </a:extLst>
        </xdr:cNvPr>
        <xdr:cNvSpPr txBox="1"/>
      </xdr:nvSpPr>
      <xdr:spPr>
        <a:xfrm>
          <a:off x="1816744" y="13625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55897</xdr:rowOff>
    </xdr:from>
    <xdr:ext cx="405111" cy="259045"/>
    <xdr:sp macro="" textlink="">
      <xdr:nvSpPr>
        <xdr:cNvPr id="318" name="n_4aveValue【福祉施設】&#10;有形固定資産減価償却率">
          <a:extLst>
            <a:ext uri="{FF2B5EF4-FFF2-40B4-BE49-F238E27FC236}">
              <a16:creationId xmlns:a16="http://schemas.microsoft.com/office/drawing/2014/main" id="{7A6DF6FD-6771-4A4A-AF6A-2A9B69C5E350}"/>
            </a:ext>
          </a:extLst>
        </xdr:cNvPr>
        <xdr:cNvSpPr txBox="1"/>
      </xdr:nvSpPr>
      <xdr:spPr>
        <a:xfrm>
          <a:off x="927744" y="1360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42563</xdr:rowOff>
    </xdr:from>
    <xdr:ext cx="405111" cy="259045"/>
    <xdr:sp macro="" textlink="">
      <xdr:nvSpPr>
        <xdr:cNvPr id="319" name="n_1mainValue【福祉施設】&#10;有形固定資産減価償却率">
          <a:extLst>
            <a:ext uri="{FF2B5EF4-FFF2-40B4-BE49-F238E27FC236}">
              <a16:creationId xmlns:a16="http://schemas.microsoft.com/office/drawing/2014/main" id="{28ED4473-B16D-42DD-84C9-2D06CB767308}"/>
            </a:ext>
          </a:extLst>
        </xdr:cNvPr>
        <xdr:cNvSpPr txBox="1"/>
      </xdr:nvSpPr>
      <xdr:spPr>
        <a:xfrm>
          <a:off x="3582044" y="13244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76</xdr:row>
      <xdr:rowOff>126382</xdr:rowOff>
    </xdr:from>
    <xdr:ext cx="405111" cy="259045"/>
    <xdr:sp macro="" textlink="">
      <xdr:nvSpPr>
        <xdr:cNvPr id="320" name="n_2mainValue【福祉施設】&#10;有形固定資産減価償却率">
          <a:extLst>
            <a:ext uri="{FF2B5EF4-FFF2-40B4-BE49-F238E27FC236}">
              <a16:creationId xmlns:a16="http://schemas.microsoft.com/office/drawing/2014/main" id="{E0404EBF-D401-48A0-8EA5-BD1964CD83EA}"/>
            </a:ext>
          </a:extLst>
        </xdr:cNvPr>
        <xdr:cNvSpPr txBox="1"/>
      </xdr:nvSpPr>
      <xdr:spPr>
        <a:xfrm>
          <a:off x="2705744" y="13156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158132</xdr:rowOff>
    </xdr:from>
    <xdr:ext cx="405111" cy="259045"/>
    <xdr:sp macro="" textlink="">
      <xdr:nvSpPr>
        <xdr:cNvPr id="321" name="n_3mainValue【福祉施設】&#10;有形固定資産減価償却率">
          <a:extLst>
            <a:ext uri="{FF2B5EF4-FFF2-40B4-BE49-F238E27FC236}">
              <a16:creationId xmlns:a16="http://schemas.microsoft.com/office/drawing/2014/main" id="{37469164-BE6E-42B9-B2E3-C84B6C75C3D9}"/>
            </a:ext>
          </a:extLst>
        </xdr:cNvPr>
        <xdr:cNvSpPr txBox="1"/>
      </xdr:nvSpPr>
      <xdr:spPr>
        <a:xfrm>
          <a:off x="1816744" y="14045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60977</xdr:rowOff>
    </xdr:from>
    <xdr:ext cx="405111" cy="259045"/>
    <xdr:sp macro="" textlink="">
      <xdr:nvSpPr>
        <xdr:cNvPr id="322" name="n_4mainValue【福祉施設】&#10;有形固定資産減価償却率">
          <a:extLst>
            <a:ext uri="{FF2B5EF4-FFF2-40B4-BE49-F238E27FC236}">
              <a16:creationId xmlns:a16="http://schemas.microsoft.com/office/drawing/2014/main" id="{E096C03E-5035-45D7-9331-5EFA8F3136E7}"/>
            </a:ext>
          </a:extLst>
        </xdr:cNvPr>
        <xdr:cNvSpPr txBox="1"/>
      </xdr:nvSpPr>
      <xdr:spPr>
        <a:xfrm>
          <a:off x="927744" y="1411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id="{629E0A74-1130-41E3-9CED-2E2195F04225}"/>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id="{CCA1936A-35ED-402D-B791-FD93E12D0275}"/>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id="{C294D2B9-22FD-47D2-BBC0-DBC705484BC4}"/>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id="{C1E21EED-E7F3-48DF-8BCD-F67A63EEDC9A}"/>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id="{6C68E646-3F9F-4344-B49D-29C0AFB1EE8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id="{A3EE7488-1882-4D4D-961A-913D0DE6DD86}"/>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id="{DEE516A3-A654-4120-8285-B7D312E7E303}"/>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id="{BCB63169-20A1-4332-9B3C-CDCE5AACE544}"/>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id="{8FCE78CD-5FD9-4E63-BBF7-B41AE01DFBC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id="{37D90544-6C54-45F1-BFF6-6D04A86944B6}"/>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3" name="直線コネクタ 332">
          <a:extLst>
            <a:ext uri="{FF2B5EF4-FFF2-40B4-BE49-F238E27FC236}">
              <a16:creationId xmlns:a16="http://schemas.microsoft.com/office/drawing/2014/main" id="{8B41C812-4DCB-40D6-ACE8-18EAB0B337FD}"/>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4" name="テキスト ボックス 333">
          <a:extLst>
            <a:ext uri="{FF2B5EF4-FFF2-40B4-BE49-F238E27FC236}">
              <a16:creationId xmlns:a16="http://schemas.microsoft.com/office/drawing/2014/main" id="{BA12C8B7-A37D-4EEB-A2CD-CAD16F59E17A}"/>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5" name="直線コネクタ 334">
          <a:extLst>
            <a:ext uri="{FF2B5EF4-FFF2-40B4-BE49-F238E27FC236}">
              <a16:creationId xmlns:a16="http://schemas.microsoft.com/office/drawing/2014/main" id="{A6AB5661-0595-493C-ACA3-EDC7AF7C4D96}"/>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6" name="テキスト ボックス 335">
          <a:extLst>
            <a:ext uri="{FF2B5EF4-FFF2-40B4-BE49-F238E27FC236}">
              <a16:creationId xmlns:a16="http://schemas.microsoft.com/office/drawing/2014/main" id="{B2B09EAD-D26A-42E6-844F-BBE13C25A36A}"/>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7" name="直線コネクタ 336">
          <a:extLst>
            <a:ext uri="{FF2B5EF4-FFF2-40B4-BE49-F238E27FC236}">
              <a16:creationId xmlns:a16="http://schemas.microsoft.com/office/drawing/2014/main" id="{21EA610E-9653-44B9-AF4F-C5D6ED6E0A43}"/>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8" name="テキスト ボックス 337">
          <a:extLst>
            <a:ext uri="{FF2B5EF4-FFF2-40B4-BE49-F238E27FC236}">
              <a16:creationId xmlns:a16="http://schemas.microsoft.com/office/drawing/2014/main" id="{4E03BE63-82D4-4B6D-B2CD-539A8D3C1B7F}"/>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9" name="直線コネクタ 338">
          <a:extLst>
            <a:ext uri="{FF2B5EF4-FFF2-40B4-BE49-F238E27FC236}">
              <a16:creationId xmlns:a16="http://schemas.microsoft.com/office/drawing/2014/main" id="{AFC2C946-B80A-4289-882E-70892EE9B178}"/>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0" name="テキスト ボックス 339">
          <a:extLst>
            <a:ext uri="{FF2B5EF4-FFF2-40B4-BE49-F238E27FC236}">
              <a16:creationId xmlns:a16="http://schemas.microsoft.com/office/drawing/2014/main" id="{B9105D37-3A73-45D5-9DCF-E64A3B350422}"/>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1" name="直線コネクタ 340">
          <a:extLst>
            <a:ext uri="{FF2B5EF4-FFF2-40B4-BE49-F238E27FC236}">
              <a16:creationId xmlns:a16="http://schemas.microsoft.com/office/drawing/2014/main" id="{08F2B6D3-9994-40CA-9530-224EAD848D76}"/>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2" name="テキスト ボックス 341">
          <a:extLst>
            <a:ext uri="{FF2B5EF4-FFF2-40B4-BE49-F238E27FC236}">
              <a16:creationId xmlns:a16="http://schemas.microsoft.com/office/drawing/2014/main" id="{5E368C29-A380-4D7A-9772-88D844AD4F2C}"/>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a:extLst>
            <a:ext uri="{FF2B5EF4-FFF2-40B4-BE49-F238E27FC236}">
              <a16:creationId xmlns:a16="http://schemas.microsoft.com/office/drawing/2014/main" id="{CEE3AC53-B1F9-40F9-BD1B-B72A40E5455B}"/>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4" name="テキスト ボックス 343">
          <a:extLst>
            <a:ext uri="{FF2B5EF4-FFF2-40B4-BE49-F238E27FC236}">
              <a16:creationId xmlns:a16="http://schemas.microsoft.com/office/drawing/2014/main" id="{AA3832C7-F802-44F9-A7DC-AF4A112FE115}"/>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福祉施設】&#10;一人当たり面積グラフ枠">
          <a:extLst>
            <a:ext uri="{FF2B5EF4-FFF2-40B4-BE49-F238E27FC236}">
              <a16:creationId xmlns:a16="http://schemas.microsoft.com/office/drawing/2014/main" id="{8719C48B-E3F1-4FDE-88D6-584908131DB2}"/>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33020</xdr:rowOff>
    </xdr:from>
    <xdr:to>
      <xdr:col>54</xdr:col>
      <xdr:colOff>189865</xdr:colOff>
      <xdr:row>86</xdr:row>
      <xdr:rowOff>95250</xdr:rowOff>
    </xdr:to>
    <xdr:cxnSp macro="">
      <xdr:nvCxnSpPr>
        <xdr:cNvPr id="346" name="直線コネクタ 345">
          <a:extLst>
            <a:ext uri="{FF2B5EF4-FFF2-40B4-BE49-F238E27FC236}">
              <a16:creationId xmlns:a16="http://schemas.microsoft.com/office/drawing/2014/main" id="{AA2CC96A-839B-432E-B687-6B8694235F76}"/>
            </a:ext>
          </a:extLst>
        </xdr:cNvPr>
        <xdr:cNvCxnSpPr/>
      </xdr:nvCxnSpPr>
      <xdr:spPr>
        <a:xfrm flipV="1">
          <a:off x="10476865" y="13406120"/>
          <a:ext cx="0" cy="1433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99077</xdr:rowOff>
    </xdr:from>
    <xdr:ext cx="469744" cy="259045"/>
    <xdr:sp macro="" textlink="">
      <xdr:nvSpPr>
        <xdr:cNvPr id="347" name="【福祉施設】&#10;一人当たり面積最小値テキスト">
          <a:extLst>
            <a:ext uri="{FF2B5EF4-FFF2-40B4-BE49-F238E27FC236}">
              <a16:creationId xmlns:a16="http://schemas.microsoft.com/office/drawing/2014/main" id="{3091094E-5CB5-47AE-B2FD-40C5A7DB1EA9}"/>
            </a:ext>
          </a:extLst>
        </xdr:cNvPr>
        <xdr:cNvSpPr txBox="1"/>
      </xdr:nvSpPr>
      <xdr:spPr>
        <a:xfrm>
          <a:off x="10515600" y="1484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95250</xdr:rowOff>
    </xdr:from>
    <xdr:to>
      <xdr:col>55</xdr:col>
      <xdr:colOff>88900</xdr:colOff>
      <xdr:row>86</xdr:row>
      <xdr:rowOff>95250</xdr:rowOff>
    </xdr:to>
    <xdr:cxnSp macro="">
      <xdr:nvCxnSpPr>
        <xdr:cNvPr id="348" name="直線コネクタ 347">
          <a:extLst>
            <a:ext uri="{FF2B5EF4-FFF2-40B4-BE49-F238E27FC236}">
              <a16:creationId xmlns:a16="http://schemas.microsoft.com/office/drawing/2014/main" id="{5DB8B008-6833-44A4-9843-CC49BCB856E0}"/>
            </a:ext>
          </a:extLst>
        </xdr:cNvPr>
        <xdr:cNvCxnSpPr/>
      </xdr:nvCxnSpPr>
      <xdr:spPr>
        <a:xfrm>
          <a:off x="10388600" y="1483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151147</xdr:rowOff>
    </xdr:from>
    <xdr:ext cx="469744" cy="259045"/>
    <xdr:sp macro="" textlink="">
      <xdr:nvSpPr>
        <xdr:cNvPr id="349" name="【福祉施設】&#10;一人当たり面積最大値テキスト">
          <a:extLst>
            <a:ext uri="{FF2B5EF4-FFF2-40B4-BE49-F238E27FC236}">
              <a16:creationId xmlns:a16="http://schemas.microsoft.com/office/drawing/2014/main" id="{6925D3E2-248A-4F16-B1A1-0572E76E6997}"/>
            </a:ext>
          </a:extLst>
        </xdr:cNvPr>
        <xdr:cNvSpPr txBox="1"/>
      </xdr:nvSpPr>
      <xdr:spPr>
        <a:xfrm>
          <a:off x="10515600" y="1318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33020</xdr:rowOff>
    </xdr:from>
    <xdr:to>
      <xdr:col>55</xdr:col>
      <xdr:colOff>88900</xdr:colOff>
      <xdr:row>78</xdr:row>
      <xdr:rowOff>33020</xdr:rowOff>
    </xdr:to>
    <xdr:cxnSp macro="">
      <xdr:nvCxnSpPr>
        <xdr:cNvPr id="350" name="直線コネクタ 349">
          <a:extLst>
            <a:ext uri="{FF2B5EF4-FFF2-40B4-BE49-F238E27FC236}">
              <a16:creationId xmlns:a16="http://schemas.microsoft.com/office/drawing/2014/main" id="{1789DC9F-76F6-4EAB-9849-FF23B3FE1D65}"/>
            </a:ext>
          </a:extLst>
        </xdr:cNvPr>
        <xdr:cNvCxnSpPr/>
      </xdr:nvCxnSpPr>
      <xdr:spPr>
        <a:xfrm>
          <a:off x="10388600" y="13406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36847</xdr:rowOff>
    </xdr:from>
    <xdr:ext cx="469744" cy="259045"/>
    <xdr:sp macro="" textlink="">
      <xdr:nvSpPr>
        <xdr:cNvPr id="351" name="【福祉施設】&#10;一人当たり面積平均値テキスト">
          <a:extLst>
            <a:ext uri="{FF2B5EF4-FFF2-40B4-BE49-F238E27FC236}">
              <a16:creationId xmlns:a16="http://schemas.microsoft.com/office/drawing/2014/main" id="{23B54F86-69B1-44FC-84A5-3AFA43150764}"/>
            </a:ext>
          </a:extLst>
        </xdr:cNvPr>
        <xdr:cNvSpPr txBox="1"/>
      </xdr:nvSpPr>
      <xdr:spPr>
        <a:xfrm>
          <a:off x="10515600" y="144386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13970</xdr:rowOff>
    </xdr:from>
    <xdr:to>
      <xdr:col>55</xdr:col>
      <xdr:colOff>50800</xdr:colOff>
      <xdr:row>85</xdr:row>
      <xdr:rowOff>115570</xdr:rowOff>
    </xdr:to>
    <xdr:sp macro="" textlink="">
      <xdr:nvSpPr>
        <xdr:cNvPr id="352" name="フローチャート: 判断 351">
          <a:extLst>
            <a:ext uri="{FF2B5EF4-FFF2-40B4-BE49-F238E27FC236}">
              <a16:creationId xmlns:a16="http://schemas.microsoft.com/office/drawing/2014/main" id="{61D73786-7391-4F72-9111-E17850EB13D4}"/>
            </a:ext>
          </a:extLst>
        </xdr:cNvPr>
        <xdr:cNvSpPr/>
      </xdr:nvSpPr>
      <xdr:spPr>
        <a:xfrm>
          <a:off x="10426700" y="1458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26670</xdr:rowOff>
    </xdr:from>
    <xdr:to>
      <xdr:col>50</xdr:col>
      <xdr:colOff>165100</xdr:colOff>
      <xdr:row>85</xdr:row>
      <xdr:rowOff>128270</xdr:rowOff>
    </xdr:to>
    <xdr:sp macro="" textlink="">
      <xdr:nvSpPr>
        <xdr:cNvPr id="353" name="フローチャート: 判断 352">
          <a:extLst>
            <a:ext uri="{FF2B5EF4-FFF2-40B4-BE49-F238E27FC236}">
              <a16:creationId xmlns:a16="http://schemas.microsoft.com/office/drawing/2014/main" id="{DA5C93D5-CCC8-47A7-92BF-A9BF6B33847F}"/>
            </a:ext>
          </a:extLst>
        </xdr:cNvPr>
        <xdr:cNvSpPr/>
      </xdr:nvSpPr>
      <xdr:spPr>
        <a:xfrm>
          <a:off x="9588500" y="14599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41911</xdr:rowOff>
    </xdr:from>
    <xdr:to>
      <xdr:col>46</xdr:col>
      <xdr:colOff>38100</xdr:colOff>
      <xdr:row>85</xdr:row>
      <xdr:rowOff>143511</xdr:rowOff>
    </xdr:to>
    <xdr:sp macro="" textlink="">
      <xdr:nvSpPr>
        <xdr:cNvPr id="354" name="フローチャート: 判断 353">
          <a:extLst>
            <a:ext uri="{FF2B5EF4-FFF2-40B4-BE49-F238E27FC236}">
              <a16:creationId xmlns:a16="http://schemas.microsoft.com/office/drawing/2014/main" id="{AA14BA94-45B8-4804-A73E-6C4D114F7BE7}"/>
            </a:ext>
          </a:extLst>
        </xdr:cNvPr>
        <xdr:cNvSpPr/>
      </xdr:nvSpPr>
      <xdr:spPr>
        <a:xfrm>
          <a:off x="8699500" y="14615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12700</xdr:rowOff>
    </xdr:from>
    <xdr:to>
      <xdr:col>41</xdr:col>
      <xdr:colOff>101600</xdr:colOff>
      <xdr:row>85</xdr:row>
      <xdr:rowOff>114300</xdr:rowOff>
    </xdr:to>
    <xdr:sp macro="" textlink="">
      <xdr:nvSpPr>
        <xdr:cNvPr id="355" name="フローチャート: 判断 354">
          <a:extLst>
            <a:ext uri="{FF2B5EF4-FFF2-40B4-BE49-F238E27FC236}">
              <a16:creationId xmlns:a16="http://schemas.microsoft.com/office/drawing/2014/main" id="{C5570926-5DB1-42CF-9D49-8C8D1A445951}"/>
            </a:ext>
          </a:extLst>
        </xdr:cNvPr>
        <xdr:cNvSpPr/>
      </xdr:nvSpPr>
      <xdr:spPr>
        <a:xfrm>
          <a:off x="7810500" y="1458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71120</xdr:rowOff>
    </xdr:from>
    <xdr:to>
      <xdr:col>36</xdr:col>
      <xdr:colOff>165100</xdr:colOff>
      <xdr:row>86</xdr:row>
      <xdr:rowOff>1270</xdr:rowOff>
    </xdr:to>
    <xdr:sp macro="" textlink="">
      <xdr:nvSpPr>
        <xdr:cNvPr id="356" name="フローチャート: 判断 355">
          <a:extLst>
            <a:ext uri="{FF2B5EF4-FFF2-40B4-BE49-F238E27FC236}">
              <a16:creationId xmlns:a16="http://schemas.microsoft.com/office/drawing/2014/main" id="{A805F0E5-E231-4BD0-846F-CEA95375F204}"/>
            </a:ext>
          </a:extLst>
        </xdr:cNvPr>
        <xdr:cNvSpPr/>
      </xdr:nvSpPr>
      <xdr:spPr>
        <a:xfrm>
          <a:off x="6921500" y="1464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DF90E327-DE61-47B9-832A-C0EFA3CFB4C7}"/>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7577D868-6E8F-4B91-A61C-1623184803A9}"/>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8300C0E9-103A-4C58-9A9B-AE0231FFA874}"/>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39F4B7AE-E79E-448A-8376-C76D4E448A18}"/>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9F7244D9-6C77-4998-9635-F2BB7FCE67BD}"/>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160020</xdr:rowOff>
    </xdr:from>
    <xdr:to>
      <xdr:col>55</xdr:col>
      <xdr:colOff>50800</xdr:colOff>
      <xdr:row>86</xdr:row>
      <xdr:rowOff>90170</xdr:rowOff>
    </xdr:to>
    <xdr:sp macro="" textlink="">
      <xdr:nvSpPr>
        <xdr:cNvPr id="362" name="楕円 361">
          <a:extLst>
            <a:ext uri="{FF2B5EF4-FFF2-40B4-BE49-F238E27FC236}">
              <a16:creationId xmlns:a16="http://schemas.microsoft.com/office/drawing/2014/main" id="{BEC750B6-8D53-477A-8DC5-D0C9A8DB7D9B}"/>
            </a:ext>
          </a:extLst>
        </xdr:cNvPr>
        <xdr:cNvSpPr/>
      </xdr:nvSpPr>
      <xdr:spPr>
        <a:xfrm>
          <a:off x="10426700" y="1473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74947</xdr:rowOff>
    </xdr:from>
    <xdr:ext cx="469744" cy="259045"/>
    <xdr:sp macro="" textlink="">
      <xdr:nvSpPr>
        <xdr:cNvPr id="363" name="【福祉施設】&#10;一人当たり面積該当値テキスト">
          <a:extLst>
            <a:ext uri="{FF2B5EF4-FFF2-40B4-BE49-F238E27FC236}">
              <a16:creationId xmlns:a16="http://schemas.microsoft.com/office/drawing/2014/main" id="{3A8160F4-521D-466C-9850-B15F51B96EC9}"/>
            </a:ext>
          </a:extLst>
        </xdr:cNvPr>
        <xdr:cNvSpPr txBox="1"/>
      </xdr:nvSpPr>
      <xdr:spPr>
        <a:xfrm>
          <a:off x="10515600" y="14648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161289</xdr:rowOff>
    </xdr:from>
    <xdr:to>
      <xdr:col>50</xdr:col>
      <xdr:colOff>165100</xdr:colOff>
      <xdr:row>86</xdr:row>
      <xdr:rowOff>91439</xdr:rowOff>
    </xdr:to>
    <xdr:sp macro="" textlink="">
      <xdr:nvSpPr>
        <xdr:cNvPr id="364" name="楕円 363">
          <a:extLst>
            <a:ext uri="{FF2B5EF4-FFF2-40B4-BE49-F238E27FC236}">
              <a16:creationId xmlns:a16="http://schemas.microsoft.com/office/drawing/2014/main" id="{93EB6FCE-5AA9-4F88-96D8-565587502D89}"/>
            </a:ext>
          </a:extLst>
        </xdr:cNvPr>
        <xdr:cNvSpPr/>
      </xdr:nvSpPr>
      <xdr:spPr>
        <a:xfrm>
          <a:off x="9588500" y="14734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39370</xdr:rowOff>
    </xdr:from>
    <xdr:to>
      <xdr:col>55</xdr:col>
      <xdr:colOff>0</xdr:colOff>
      <xdr:row>86</xdr:row>
      <xdr:rowOff>40639</xdr:rowOff>
    </xdr:to>
    <xdr:cxnSp macro="">
      <xdr:nvCxnSpPr>
        <xdr:cNvPr id="365" name="直線コネクタ 364">
          <a:extLst>
            <a:ext uri="{FF2B5EF4-FFF2-40B4-BE49-F238E27FC236}">
              <a16:creationId xmlns:a16="http://schemas.microsoft.com/office/drawing/2014/main" id="{3BCEEC40-40BC-438E-A24F-DDD492198B41}"/>
            </a:ext>
          </a:extLst>
        </xdr:cNvPr>
        <xdr:cNvCxnSpPr/>
      </xdr:nvCxnSpPr>
      <xdr:spPr>
        <a:xfrm flipV="1">
          <a:off x="9639300" y="14784070"/>
          <a:ext cx="83820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162561</xdr:rowOff>
    </xdr:from>
    <xdr:to>
      <xdr:col>46</xdr:col>
      <xdr:colOff>38100</xdr:colOff>
      <xdr:row>86</xdr:row>
      <xdr:rowOff>92711</xdr:rowOff>
    </xdr:to>
    <xdr:sp macro="" textlink="">
      <xdr:nvSpPr>
        <xdr:cNvPr id="366" name="楕円 365">
          <a:extLst>
            <a:ext uri="{FF2B5EF4-FFF2-40B4-BE49-F238E27FC236}">
              <a16:creationId xmlns:a16="http://schemas.microsoft.com/office/drawing/2014/main" id="{F779CF55-7A5D-4D45-9B76-2DCBD5EC0C10}"/>
            </a:ext>
          </a:extLst>
        </xdr:cNvPr>
        <xdr:cNvSpPr/>
      </xdr:nvSpPr>
      <xdr:spPr>
        <a:xfrm>
          <a:off x="8699500" y="14735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40639</xdr:rowOff>
    </xdr:from>
    <xdr:to>
      <xdr:col>50</xdr:col>
      <xdr:colOff>114300</xdr:colOff>
      <xdr:row>86</xdr:row>
      <xdr:rowOff>41911</xdr:rowOff>
    </xdr:to>
    <xdr:cxnSp macro="">
      <xdr:nvCxnSpPr>
        <xdr:cNvPr id="367" name="直線コネクタ 366">
          <a:extLst>
            <a:ext uri="{FF2B5EF4-FFF2-40B4-BE49-F238E27FC236}">
              <a16:creationId xmlns:a16="http://schemas.microsoft.com/office/drawing/2014/main" id="{77B61562-1712-41B3-8975-B4D5B4CA7AA4}"/>
            </a:ext>
          </a:extLst>
        </xdr:cNvPr>
        <xdr:cNvCxnSpPr/>
      </xdr:nvCxnSpPr>
      <xdr:spPr>
        <a:xfrm flipV="1">
          <a:off x="8750300" y="14785339"/>
          <a:ext cx="889000" cy="1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93980</xdr:rowOff>
    </xdr:from>
    <xdr:to>
      <xdr:col>41</xdr:col>
      <xdr:colOff>101600</xdr:colOff>
      <xdr:row>85</xdr:row>
      <xdr:rowOff>24130</xdr:rowOff>
    </xdr:to>
    <xdr:sp macro="" textlink="">
      <xdr:nvSpPr>
        <xdr:cNvPr id="368" name="楕円 367">
          <a:extLst>
            <a:ext uri="{FF2B5EF4-FFF2-40B4-BE49-F238E27FC236}">
              <a16:creationId xmlns:a16="http://schemas.microsoft.com/office/drawing/2014/main" id="{9459A6BF-85A0-4883-81FA-934BA436DFBF}"/>
            </a:ext>
          </a:extLst>
        </xdr:cNvPr>
        <xdr:cNvSpPr/>
      </xdr:nvSpPr>
      <xdr:spPr>
        <a:xfrm>
          <a:off x="7810500" y="1449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144780</xdr:rowOff>
    </xdr:from>
    <xdr:to>
      <xdr:col>45</xdr:col>
      <xdr:colOff>177800</xdr:colOff>
      <xdr:row>86</xdr:row>
      <xdr:rowOff>41911</xdr:rowOff>
    </xdr:to>
    <xdr:cxnSp macro="">
      <xdr:nvCxnSpPr>
        <xdr:cNvPr id="369" name="直線コネクタ 368">
          <a:extLst>
            <a:ext uri="{FF2B5EF4-FFF2-40B4-BE49-F238E27FC236}">
              <a16:creationId xmlns:a16="http://schemas.microsoft.com/office/drawing/2014/main" id="{5274D1C2-0521-4C74-B807-FD9C82490A8D}"/>
            </a:ext>
          </a:extLst>
        </xdr:cNvPr>
        <xdr:cNvCxnSpPr/>
      </xdr:nvCxnSpPr>
      <xdr:spPr>
        <a:xfrm>
          <a:off x="7861300" y="14546580"/>
          <a:ext cx="889000" cy="240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27939</xdr:rowOff>
    </xdr:from>
    <xdr:to>
      <xdr:col>36</xdr:col>
      <xdr:colOff>165100</xdr:colOff>
      <xdr:row>85</xdr:row>
      <xdr:rowOff>129539</xdr:rowOff>
    </xdr:to>
    <xdr:sp macro="" textlink="">
      <xdr:nvSpPr>
        <xdr:cNvPr id="370" name="楕円 369">
          <a:extLst>
            <a:ext uri="{FF2B5EF4-FFF2-40B4-BE49-F238E27FC236}">
              <a16:creationId xmlns:a16="http://schemas.microsoft.com/office/drawing/2014/main" id="{A9E5F62A-6129-4B8A-82D9-02F557AF0A9C}"/>
            </a:ext>
          </a:extLst>
        </xdr:cNvPr>
        <xdr:cNvSpPr/>
      </xdr:nvSpPr>
      <xdr:spPr>
        <a:xfrm>
          <a:off x="6921500" y="14601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144780</xdr:rowOff>
    </xdr:from>
    <xdr:to>
      <xdr:col>41</xdr:col>
      <xdr:colOff>50800</xdr:colOff>
      <xdr:row>85</xdr:row>
      <xdr:rowOff>78739</xdr:rowOff>
    </xdr:to>
    <xdr:cxnSp macro="">
      <xdr:nvCxnSpPr>
        <xdr:cNvPr id="371" name="直線コネクタ 370">
          <a:extLst>
            <a:ext uri="{FF2B5EF4-FFF2-40B4-BE49-F238E27FC236}">
              <a16:creationId xmlns:a16="http://schemas.microsoft.com/office/drawing/2014/main" id="{C958B1B9-EFE8-49F8-A8ED-4A5F9FA89AF5}"/>
            </a:ext>
          </a:extLst>
        </xdr:cNvPr>
        <xdr:cNvCxnSpPr/>
      </xdr:nvCxnSpPr>
      <xdr:spPr>
        <a:xfrm flipV="1">
          <a:off x="6972300" y="14546580"/>
          <a:ext cx="889000" cy="105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144797</xdr:rowOff>
    </xdr:from>
    <xdr:ext cx="469744" cy="259045"/>
    <xdr:sp macro="" textlink="">
      <xdr:nvSpPr>
        <xdr:cNvPr id="372" name="n_1aveValue【福祉施設】&#10;一人当たり面積">
          <a:extLst>
            <a:ext uri="{FF2B5EF4-FFF2-40B4-BE49-F238E27FC236}">
              <a16:creationId xmlns:a16="http://schemas.microsoft.com/office/drawing/2014/main" id="{D27FA4C2-0ADF-497A-ACA8-25A6408203B3}"/>
            </a:ext>
          </a:extLst>
        </xdr:cNvPr>
        <xdr:cNvSpPr txBox="1"/>
      </xdr:nvSpPr>
      <xdr:spPr>
        <a:xfrm>
          <a:off x="9391727" y="1437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160038</xdr:rowOff>
    </xdr:from>
    <xdr:ext cx="469744" cy="259045"/>
    <xdr:sp macro="" textlink="">
      <xdr:nvSpPr>
        <xdr:cNvPr id="373" name="n_2aveValue【福祉施設】&#10;一人当たり面積">
          <a:extLst>
            <a:ext uri="{FF2B5EF4-FFF2-40B4-BE49-F238E27FC236}">
              <a16:creationId xmlns:a16="http://schemas.microsoft.com/office/drawing/2014/main" id="{59E69ACA-4F52-40D3-B9D7-385D2C835633}"/>
            </a:ext>
          </a:extLst>
        </xdr:cNvPr>
        <xdr:cNvSpPr txBox="1"/>
      </xdr:nvSpPr>
      <xdr:spPr>
        <a:xfrm>
          <a:off x="8515427" y="1439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105427</xdr:rowOff>
    </xdr:from>
    <xdr:ext cx="469744" cy="259045"/>
    <xdr:sp macro="" textlink="">
      <xdr:nvSpPr>
        <xdr:cNvPr id="374" name="n_3aveValue【福祉施設】&#10;一人当たり面積">
          <a:extLst>
            <a:ext uri="{FF2B5EF4-FFF2-40B4-BE49-F238E27FC236}">
              <a16:creationId xmlns:a16="http://schemas.microsoft.com/office/drawing/2014/main" id="{8A91B5D1-CD93-418F-8A01-EACD1C24F882}"/>
            </a:ext>
          </a:extLst>
        </xdr:cNvPr>
        <xdr:cNvSpPr txBox="1"/>
      </xdr:nvSpPr>
      <xdr:spPr>
        <a:xfrm>
          <a:off x="7626427" y="14678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163847</xdr:rowOff>
    </xdr:from>
    <xdr:ext cx="469744" cy="259045"/>
    <xdr:sp macro="" textlink="">
      <xdr:nvSpPr>
        <xdr:cNvPr id="375" name="n_4aveValue【福祉施設】&#10;一人当たり面積">
          <a:extLst>
            <a:ext uri="{FF2B5EF4-FFF2-40B4-BE49-F238E27FC236}">
              <a16:creationId xmlns:a16="http://schemas.microsoft.com/office/drawing/2014/main" id="{D859FADD-D5A0-4A68-8136-69B45EB468F1}"/>
            </a:ext>
          </a:extLst>
        </xdr:cNvPr>
        <xdr:cNvSpPr txBox="1"/>
      </xdr:nvSpPr>
      <xdr:spPr>
        <a:xfrm>
          <a:off x="6737427" y="14737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82566</xdr:rowOff>
    </xdr:from>
    <xdr:ext cx="469744" cy="259045"/>
    <xdr:sp macro="" textlink="">
      <xdr:nvSpPr>
        <xdr:cNvPr id="376" name="n_1mainValue【福祉施設】&#10;一人当たり面積">
          <a:extLst>
            <a:ext uri="{FF2B5EF4-FFF2-40B4-BE49-F238E27FC236}">
              <a16:creationId xmlns:a16="http://schemas.microsoft.com/office/drawing/2014/main" id="{3468DBF5-2B22-4781-85A6-6A676940BCEA}"/>
            </a:ext>
          </a:extLst>
        </xdr:cNvPr>
        <xdr:cNvSpPr txBox="1"/>
      </xdr:nvSpPr>
      <xdr:spPr>
        <a:xfrm>
          <a:off x="9391727" y="14827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83838</xdr:rowOff>
    </xdr:from>
    <xdr:ext cx="469744" cy="259045"/>
    <xdr:sp macro="" textlink="">
      <xdr:nvSpPr>
        <xdr:cNvPr id="377" name="n_2mainValue【福祉施設】&#10;一人当たり面積">
          <a:extLst>
            <a:ext uri="{FF2B5EF4-FFF2-40B4-BE49-F238E27FC236}">
              <a16:creationId xmlns:a16="http://schemas.microsoft.com/office/drawing/2014/main" id="{DB40E32E-A7CF-424D-A9F9-18EFA20517F5}"/>
            </a:ext>
          </a:extLst>
        </xdr:cNvPr>
        <xdr:cNvSpPr txBox="1"/>
      </xdr:nvSpPr>
      <xdr:spPr>
        <a:xfrm>
          <a:off x="8515427" y="14828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40657</xdr:rowOff>
    </xdr:from>
    <xdr:ext cx="469744" cy="259045"/>
    <xdr:sp macro="" textlink="">
      <xdr:nvSpPr>
        <xdr:cNvPr id="378" name="n_3mainValue【福祉施設】&#10;一人当たり面積">
          <a:extLst>
            <a:ext uri="{FF2B5EF4-FFF2-40B4-BE49-F238E27FC236}">
              <a16:creationId xmlns:a16="http://schemas.microsoft.com/office/drawing/2014/main" id="{22D7BD4D-7394-4DD9-B01A-8D86C88BC6C4}"/>
            </a:ext>
          </a:extLst>
        </xdr:cNvPr>
        <xdr:cNvSpPr txBox="1"/>
      </xdr:nvSpPr>
      <xdr:spPr>
        <a:xfrm>
          <a:off x="7626427" y="14271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146066</xdr:rowOff>
    </xdr:from>
    <xdr:ext cx="469744" cy="259045"/>
    <xdr:sp macro="" textlink="">
      <xdr:nvSpPr>
        <xdr:cNvPr id="379" name="n_4mainValue【福祉施設】&#10;一人当たり面積">
          <a:extLst>
            <a:ext uri="{FF2B5EF4-FFF2-40B4-BE49-F238E27FC236}">
              <a16:creationId xmlns:a16="http://schemas.microsoft.com/office/drawing/2014/main" id="{50B77E35-504C-42CA-8B22-7C1913F27F3F}"/>
            </a:ext>
          </a:extLst>
        </xdr:cNvPr>
        <xdr:cNvSpPr txBox="1"/>
      </xdr:nvSpPr>
      <xdr:spPr>
        <a:xfrm>
          <a:off x="6737427" y="14376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a:extLst>
            <a:ext uri="{FF2B5EF4-FFF2-40B4-BE49-F238E27FC236}">
              <a16:creationId xmlns:a16="http://schemas.microsoft.com/office/drawing/2014/main" id="{C9EE70F2-3A8B-43D8-8E6D-CFF233EB64C7}"/>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a:extLst>
            <a:ext uri="{FF2B5EF4-FFF2-40B4-BE49-F238E27FC236}">
              <a16:creationId xmlns:a16="http://schemas.microsoft.com/office/drawing/2014/main" id="{151733A6-EC73-4D1F-9A45-ECC373E813E8}"/>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a:extLst>
            <a:ext uri="{FF2B5EF4-FFF2-40B4-BE49-F238E27FC236}">
              <a16:creationId xmlns:a16="http://schemas.microsoft.com/office/drawing/2014/main" id="{D850A707-684C-4146-A9EA-3529589617EA}"/>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a:extLst>
            <a:ext uri="{FF2B5EF4-FFF2-40B4-BE49-F238E27FC236}">
              <a16:creationId xmlns:a16="http://schemas.microsoft.com/office/drawing/2014/main" id="{F7D235F4-AF37-47C9-B428-B6227EACEC2D}"/>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a:extLst>
            <a:ext uri="{FF2B5EF4-FFF2-40B4-BE49-F238E27FC236}">
              <a16:creationId xmlns:a16="http://schemas.microsoft.com/office/drawing/2014/main" id="{EFD585D5-1D23-4547-B69B-AC1E229DFFC7}"/>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a:extLst>
            <a:ext uri="{FF2B5EF4-FFF2-40B4-BE49-F238E27FC236}">
              <a16:creationId xmlns:a16="http://schemas.microsoft.com/office/drawing/2014/main" id="{57E8B6EB-41F2-4735-87F5-EDF6A13B8119}"/>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a:extLst>
            <a:ext uri="{FF2B5EF4-FFF2-40B4-BE49-F238E27FC236}">
              <a16:creationId xmlns:a16="http://schemas.microsoft.com/office/drawing/2014/main" id="{09DE24D7-3E87-496F-9252-3CAC5F86494B}"/>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a:extLst>
            <a:ext uri="{FF2B5EF4-FFF2-40B4-BE49-F238E27FC236}">
              <a16:creationId xmlns:a16="http://schemas.microsoft.com/office/drawing/2014/main" id="{0C0024F4-5F17-40AA-BCED-0E218F4D27D4}"/>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8" name="正方形/長方形 387">
          <a:extLst>
            <a:ext uri="{FF2B5EF4-FFF2-40B4-BE49-F238E27FC236}">
              <a16:creationId xmlns:a16="http://schemas.microsoft.com/office/drawing/2014/main" id="{4B5E67D1-A18A-4EE9-B7BD-14C7D075773B}"/>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9" name="正方形/長方形 388">
          <a:extLst>
            <a:ext uri="{FF2B5EF4-FFF2-40B4-BE49-F238E27FC236}">
              <a16:creationId xmlns:a16="http://schemas.microsoft.com/office/drawing/2014/main" id="{20E60FFA-7D1E-4F27-B70E-7BB443593083}"/>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0" name="正方形/長方形 389">
          <a:extLst>
            <a:ext uri="{FF2B5EF4-FFF2-40B4-BE49-F238E27FC236}">
              <a16:creationId xmlns:a16="http://schemas.microsoft.com/office/drawing/2014/main" id="{51FAC908-2D2A-41D3-8F3D-7E3A1867362E}"/>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1" name="正方形/長方形 390">
          <a:extLst>
            <a:ext uri="{FF2B5EF4-FFF2-40B4-BE49-F238E27FC236}">
              <a16:creationId xmlns:a16="http://schemas.microsoft.com/office/drawing/2014/main" id="{CF9FA465-DE7A-4227-AC74-788FA3FC8802}"/>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2" name="正方形/長方形 391">
          <a:extLst>
            <a:ext uri="{FF2B5EF4-FFF2-40B4-BE49-F238E27FC236}">
              <a16:creationId xmlns:a16="http://schemas.microsoft.com/office/drawing/2014/main" id="{FB299464-0619-4026-8E4E-02C64240469D}"/>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3" name="正方形/長方形 392">
          <a:extLst>
            <a:ext uri="{FF2B5EF4-FFF2-40B4-BE49-F238E27FC236}">
              <a16:creationId xmlns:a16="http://schemas.microsoft.com/office/drawing/2014/main" id="{42E2FE4D-9FB1-48D2-A019-32A06193F70A}"/>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4" name="正方形/長方形 393">
          <a:extLst>
            <a:ext uri="{FF2B5EF4-FFF2-40B4-BE49-F238E27FC236}">
              <a16:creationId xmlns:a16="http://schemas.microsoft.com/office/drawing/2014/main" id="{BFB2703D-B429-4ACF-9CEC-60822CA13B7E}"/>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5" name="正方形/長方形 394">
          <a:extLst>
            <a:ext uri="{FF2B5EF4-FFF2-40B4-BE49-F238E27FC236}">
              <a16:creationId xmlns:a16="http://schemas.microsoft.com/office/drawing/2014/main" id="{16153D8D-6822-4C8A-8C65-90FF8ACA0D2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6" name="正方形/長方形 395">
          <a:extLst>
            <a:ext uri="{FF2B5EF4-FFF2-40B4-BE49-F238E27FC236}">
              <a16:creationId xmlns:a16="http://schemas.microsoft.com/office/drawing/2014/main" id="{84232EC8-F404-4D44-A4FB-A4D66E0B41DA}"/>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7" name="正方形/長方形 396">
          <a:extLst>
            <a:ext uri="{FF2B5EF4-FFF2-40B4-BE49-F238E27FC236}">
              <a16:creationId xmlns:a16="http://schemas.microsoft.com/office/drawing/2014/main" id="{9F152A5A-F153-479C-A7E2-29A532E7096C}"/>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8" name="正方形/長方形 397">
          <a:extLst>
            <a:ext uri="{FF2B5EF4-FFF2-40B4-BE49-F238E27FC236}">
              <a16:creationId xmlns:a16="http://schemas.microsoft.com/office/drawing/2014/main" id="{37403842-C63B-431E-955D-735EC033AECE}"/>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9" name="正方形/長方形 398">
          <a:extLst>
            <a:ext uri="{FF2B5EF4-FFF2-40B4-BE49-F238E27FC236}">
              <a16:creationId xmlns:a16="http://schemas.microsoft.com/office/drawing/2014/main" id="{DEE2E962-3CFB-4A6D-BDF8-324111E8BBAD}"/>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0" name="正方形/長方形 399">
          <a:extLst>
            <a:ext uri="{FF2B5EF4-FFF2-40B4-BE49-F238E27FC236}">
              <a16:creationId xmlns:a16="http://schemas.microsoft.com/office/drawing/2014/main" id="{F276E33B-8E14-4E64-AA55-9577E91CEBE8}"/>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1" name="正方形/長方形 400">
          <a:extLst>
            <a:ext uri="{FF2B5EF4-FFF2-40B4-BE49-F238E27FC236}">
              <a16:creationId xmlns:a16="http://schemas.microsoft.com/office/drawing/2014/main" id="{E79F64CE-B1E4-40A0-BAF3-F967A306E827}"/>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2" name="正方形/長方形 401">
          <a:extLst>
            <a:ext uri="{FF2B5EF4-FFF2-40B4-BE49-F238E27FC236}">
              <a16:creationId xmlns:a16="http://schemas.microsoft.com/office/drawing/2014/main" id="{EFD59238-EC85-48C5-A0BB-DC3DB75CE776}"/>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3" name="正方形/長方形 402">
          <a:extLst>
            <a:ext uri="{FF2B5EF4-FFF2-40B4-BE49-F238E27FC236}">
              <a16:creationId xmlns:a16="http://schemas.microsoft.com/office/drawing/2014/main" id="{5A725044-4D85-4FEE-91AB-1E383604343E}"/>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4" name="テキスト ボックス 403">
          <a:extLst>
            <a:ext uri="{FF2B5EF4-FFF2-40B4-BE49-F238E27FC236}">
              <a16:creationId xmlns:a16="http://schemas.microsoft.com/office/drawing/2014/main" id="{B9D23C12-261E-4D95-9EC5-20345C57B818}"/>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5" name="直線コネクタ 404">
          <a:extLst>
            <a:ext uri="{FF2B5EF4-FFF2-40B4-BE49-F238E27FC236}">
              <a16:creationId xmlns:a16="http://schemas.microsoft.com/office/drawing/2014/main" id="{5D9E7352-7EEF-4031-A423-BD7FA933DB6F}"/>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6" name="テキスト ボックス 405">
          <a:extLst>
            <a:ext uri="{FF2B5EF4-FFF2-40B4-BE49-F238E27FC236}">
              <a16:creationId xmlns:a16="http://schemas.microsoft.com/office/drawing/2014/main" id="{A340AAAC-5413-4F84-B35A-E55EBBC2CD11}"/>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7" name="直線コネクタ 406">
          <a:extLst>
            <a:ext uri="{FF2B5EF4-FFF2-40B4-BE49-F238E27FC236}">
              <a16:creationId xmlns:a16="http://schemas.microsoft.com/office/drawing/2014/main" id="{727E67CC-5667-41A8-9D53-A24916D8F5EA}"/>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8" name="テキスト ボックス 407">
          <a:extLst>
            <a:ext uri="{FF2B5EF4-FFF2-40B4-BE49-F238E27FC236}">
              <a16:creationId xmlns:a16="http://schemas.microsoft.com/office/drawing/2014/main" id="{B0255609-CE85-4055-845F-3C8DA29FA37F}"/>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9" name="直線コネクタ 408">
          <a:extLst>
            <a:ext uri="{FF2B5EF4-FFF2-40B4-BE49-F238E27FC236}">
              <a16:creationId xmlns:a16="http://schemas.microsoft.com/office/drawing/2014/main" id="{34F5D901-AA65-4FF4-A4BA-3C3F0889D088}"/>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0" name="テキスト ボックス 409">
          <a:extLst>
            <a:ext uri="{FF2B5EF4-FFF2-40B4-BE49-F238E27FC236}">
              <a16:creationId xmlns:a16="http://schemas.microsoft.com/office/drawing/2014/main" id="{F3218844-1364-495C-B95B-5E4C7FA4C79F}"/>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1" name="直線コネクタ 410">
          <a:extLst>
            <a:ext uri="{FF2B5EF4-FFF2-40B4-BE49-F238E27FC236}">
              <a16:creationId xmlns:a16="http://schemas.microsoft.com/office/drawing/2014/main" id="{EDFD2106-4DDB-439A-94AD-53F1E5D5C53F}"/>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2" name="テキスト ボックス 411">
          <a:extLst>
            <a:ext uri="{FF2B5EF4-FFF2-40B4-BE49-F238E27FC236}">
              <a16:creationId xmlns:a16="http://schemas.microsoft.com/office/drawing/2014/main" id="{9E6D80BC-1887-47A3-9456-9EE969621A5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3" name="直線コネクタ 412">
          <a:extLst>
            <a:ext uri="{FF2B5EF4-FFF2-40B4-BE49-F238E27FC236}">
              <a16:creationId xmlns:a16="http://schemas.microsoft.com/office/drawing/2014/main" id="{DEB4CF4D-44AD-4147-8197-BB88B3288834}"/>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4" name="テキスト ボックス 413">
          <a:extLst>
            <a:ext uri="{FF2B5EF4-FFF2-40B4-BE49-F238E27FC236}">
              <a16:creationId xmlns:a16="http://schemas.microsoft.com/office/drawing/2014/main" id="{00C1A48F-5684-48FE-B28C-5AF747A88F59}"/>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5" name="直線コネクタ 414">
          <a:extLst>
            <a:ext uri="{FF2B5EF4-FFF2-40B4-BE49-F238E27FC236}">
              <a16:creationId xmlns:a16="http://schemas.microsoft.com/office/drawing/2014/main" id="{ED5452A0-76CB-4661-97FB-8F8A5C671815}"/>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6" name="テキスト ボックス 415">
          <a:extLst>
            <a:ext uri="{FF2B5EF4-FFF2-40B4-BE49-F238E27FC236}">
              <a16:creationId xmlns:a16="http://schemas.microsoft.com/office/drawing/2014/main" id="{8056CB53-A5F6-4D86-8784-4CAC72B7DBA4}"/>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7" name="直線コネクタ 416">
          <a:extLst>
            <a:ext uri="{FF2B5EF4-FFF2-40B4-BE49-F238E27FC236}">
              <a16:creationId xmlns:a16="http://schemas.microsoft.com/office/drawing/2014/main" id="{555CD1B2-F722-405D-920A-D5D320120754}"/>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8" name="テキスト ボックス 417">
          <a:extLst>
            <a:ext uri="{FF2B5EF4-FFF2-40B4-BE49-F238E27FC236}">
              <a16:creationId xmlns:a16="http://schemas.microsoft.com/office/drawing/2014/main" id="{9FE4F16E-F99A-45E0-AF3F-97EA0DC486D3}"/>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9" name="【一般廃棄物処理施設】&#10;有形固定資産減価償却率グラフ枠">
          <a:extLst>
            <a:ext uri="{FF2B5EF4-FFF2-40B4-BE49-F238E27FC236}">
              <a16:creationId xmlns:a16="http://schemas.microsoft.com/office/drawing/2014/main" id="{97D97583-476B-4382-8E02-31A3614B314B}"/>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99060</xdr:rowOff>
    </xdr:from>
    <xdr:to>
      <xdr:col>85</xdr:col>
      <xdr:colOff>126364</xdr:colOff>
      <xdr:row>42</xdr:row>
      <xdr:rowOff>38100</xdr:rowOff>
    </xdr:to>
    <xdr:cxnSp macro="">
      <xdr:nvCxnSpPr>
        <xdr:cNvPr id="420" name="直線コネクタ 419">
          <a:extLst>
            <a:ext uri="{FF2B5EF4-FFF2-40B4-BE49-F238E27FC236}">
              <a16:creationId xmlns:a16="http://schemas.microsoft.com/office/drawing/2014/main" id="{4D995A80-DC6D-4C60-B3F0-36158903A022}"/>
            </a:ext>
          </a:extLst>
        </xdr:cNvPr>
        <xdr:cNvCxnSpPr/>
      </xdr:nvCxnSpPr>
      <xdr:spPr>
        <a:xfrm flipV="1">
          <a:off x="16318864" y="5756910"/>
          <a:ext cx="0" cy="1482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1" name="【一般廃棄物処理施設】&#10;有形固定資産減価償却率最小値テキスト">
          <a:extLst>
            <a:ext uri="{FF2B5EF4-FFF2-40B4-BE49-F238E27FC236}">
              <a16:creationId xmlns:a16="http://schemas.microsoft.com/office/drawing/2014/main" id="{55CB17B9-3466-447A-9CE7-9F11EB381768}"/>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2" name="直線コネクタ 421">
          <a:extLst>
            <a:ext uri="{FF2B5EF4-FFF2-40B4-BE49-F238E27FC236}">
              <a16:creationId xmlns:a16="http://schemas.microsoft.com/office/drawing/2014/main" id="{DDA654FE-A173-4E65-84A2-71672CF863A0}"/>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45737</xdr:rowOff>
    </xdr:from>
    <xdr:ext cx="405111" cy="259045"/>
    <xdr:sp macro="" textlink="">
      <xdr:nvSpPr>
        <xdr:cNvPr id="423" name="【一般廃棄物処理施設】&#10;有形固定資産減価償却率最大値テキスト">
          <a:extLst>
            <a:ext uri="{FF2B5EF4-FFF2-40B4-BE49-F238E27FC236}">
              <a16:creationId xmlns:a16="http://schemas.microsoft.com/office/drawing/2014/main" id="{167F0399-9522-4D18-A510-87C0F506A90F}"/>
            </a:ext>
          </a:extLst>
        </xdr:cNvPr>
        <xdr:cNvSpPr txBox="1"/>
      </xdr:nvSpPr>
      <xdr:spPr>
        <a:xfrm>
          <a:off x="16357600" y="5532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99060</xdr:rowOff>
    </xdr:from>
    <xdr:to>
      <xdr:col>86</xdr:col>
      <xdr:colOff>25400</xdr:colOff>
      <xdr:row>33</xdr:row>
      <xdr:rowOff>99060</xdr:rowOff>
    </xdr:to>
    <xdr:cxnSp macro="">
      <xdr:nvCxnSpPr>
        <xdr:cNvPr id="424" name="直線コネクタ 423">
          <a:extLst>
            <a:ext uri="{FF2B5EF4-FFF2-40B4-BE49-F238E27FC236}">
              <a16:creationId xmlns:a16="http://schemas.microsoft.com/office/drawing/2014/main" id="{6DDE1FB0-33A7-44BD-9A53-AB6340B28099}"/>
            </a:ext>
          </a:extLst>
        </xdr:cNvPr>
        <xdr:cNvCxnSpPr/>
      </xdr:nvCxnSpPr>
      <xdr:spPr>
        <a:xfrm>
          <a:off x="16230600" y="5756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21607</xdr:rowOff>
    </xdr:from>
    <xdr:ext cx="405111" cy="259045"/>
    <xdr:sp macro="" textlink="">
      <xdr:nvSpPr>
        <xdr:cNvPr id="425" name="【一般廃棄物処理施設】&#10;有形固定資産減価償却率平均値テキスト">
          <a:extLst>
            <a:ext uri="{FF2B5EF4-FFF2-40B4-BE49-F238E27FC236}">
              <a16:creationId xmlns:a16="http://schemas.microsoft.com/office/drawing/2014/main" id="{9FBF0910-F354-4B88-9798-719FD5171516}"/>
            </a:ext>
          </a:extLst>
        </xdr:cNvPr>
        <xdr:cNvSpPr txBox="1"/>
      </xdr:nvSpPr>
      <xdr:spPr>
        <a:xfrm>
          <a:off x="16357600" y="63652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170180</xdr:rowOff>
    </xdr:from>
    <xdr:to>
      <xdr:col>85</xdr:col>
      <xdr:colOff>177800</xdr:colOff>
      <xdr:row>38</xdr:row>
      <xdr:rowOff>100330</xdr:rowOff>
    </xdr:to>
    <xdr:sp macro="" textlink="">
      <xdr:nvSpPr>
        <xdr:cNvPr id="426" name="フローチャート: 判断 425">
          <a:extLst>
            <a:ext uri="{FF2B5EF4-FFF2-40B4-BE49-F238E27FC236}">
              <a16:creationId xmlns:a16="http://schemas.microsoft.com/office/drawing/2014/main" id="{DB330FFA-153F-44A0-AA57-611092C5147A}"/>
            </a:ext>
          </a:extLst>
        </xdr:cNvPr>
        <xdr:cNvSpPr/>
      </xdr:nvSpPr>
      <xdr:spPr>
        <a:xfrm>
          <a:off x="16268700" y="651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162560</xdr:rowOff>
    </xdr:from>
    <xdr:to>
      <xdr:col>81</xdr:col>
      <xdr:colOff>101600</xdr:colOff>
      <xdr:row>38</xdr:row>
      <xdr:rowOff>92710</xdr:rowOff>
    </xdr:to>
    <xdr:sp macro="" textlink="">
      <xdr:nvSpPr>
        <xdr:cNvPr id="427" name="フローチャート: 判断 426">
          <a:extLst>
            <a:ext uri="{FF2B5EF4-FFF2-40B4-BE49-F238E27FC236}">
              <a16:creationId xmlns:a16="http://schemas.microsoft.com/office/drawing/2014/main" id="{ED987E33-9B2E-4CD7-9144-5E514A53C5F6}"/>
            </a:ext>
          </a:extLst>
        </xdr:cNvPr>
        <xdr:cNvSpPr/>
      </xdr:nvSpPr>
      <xdr:spPr>
        <a:xfrm>
          <a:off x="15430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33020</xdr:rowOff>
    </xdr:from>
    <xdr:to>
      <xdr:col>76</xdr:col>
      <xdr:colOff>165100</xdr:colOff>
      <xdr:row>37</xdr:row>
      <xdr:rowOff>134620</xdr:rowOff>
    </xdr:to>
    <xdr:sp macro="" textlink="">
      <xdr:nvSpPr>
        <xdr:cNvPr id="428" name="フローチャート: 判断 427">
          <a:extLst>
            <a:ext uri="{FF2B5EF4-FFF2-40B4-BE49-F238E27FC236}">
              <a16:creationId xmlns:a16="http://schemas.microsoft.com/office/drawing/2014/main" id="{FA8D0EDF-DCEE-414D-BD64-C0028D150897}"/>
            </a:ext>
          </a:extLst>
        </xdr:cNvPr>
        <xdr:cNvSpPr/>
      </xdr:nvSpPr>
      <xdr:spPr>
        <a:xfrm>
          <a:off x="1454150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10160</xdr:rowOff>
    </xdr:from>
    <xdr:to>
      <xdr:col>72</xdr:col>
      <xdr:colOff>38100</xdr:colOff>
      <xdr:row>37</xdr:row>
      <xdr:rowOff>111760</xdr:rowOff>
    </xdr:to>
    <xdr:sp macro="" textlink="">
      <xdr:nvSpPr>
        <xdr:cNvPr id="429" name="フローチャート: 判断 428">
          <a:extLst>
            <a:ext uri="{FF2B5EF4-FFF2-40B4-BE49-F238E27FC236}">
              <a16:creationId xmlns:a16="http://schemas.microsoft.com/office/drawing/2014/main" id="{CF4AA9CD-E9B0-43C5-A78E-BE8AD8D254ED}"/>
            </a:ext>
          </a:extLst>
        </xdr:cNvPr>
        <xdr:cNvSpPr/>
      </xdr:nvSpPr>
      <xdr:spPr>
        <a:xfrm>
          <a:off x="136525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74930</xdr:rowOff>
    </xdr:from>
    <xdr:to>
      <xdr:col>67</xdr:col>
      <xdr:colOff>101600</xdr:colOff>
      <xdr:row>38</xdr:row>
      <xdr:rowOff>5080</xdr:rowOff>
    </xdr:to>
    <xdr:sp macro="" textlink="">
      <xdr:nvSpPr>
        <xdr:cNvPr id="430" name="フローチャート: 判断 429">
          <a:extLst>
            <a:ext uri="{FF2B5EF4-FFF2-40B4-BE49-F238E27FC236}">
              <a16:creationId xmlns:a16="http://schemas.microsoft.com/office/drawing/2014/main" id="{9682E1B8-D403-4A3B-9590-5F7913AB163F}"/>
            </a:ext>
          </a:extLst>
        </xdr:cNvPr>
        <xdr:cNvSpPr/>
      </xdr:nvSpPr>
      <xdr:spPr>
        <a:xfrm>
          <a:off x="12763500" y="641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B33F70EE-8F24-4FCA-971E-F3191B84AAC2}"/>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BA276D56-4779-48FF-B6FC-EAEC1AC3F72B}"/>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E06E824E-CC9F-429B-AF0C-29C0910F0917}"/>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FCC32FC9-FE36-4144-B5B5-6FC091929F9D}"/>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867C2C12-2DDC-405B-99A7-5AE49B080F36}"/>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19685</xdr:rowOff>
    </xdr:from>
    <xdr:to>
      <xdr:col>85</xdr:col>
      <xdr:colOff>177800</xdr:colOff>
      <xdr:row>38</xdr:row>
      <xdr:rowOff>121285</xdr:rowOff>
    </xdr:to>
    <xdr:sp macro="" textlink="">
      <xdr:nvSpPr>
        <xdr:cNvPr id="436" name="楕円 435">
          <a:extLst>
            <a:ext uri="{FF2B5EF4-FFF2-40B4-BE49-F238E27FC236}">
              <a16:creationId xmlns:a16="http://schemas.microsoft.com/office/drawing/2014/main" id="{FE153210-3261-4F5A-B4D6-2BFA4BEB2336}"/>
            </a:ext>
          </a:extLst>
        </xdr:cNvPr>
        <xdr:cNvSpPr/>
      </xdr:nvSpPr>
      <xdr:spPr>
        <a:xfrm>
          <a:off x="16268700" y="6534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169562</xdr:rowOff>
    </xdr:from>
    <xdr:ext cx="405111" cy="259045"/>
    <xdr:sp macro="" textlink="">
      <xdr:nvSpPr>
        <xdr:cNvPr id="437" name="【一般廃棄物処理施設】&#10;有形固定資産減価償却率該当値テキスト">
          <a:extLst>
            <a:ext uri="{FF2B5EF4-FFF2-40B4-BE49-F238E27FC236}">
              <a16:creationId xmlns:a16="http://schemas.microsoft.com/office/drawing/2014/main" id="{F168BB4C-1EFA-49FB-9417-BC1157695EEB}"/>
            </a:ext>
          </a:extLst>
        </xdr:cNvPr>
        <xdr:cNvSpPr txBox="1"/>
      </xdr:nvSpPr>
      <xdr:spPr>
        <a:xfrm>
          <a:off x="16357600" y="6513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95885</xdr:rowOff>
    </xdr:from>
    <xdr:to>
      <xdr:col>81</xdr:col>
      <xdr:colOff>101600</xdr:colOff>
      <xdr:row>38</xdr:row>
      <xdr:rowOff>26035</xdr:rowOff>
    </xdr:to>
    <xdr:sp macro="" textlink="">
      <xdr:nvSpPr>
        <xdr:cNvPr id="438" name="楕円 437">
          <a:extLst>
            <a:ext uri="{FF2B5EF4-FFF2-40B4-BE49-F238E27FC236}">
              <a16:creationId xmlns:a16="http://schemas.microsoft.com/office/drawing/2014/main" id="{B78086ED-3264-4D47-9241-340D23DE2BF6}"/>
            </a:ext>
          </a:extLst>
        </xdr:cNvPr>
        <xdr:cNvSpPr/>
      </xdr:nvSpPr>
      <xdr:spPr>
        <a:xfrm>
          <a:off x="15430500" y="643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146685</xdr:rowOff>
    </xdr:from>
    <xdr:to>
      <xdr:col>85</xdr:col>
      <xdr:colOff>127000</xdr:colOff>
      <xdr:row>38</xdr:row>
      <xdr:rowOff>70485</xdr:rowOff>
    </xdr:to>
    <xdr:cxnSp macro="">
      <xdr:nvCxnSpPr>
        <xdr:cNvPr id="439" name="直線コネクタ 438">
          <a:extLst>
            <a:ext uri="{FF2B5EF4-FFF2-40B4-BE49-F238E27FC236}">
              <a16:creationId xmlns:a16="http://schemas.microsoft.com/office/drawing/2014/main" id="{6CE5D0ED-21D4-46DC-A54C-344B6E636707}"/>
            </a:ext>
          </a:extLst>
        </xdr:cNvPr>
        <xdr:cNvCxnSpPr/>
      </xdr:nvCxnSpPr>
      <xdr:spPr>
        <a:xfrm>
          <a:off x="15481300" y="6490335"/>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95885</xdr:rowOff>
    </xdr:from>
    <xdr:to>
      <xdr:col>76</xdr:col>
      <xdr:colOff>165100</xdr:colOff>
      <xdr:row>38</xdr:row>
      <xdr:rowOff>26035</xdr:rowOff>
    </xdr:to>
    <xdr:sp macro="" textlink="">
      <xdr:nvSpPr>
        <xdr:cNvPr id="440" name="楕円 439">
          <a:extLst>
            <a:ext uri="{FF2B5EF4-FFF2-40B4-BE49-F238E27FC236}">
              <a16:creationId xmlns:a16="http://schemas.microsoft.com/office/drawing/2014/main" id="{EB3B4004-46E1-45A2-9801-C523C72908AD}"/>
            </a:ext>
          </a:extLst>
        </xdr:cNvPr>
        <xdr:cNvSpPr/>
      </xdr:nvSpPr>
      <xdr:spPr>
        <a:xfrm>
          <a:off x="14541500" y="643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146685</xdr:rowOff>
    </xdr:from>
    <xdr:to>
      <xdr:col>81</xdr:col>
      <xdr:colOff>50800</xdr:colOff>
      <xdr:row>37</xdr:row>
      <xdr:rowOff>146685</xdr:rowOff>
    </xdr:to>
    <xdr:cxnSp macro="">
      <xdr:nvCxnSpPr>
        <xdr:cNvPr id="441" name="直線コネクタ 440">
          <a:extLst>
            <a:ext uri="{FF2B5EF4-FFF2-40B4-BE49-F238E27FC236}">
              <a16:creationId xmlns:a16="http://schemas.microsoft.com/office/drawing/2014/main" id="{17CF35C1-39DB-40A7-B552-0A5AB690BEB1}"/>
            </a:ext>
          </a:extLst>
        </xdr:cNvPr>
        <xdr:cNvCxnSpPr/>
      </xdr:nvCxnSpPr>
      <xdr:spPr>
        <a:xfrm>
          <a:off x="14592300" y="649033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90170</xdr:rowOff>
    </xdr:from>
    <xdr:to>
      <xdr:col>72</xdr:col>
      <xdr:colOff>38100</xdr:colOff>
      <xdr:row>38</xdr:row>
      <xdr:rowOff>20320</xdr:rowOff>
    </xdr:to>
    <xdr:sp macro="" textlink="">
      <xdr:nvSpPr>
        <xdr:cNvPr id="442" name="楕円 441">
          <a:extLst>
            <a:ext uri="{FF2B5EF4-FFF2-40B4-BE49-F238E27FC236}">
              <a16:creationId xmlns:a16="http://schemas.microsoft.com/office/drawing/2014/main" id="{AE7B0D54-76CE-42E0-8A2D-C80E743D6F6B}"/>
            </a:ext>
          </a:extLst>
        </xdr:cNvPr>
        <xdr:cNvSpPr/>
      </xdr:nvSpPr>
      <xdr:spPr>
        <a:xfrm>
          <a:off x="13652500" y="643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140970</xdr:rowOff>
    </xdr:from>
    <xdr:to>
      <xdr:col>76</xdr:col>
      <xdr:colOff>114300</xdr:colOff>
      <xdr:row>37</xdr:row>
      <xdr:rowOff>146685</xdr:rowOff>
    </xdr:to>
    <xdr:cxnSp macro="">
      <xdr:nvCxnSpPr>
        <xdr:cNvPr id="443" name="直線コネクタ 442">
          <a:extLst>
            <a:ext uri="{FF2B5EF4-FFF2-40B4-BE49-F238E27FC236}">
              <a16:creationId xmlns:a16="http://schemas.microsoft.com/office/drawing/2014/main" id="{C2D8AAAB-28C2-4CE4-AD5F-4413AAD287A4}"/>
            </a:ext>
          </a:extLst>
        </xdr:cNvPr>
        <xdr:cNvCxnSpPr/>
      </xdr:nvCxnSpPr>
      <xdr:spPr>
        <a:xfrm>
          <a:off x="13703300" y="648462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44450</xdr:rowOff>
    </xdr:from>
    <xdr:to>
      <xdr:col>67</xdr:col>
      <xdr:colOff>101600</xdr:colOff>
      <xdr:row>37</xdr:row>
      <xdr:rowOff>146050</xdr:rowOff>
    </xdr:to>
    <xdr:sp macro="" textlink="">
      <xdr:nvSpPr>
        <xdr:cNvPr id="444" name="楕円 443">
          <a:extLst>
            <a:ext uri="{FF2B5EF4-FFF2-40B4-BE49-F238E27FC236}">
              <a16:creationId xmlns:a16="http://schemas.microsoft.com/office/drawing/2014/main" id="{EB3054EB-026B-4BA8-9D41-15DAF8715BA3}"/>
            </a:ext>
          </a:extLst>
        </xdr:cNvPr>
        <xdr:cNvSpPr/>
      </xdr:nvSpPr>
      <xdr:spPr>
        <a:xfrm>
          <a:off x="12763500" y="638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95250</xdr:rowOff>
    </xdr:from>
    <xdr:to>
      <xdr:col>71</xdr:col>
      <xdr:colOff>177800</xdr:colOff>
      <xdr:row>37</xdr:row>
      <xdr:rowOff>140970</xdr:rowOff>
    </xdr:to>
    <xdr:cxnSp macro="">
      <xdr:nvCxnSpPr>
        <xdr:cNvPr id="445" name="直線コネクタ 444">
          <a:extLst>
            <a:ext uri="{FF2B5EF4-FFF2-40B4-BE49-F238E27FC236}">
              <a16:creationId xmlns:a16="http://schemas.microsoft.com/office/drawing/2014/main" id="{AC834E6A-7AA5-448B-8E2A-2583E2135C91}"/>
            </a:ext>
          </a:extLst>
        </xdr:cNvPr>
        <xdr:cNvCxnSpPr/>
      </xdr:nvCxnSpPr>
      <xdr:spPr>
        <a:xfrm>
          <a:off x="12814300" y="64389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83837</xdr:rowOff>
    </xdr:from>
    <xdr:ext cx="405111" cy="259045"/>
    <xdr:sp macro="" textlink="">
      <xdr:nvSpPr>
        <xdr:cNvPr id="446" name="n_1aveValue【一般廃棄物処理施設】&#10;有形固定資産減価償却率">
          <a:extLst>
            <a:ext uri="{FF2B5EF4-FFF2-40B4-BE49-F238E27FC236}">
              <a16:creationId xmlns:a16="http://schemas.microsoft.com/office/drawing/2014/main" id="{8C0DDF6C-65F8-47D5-9C33-B1E18D7AB759}"/>
            </a:ext>
          </a:extLst>
        </xdr:cNvPr>
        <xdr:cNvSpPr txBox="1"/>
      </xdr:nvSpPr>
      <xdr:spPr>
        <a:xfrm>
          <a:off x="15266044" y="659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151147</xdr:rowOff>
    </xdr:from>
    <xdr:ext cx="405111" cy="259045"/>
    <xdr:sp macro="" textlink="">
      <xdr:nvSpPr>
        <xdr:cNvPr id="447" name="n_2aveValue【一般廃棄物処理施設】&#10;有形固定資産減価償却率">
          <a:extLst>
            <a:ext uri="{FF2B5EF4-FFF2-40B4-BE49-F238E27FC236}">
              <a16:creationId xmlns:a16="http://schemas.microsoft.com/office/drawing/2014/main" id="{AACCC6B0-8463-45AE-8152-B98C2046E0C3}"/>
            </a:ext>
          </a:extLst>
        </xdr:cNvPr>
        <xdr:cNvSpPr txBox="1"/>
      </xdr:nvSpPr>
      <xdr:spPr>
        <a:xfrm>
          <a:off x="14389744" y="615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128287</xdr:rowOff>
    </xdr:from>
    <xdr:ext cx="405111" cy="259045"/>
    <xdr:sp macro="" textlink="">
      <xdr:nvSpPr>
        <xdr:cNvPr id="448" name="n_3aveValue【一般廃棄物処理施設】&#10;有形固定資産減価償却率">
          <a:extLst>
            <a:ext uri="{FF2B5EF4-FFF2-40B4-BE49-F238E27FC236}">
              <a16:creationId xmlns:a16="http://schemas.microsoft.com/office/drawing/2014/main" id="{645987F3-810B-4D89-817A-ADB18D860D54}"/>
            </a:ext>
          </a:extLst>
        </xdr:cNvPr>
        <xdr:cNvSpPr txBox="1"/>
      </xdr:nvSpPr>
      <xdr:spPr>
        <a:xfrm>
          <a:off x="13500744" y="612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167657</xdr:rowOff>
    </xdr:from>
    <xdr:ext cx="405111" cy="259045"/>
    <xdr:sp macro="" textlink="">
      <xdr:nvSpPr>
        <xdr:cNvPr id="449" name="n_4aveValue【一般廃棄物処理施設】&#10;有形固定資産減価償却率">
          <a:extLst>
            <a:ext uri="{FF2B5EF4-FFF2-40B4-BE49-F238E27FC236}">
              <a16:creationId xmlns:a16="http://schemas.microsoft.com/office/drawing/2014/main" id="{28B9CC6C-3739-4E33-8C62-AC4303186DA4}"/>
            </a:ext>
          </a:extLst>
        </xdr:cNvPr>
        <xdr:cNvSpPr txBox="1"/>
      </xdr:nvSpPr>
      <xdr:spPr>
        <a:xfrm>
          <a:off x="12611744" y="651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42562</xdr:rowOff>
    </xdr:from>
    <xdr:ext cx="405111" cy="259045"/>
    <xdr:sp macro="" textlink="">
      <xdr:nvSpPr>
        <xdr:cNvPr id="450" name="n_1mainValue【一般廃棄物処理施設】&#10;有形固定資産減価償却率">
          <a:extLst>
            <a:ext uri="{FF2B5EF4-FFF2-40B4-BE49-F238E27FC236}">
              <a16:creationId xmlns:a16="http://schemas.microsoft.com/office/drawing/2014/main" id="{314A4F5A-B324-4183-9CD9-C4776C4E60F2}"/>
            </a:ext>
          </a:extLst>
        </xdr:cNvPr>
        <xdr:cNvSpPr txBox="1"/>
      </xdr:nvSpPr>
      <xdr:spPr>
        <a:xfrm>
          <a:off x="15266044" y="6214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17162</xdr:rowOff>
    </xdr:from>
    <xdr:ext cx="405111" cy="259045"/>
    <xdr:sp macro="" textlink="">
      <xdr:nvSpPr>
        <xdr:cNvPr id="451" name="n_2mainValue【一般廃棄物処理施設】&#10;有形固定資産減価償却率">
          <a:extLst>
            <a:ext uri="{FF2B5EF4-FFF2-40B4-BE49-F238E27FC236}">
              <a16:creationId xmlns:a16="http://schemas.microsoft.com/office/drawing/2014/main" id="{EDD8DB0A-01BC-446F-9C31-5D44585A67B6}"/>
            </a:ext>
          </a:extLst>
        </xdr:cNvPr>
        <xdr:cNvSpPr txBox="1"/>
      </xdr:nvSpPr>
      <xdr:spPr>
        <a:xfrm>
          <a:off x="14389744" y="6532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11447</xdr:rowOff>
    </xdr:from>
    <xdr:ext cx="405111" cy="259045"/>
    <xdr:sp macro="" textlink="">
      <xdr:nvSpPr>
        <xdr:cNvPr id="452" name="n_3mainValue【一般廃棄物処理施設】&#10;有形固定資産減価償却率">
          <a:extLst>
            <a:ext uri="{FF2B5EF4-FFF2-40B4-BE49-F238E27FC236}">
              <a16:creationId xmlns:a16="http://schemas.microsoft.com/office/drawing/2014/main" id="{AB2D31FE-D6A2-4276-8A88-4902D6E44694}"/>
            </a:ext>
          </a:extLst>
        </xdr:cNvPr>
        <xdr:cNvSpPr txBox="1"/>
      </xdr:nvSpPr>
      <xdr:spPr>
        <a:xfrm>
          <a:off x="13500744" y="652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162577</xdr:rowOff>
    </xdr:from>
    <xdr:ext cx="405111" cy="259045"/>
    <xdr:sp macro="" textlink="">
      <xdr:nvSpPr>
        <xdr:cNvPr id="453" name="n_4mainValue【一般廃棄物処理施設】&#10;有形固定資産減価償却率">
          <a:extLst>
            <a:ext uri="{FF2B5EF4-FFF2-40B4-BE49-F238E27FC236}">
              <a16:creationId xmlns:a16="http://schemas.microsoft.com/office/drawing/2014/main" id="{F4D01CDA-8F2E-4E8B-9682-D18321009F16}"/>
            </a:ext>
          </a:extLst>
        </xdr:cNvPr>
        <xdr:cNvSpPr txBox="1"/>
      </xdr:nvSpPr>
      <xdr:spPr>
        <a:xfrm>
          <a:off x="12611744" y="616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4" name="正方形/長方形 453">
          <a:extLst>
            <a:ext uri="{FF2B5EF4-FFF2-40B4-BE49-F238E27FC236}">
              <a16:creationId xmlns:a16="http://schemas.microsoft.com/office/drawing/2014/main" id="{B065E3A2-0826-4B80-B299-3CED2977090D}"/>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5" name="正方形/長方形 454">
          <a:extLst>
            <a:ext uri="{FF2B5EF4-FFF2-40B4-BE49-F238E27FC236}">
              <a16:creationId xmlns:a16="http://schemas.microsoft.com/office/drawing/2014/main" id="{1BDEB323-4E19-41EB-AF04-7C17ABD24B6B}"/>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6" name="正方形/長方形 455">
          <a:extLst>
            <a:ext uri="{FF2B5EF4-FFF2-40B4-BE49-F238E27FC236}">
              <a16:creationId xmlns:a16="http://schemas.microsoft.com/office/drawing/2014/main" id="{1995A5F5-95F7-484E-9397-740220FB6C8C}"/>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7" name="正方形/長方形 456">
          <a:extLst>
            <a:ext uri="{FF2B5EF4-FFF2-40B4-BE49-F238E27FC236}">
              <a16:creationId xmlns:a16="http://schemas.microsoft.com/office/drawing/2014/main" id="{E1B45A14-EB6E-4A9B-BAAA-9CD065777659}"/>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8" name="正方形/長方形 457">
          <a:extLst>
            <a:ext uri="{FF2B5EF4-FFF2-40B4-BE49-F238E27FC236}">
              <a16:creationId xmlns:a16="http://schemas.microsoft.com/office/drawing/2014/main" id="{2309D99D-5A5B-4F10-90CC-BFD6F7AD6FF6}"/>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9" name="正方形/長方形 458">
          <a:extLst>
            <a:ext uri="{FF2B5EF4-FFF2-40B4-BE49-F238E27FC236}">
              <a16:creationId xmlns:a16="http://schemas.microsoft.com/office/drawing/2014/main" id="{928FC67F-0F79-42AE-8D54-F3DA74FACE07}"/>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0" name="正方形/長方形 459">
          <a:extLst>
            <a:ext uri="{FF2B5EF4-FFF2-40B4-BE49-F238E27FC236}">
              <a16:creationId xmlns:a16="http://schemas.microsoft.com/office/drawing/2014/main" id="{9B32C9C6-FCF8-42F5-9882-BB7E7FD86EED}"/>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1" name="正方形/長方形 460">
          <a:extLst>
            <a:ext uri="{FF2B5EF4-FFF2-40B4-BE49-F238E27FC236}">
              <a16:creationId xmlns:a16="http://schemas.microsoft.com/office/drawing/2014/main" id="{07975A83-BB66-4629-ABFC-83255797092D}"/>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2" name="テキスト ボックス 461">
          <a:extLst>
            <a:ext uri="{FF2B5EF4-FFF2-40B4-BE49-F238E27FC236}">
              <a16:creationId xmlns:a16="http://schemas.microsoft.com/office/drawing/2014/main" id="{0C228D1D-40B0-4903-A8EA-5CFB863BA702}"/>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3" name="直線コネクタ 462">
          <a:extLst>
            <a:ext uri="{FF2B5EF4-FFF2-40B4-BE49-F238E27FC236}">
              <a16:creationId xmlns:a16="http://schemas.microsoft.com/office/drawing/2014/main" id="{8CB78539-F13C-43DA-A040-11B06FE196C1}"/>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4" name="直線コネクタ 463">
          <a:extLst>
            <a:ext uri="{FF2B5EF4-FFF2-40B4-BE49-F238E27FC236}">
              <a16:creationId xmlns:a16="http://schemas.microsoft.com/office/drawing/2014/main" id="{5F0C8523-3C09-4BA6-AE77-8EA52DAC09E9}"/>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65" name="テキスト ボックス 464">
          <a:extLst>
            <a:ext uri="{FF2B5EF4-FFF2-40B4-BE49-F238E27FC236}">
              <a16:creationId xmlns:a16="http://schemas.microsoft.com/office/drawing/2014/main" id="{72170D77-4E2E-4B0B-9295-F6033D90BABE}"/>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6" name="直線コネクタ 465">
          <a:extLst>
            <a:ext uri="{FF2B5EF4-FFF2-40B4-BE49-F238E27FC236}">
              <a16:creationId xmlns:a16="http://schemas.microsoft.com/office/drawing/2014/main" id="{441CC36D-6726-418E-A731-6B742D86E08C}"/>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67" name="テキスト ボックス 466">
          <a:extLst>
            <a:ext uri="{FF2B5EF4-FFF2-40B4-BE49-F238E27FC236}">
              <a16:creationId xmlns:a16="http://schemas.microsoft.com/office/drawing/2014/main" id="{431C50EA-3303-41F3-8BB0-6D4F3F51BA09}"/>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8" name="直線コネクタ 467">
          <a:extLst>
            <a:ext uri="{FF2B5EF4-FFF2-40B4-BE49-F238E27FC236}">
              <a16:creationId xmlns:a16="http://schemas.microsoft.com/office/drawing/2014/main" id="{8368B928-3029-490F-ADF9-945884ABB061}"/>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69" name="テキスト ボックス 468">
          <a:extLst>
            <a:ext uri="{FF2B5EF4-FFF2-40B4-BE49-F238E27FC236}">
              <a16:creationId xmlns:a16="http://schemas.microsoft.com/office/drawing/2014/main" id="{FDB120F6-84C1-401A-B486-3F8464051E49}"/>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0" name="直線コネクタ 469">
          <a:extLst>
            <a:ext uri="{FF2B5EF4-FFF2-40B4-BE49-F238E27FC236}">
              <a16:creationId xmlns:a16="http://schemas.microsoft.com/office/drawing/2014/main" id="{506C1D62-323A-4E0A-B206-BAF39C54D06A}"/>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71" name="テキスト ボックス 470">
          <a:extLst>
            <a:ext uri="{FF2B5EF4-FFF2-40B4-BE49-F238E27FC236}">
              <a16:creationId xmlns:a16="http://schemas.microsoft.com/office/drawing/2014/main" id="{366A22D8-6E96-428E-A3F7-FAA7AC76DF30}"/>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2" name="直線コネクタ 471">
          <a:extLst>
            <a:ext uri="{FF2B5EF4-FFF2-40B4-BE49-F238E27FC236}">
              <a16:creationId xmlns:a16="http://schemas.microsoft.com/office/drawing/2014/main" id="{DB7AC5BF-F401-40CF-99BD-D6E20E07CD7D}"/>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73" name="テキスト ボックス 472">
          <a:extLst>
            <a:ext uri="{FF2B5EF4-FFF2-40B4-BE49-F238E27FC236}">
              <a16:creationId xmlns:a16="http://schemas.microsoft.com/office/drawing/2014/main" id="{D3AF0D89-575A-44ED-B9E7-AD7F3E6CEE08}"/>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4" name="直線コネクタ 473">
          <a:extLst>
            <a:ext uri="{FF2B5EF4-FFF2-40B4-BE49-F238E27FC236}">
              <a16:creationId xmlns:a16="http://schemas.microsoft.com/office/drawing/2014/main" id="{213520C2-93FF-4492-933F-F5442F11AB02}"/>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5" name="テキスト ボックス 474">
          <a:extLst>
            <a:ext uri="{FF2B5EF4-FFF2-40B4-BE49-F238E27FC236}">
              <a16:creationId xmlns:a16="http://schemas.microsoft.com/office/drawing/2014/main" id="{9A698899-6C38-4FCC-888F-C3EA3CC338FA}"/>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6" name="【一般廃棄物処理施設】&#10;一人当たり有形固定資産（償却資産）額グラフ枠">
          <a:extLst>
            <a:ext uri="{FF2B5EF4-FFF2-40B4-BE49-F238E27FC236}">
              <a16:creationId xmlns:a16="http://schemas.microsoft.com/office/drawing/2014/main" id="{E0C8D11B-925A-4FFC-954B-72BA5DE2C6BE}"/>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5848</xdr:rowOff>
    </xdr:from>
    <xdr:to>
      <xdr:col>116</xdr:col>
      <xdr:colOff>62864</xdr:colOff>
      <xdr:row>42</xdr:row>
      <xdr:rowOff>31787</xdr:rowOff>
    </xdr:to>
    <xdr:cxnSp macro="">
      <xdr:nvCxnSpPr>
        <xdr:cNvPr id="477" name="直線コネクタ 476">
          <a:extLst>
            <a:ext uri="{FF2B5EF4-FFF2-40B4-BE49-F238E27FC236}">
              <a16:creationId xmlns:a16="http://schemas.microsoft.com/office/drawing/2014/main" id="{C52EF978-4952-4E30-ADFA-F69103CC735C}"/>
            </a:ext>
          </a:extLst>
        </xdr:cNvPr>
        <xdr:cNvCxnSpPr/>
      </xdr:nvCxnSpPr>
      <xdr:spPr>
        <a:xfrm flipV="1">
          <a:off x="22160864" y="5663698"/>
          <a:ext cx="0" cy="1568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35614</xdr:rowOff>
    </xdr:from>
    <xdr:ext cx="469744" cy="259045"/>
    <xdr:sp macro="" textlink="">
      <xdr:nvSpPr>
        <xdr:cNvPr id="478" name="【一般廃棄物処理施設】&#10;一人当たり有形固定資産（償却資産）額最小値テキスト">
          <a:extLst>
            <a:ext uri="{FF2B5EF4-FFF2-40B4-BE49-F238E27FC236}">
              <a16:creationId xmlns:a16="http://schemas.microsoft.com/office/drawing/2014/main" id="{D5E50263-AA9C-461D-93FD-30D8B9CA7B1B}"/>
            </a:ext>
          </a:extLst>
        </xdr:cNvPr>
        <xdr:cNvSpPr txBox="1"/>
      </xdr:nvSpPr>
      <xdr:spPr>
        <a:xfrm>
          <a:off x="22199600" y="7236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31787</xdr:rowOff>
    </xdr:from>
    <xdr:to>
      <xdr:col>116</xdr:col>
      <xdr:colOff>152400</xdr:colOff>
      <xdr:row>42</xdr:row>
      <xdr:rowOff>31787</xdr:rowOff>
    </xdr:to>
    <xdr:cxnSp macro="">
      <xdr:nvCxnSpPr>
        <xdr:cNvPr id="479" name="直線コネクタ 478">
          <a:extLst>
            <a:ext uri="{FF2B5EF4-FFF2-40B4-BE49-F238E27FC236}">
              <a16:creationId xmlns:a16="http://schemas.microsoft.com/office/drawing/2014/main" id="{710C25D5-C8BA-4A67-84AE-52737B1E7B0B}"/>
            </a:ext>
          </a:extLst>
        </xdr:cNvPr>
        <xdr:cNvCxnSpPr/>
      </xdr:nvCxnSpPr>
      <xdr:spPr>
        <a:xfrm>
          <a:off x="22072600" y="7232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123975</xdr:rowOff>
    </xdr:from>
    <xdr:ext cx="599010" cy="259045"/>
    <xdr:sp macro="" textlink="">
      <xdr:nvSpPr>
        <xdr:cNvPr id="480" name="【一般廃棄物処理施設】&#10;一人当たり有形固定資産（償却資産）額最大値テキスト">
          <a:extLst>
            <a:ext uri="{FF2B5EF4-FFF2-40B4-BE49-F238E27FC236}">
              <a16:creationId xmlns:a16="http://schemas.microsoft.com/office/drawing/2014/main" id="{00285A09-3884-4AED-8E14-8C5C630F0D04}"/>
            </a:ext>
          </a:extLst>
        </xdr:cNvPr>
        <xdr:cNvSpPr txBox="1"/>
      </xdr:nvSpPr>
      <xdr:spPr>
        <a:xfrm>
          <a:off x="22199600" y="5438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5848</xdr:rowOff>
    </xdr:from>
    <xdr:to>
      <xdr:col>116</xdr:col>
      <xdr:colOff>152400</xdr:colOff>
      <xdr:row>33</xdr:row>
      <xdr:rowOff>5848</xdr:rowOff>
    </xdr:to>
    <xdr:cxnSp macro="">
      <xdr:nvCxnSpPr>
        <xdr:cNvPr id="481" name="直線コネクタ 480">
          <a:extLst>
            <a:ext uri="{FF2B5EF4-FFF2-40B4-BE49-F238E27FC236}">
              <a16:creationId xmlns:a16="http://schemas.microsoft.com/office/drawing/2014/main" id="{98731FAE-B32E-49AA-9506-A17F723B2021}"/>
            </a:ext>
          </a:extLst>
        </xdr:cNvPr>
        <xdr:cNvCxnSpPr/>
      </xdr:nvCxnSpPr>
      <xdr:spPr>
        <a:xfrm>
          <a:off x="22072600" y="5663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51189</xdr:rowOff>
    </xdr:from>
    <xdr:ext cx="599010" cy="259045"/>
    <xdr:sp macro="" textlink="">
      <xdr:nvSpPr>
        <xdr:cNvPr id="482" name="【一般廃棄物処理施設】&#10;一人当たり有形固定資産（償却資産）額平均値テキスト">
          <a:extLst>
            <a:ext uri="{FF2B5EF4-FFF2-40B4-BE49-F238E27FC236}">
              <a16:creationId xmlns:a16="http://schemas.microsoft.com/office/drawing/2014/main" id="{A3056357-977B-4B9D-9404-49352FA172B8}"/>
            </a:ext>
          </a:extLst>
        </xdr:cNvPr>
        <xdr:cNvSpPr txBox="1"/>
      </xdr:nvSpPr>
      <xdr:spPr>
        <a:xfrm>
          <a:off x="22199600" y="67377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72762</xdr:rowOff>
    </xdr:from>
    <xdr:to>
      <xdr:col>116</xdr:col>
      <xdr:colOff>114300</xdr:colOff>
      <xdr:row>40</xdr:row>
      <xdr:rowOff>2912</xdr:rowOff>
    </xdr:to>
    <xdr:sp macro="" textlink="">
      <xdr:nvSpPr>
        <xdr:cNvPr id="483" name="フローチャート: 判断 482">
          <a:extLst>
            <a:ext uri="{FF2B5EF4-FFF2-40B4-BE49-F238E27FC236}">
              <a16:creationId xmlns:a16="http://schemas.microsoft.com/office/drawing/2014/main" id="{C1F479BD-B709-43CF-A697-5EBDC39AC48E}"/>
            </a:ext>
          </a:extLst>
        </xdr:cNvPr>
        <xdr:cNvSpPr/>
      </xdr:nvSpPr>
      <xdr:spPr>
        <a:xfrm>
          <a:off x="22110700" y="675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73844</xdr:rowOff>
    </xdr:from>
    <xdr:to>
      <xdr:col>112</xdr:col>
      <xdr:colOff>38100</xdr:colOff>
      <xdr:row>40</xdr:row>
      <xdr:rowOff>3994</xdr:rowOff>
    </xdr:to>
    <xdr:sp macro="" textlink="">
      <xdr:nvSpPr>
        <xdr:cNvPr id="484" name="フローチャート: 判断 483">
          <a:extLst>
            <a:ext uri="{FF2B5EF4-FFF2-40B4-BE49-F238E27FC236}">
              <a16:creationId xmlns:a16="http://schemas.microsoft.com/office/drawing/2014/main" id="{CC03E99C-EB34-43DE-809C-3AE11AF086AC}"/>
            </a:ext>
          </a:extLst>
        </xdr:cNvPr>
        <xdr:cNvSpPr/>
      </xdr:nvSpPr>
      <xdr:spPr>
        <a:xfrm>
          <a:off x="21272500" y="676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19704</xdr:rowOff>
    </xdr:from>
    <xdr:to>
      <xdr:col>107</xdr:col>
      <xdr:colOff>101600</xdr:colOff>
      <xdr:row>39</xdr:row>
      <xdr:rowOff>121304</xdr:rowOff>
    </xdr:to>
    <xdr:sp macro="" textlink="">
      <xdr:nvSpPr>
        <xdr:cNvPr id="485" name="フローチャート: 判断 484">
          <a:extLst>
            <a:ext uri="{FF2B5EF4-FFF2-40B4-BE49-F238E27FC236}">
              <a16:creationId xmlns:a16="http://schemas.microsoft.com/office/drawing/2014/main" id="{D2EAC476-1A15-4EB6-8020-317FE398B056}"/>
            </a:ext>
          </a:extLst>
        </xdr:cNvPr>
        <xdr:cNvSpPr/>
      </xdr:nvSpPr>
      <xdr:spPr>
        <a:xfrm>
          <a:off x="20383500" y="6706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171110</xdr:rowOff>
    </xdr:from>
    <xdr:to>
      <xdr:col>102</xdr:col>
      <xdr:colOff>165100</xdr:colOff>
      <xdr:row>39</xdr:row>
      <xdr:rowOff>101260</xdr:rowOff>
    </xdr:to>
    <xdr:sp macro="" textlink="">
      <xdr:nvSpPr>
        <xdr:cNvPr id="486" name="フローチャート: 判断 485">
          <a:extLst>
            <a:ext uri="{FF2B5EF4-FFF2-40B4-BE49-F238E27FC236}">
              <a16:creationId xmlns:a16="http://schemas.microsoft.com/office/drawing/2014/main" id="{DD780E44-3322-4094-8E0E-4FAAEFADAC6E}"/>
            </a:ext>
          </a:extLst>
        </xdr:cNvPr>
        <xdr:cNvSpPr/>
      </xdr:nvSpPr>
      <xdr:spPr>
        <a:xfrm>
          <a:off x="19494500" y="668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82120</xdr:rowOff>
    </xdr:from>
    <xdr:to>
      <xdr:col>98</xdr:col>
      <xdr:colOff>38100</xdr:colOff>
      <xdr:row>40</xdr:row>
      <xdr:rowOff>12270</xdr:rowOff>
    </xdr:to>
    <xdr:sp macro="" textlink="">
      <xdr:nvSpPr>
        <xdr:cNvPr id="487" name="フローチャート: 判断 486">
          <a:extLst>
            <a:ext uri="{FF2B5EF4-FFF2-40B4-BE49-F238E27FC236}">
              <a16:creationId xmlns:a16="http://schemas.microsoft.com/office/drawing/2014/main" id="{484F94B4-50ED-4EAE-BFB6-F52ECF5102E3}"/>
            </a:ext>
          </a:extLst>
        </xdr:cNvPr>
        <xdr:cNvSpPr/>
      </xdr:nvSpPr>
      <xdr:spPr>
        <a:xfrm>
          <a:off x="18605500" y="6768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C8021666-BFEC-431A-B317-DC20A4FD3B44}"/>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59935B9C-FEA5-4132-91C8-9DF0FE1DDB1E}"/>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A6CB9BD6-1047-43F9-AA4B-81A5097F923B}"/>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1A4026F6-D20A-4520-AE07-9FF13D1A5B5A}"/>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D2B6048B-FF44-4DAA-8214-774DD185F71D}"/>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17936</xdr:rowOff>
    </xdr:from>
    <xdr:to>
      <xdr:col>116</xdr:col>
      <xdr:colOff>114300</xdr:colOff>
      <xdr:row>38</xdr:row>
      <xdr:rowOff>119536</xdr:rowOff>
    </xdr:to>
    <xdr:sp macro="" textlink="">
      <xdr:nvSpPr>
        <xdr:cNvPr id="493" name="楕円 492">
          <a:extLst>
            <a:ext uri="{FF2B5EF4-FFF2-40B4-BE49-F238E27FC236}">
              <a16:creationId xmlns:a16="http://schemas.microsoft.com/office/drawing/2014/main" id="{47097F2E-E5D0-46D2-B8EF-E5A03B4DF06D}"/>
            </a:ext>
          </a:extLst>
        </xdr:cNvPr>
        <xdr:cNvSpPr/>
      </xdr:nvSpPr>
      <xdr:spPr>
        <a:xfrm>
          <a:off x="22110700" y="6533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40813</xdr:rowOff>
    </xdr:from>
    <xdr:ext cx="599010" cy="259045"/>
    <xdr:sp macro="" textlink="">
      <xdr:nvSpPr>
        <xdr:cNvPr id="494" name="【一般廃棄物処理施設】&#10;一人当たり有形固定資産（償却資産）額該当値テキスト">
          <a:extLst>
            <a:ext uri="{FF2B5EF4-FFF2-40B4-BE49-F238E27FC236}">
              <a16:creationId xmlns:a16="http://schemas.microsoft.com/office/drawing/2014/main" id="{8D20848E-0398-41F2-A20C-86D066B91F41}"/>
            </a:ext>
          </a:extLst>
        </xdr:cNvPr>
        <xdr:cNvSpPr txBox="1"/>
      </xdr:nvSpPr>
      <xdr:spPr>
        <a:xfrm>
          <a:off x="22199600" y="6384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35892</xdr:rowOff>
    </xdr:from>
    <xdr:to>
      <xdr:col>112</xdr:col>
      <xdr:colOff>38100</xdr:colOff>
      <xdr:row>38</xdr:row>
      <xdr:rowOff>137492</xdr:rowOff>
    </xdr:to>
    <xdr:sp macro="" textlink="">
      <xdr:nvSpPr>
        <xdr:cNvPr id="495" name="楕円 494">
          <a:extLst>
            <a:ext uri="{FF2B5EF4-FFF2-40B4-BE49-F238E27FC236}">
              <a16:creationId xmlns:a16="http://schemas.microsoft.com/office/drawing/2014/main" id="{FF09BC03-ADD5-45AB-8261-A9A3E5AB25FE}"/>
            </a:ext>
          </a:extLst>
        </xdr:cNvPr>
        <xdr:cNvSpPr/>
      </xdr:nvSpPr>
      <xdr:spPr>
        <a:xfrm>
          <a:off x="21272500" y="6550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68736</xdr:rowOff>
    </xdr:from>
    <xdr:to>
      <xdr:col>116</xdr:col>
      <xdr:colOff>63500</xdr:colOff>
      <xdr:row>38</xdr:row>
      <xdr:rowOff>86692</xdr:rowOff>
    </xdr:to>
    <xdr:cxnSp macro="">
      <xdr:nvCxnSpPr>
        <xdr:cNvPr id="496" name="直線コネクタ 495">
          <a:extLst>
            <a:ext uri="{FF2B5EF4-FFF2-40B4-BE49-F238E27FC236}">
              <a16:creationId xmlns:a16="http://schemas.microsoft.com/office/drawing/2014/main" id="{9A292930-8D32-4566-ABAC-C0850E45B3ED}"/>
            </a:ext>
          </a:extLst>
        </xdr:cNvPr>
        <xdr:cNvCxnSpPr/>
      </xdr:nvCxnSpPr>
      <xdr:spPr>
        <a:xfrm flipV="1">
          <a:off x="21323300" y="6583836"/>
          <a:ext cx="838200" cy="17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49399</xdr:rowOff>
    </xdr:from>
    <xdr:to>
      <xdr:col>107</xdr:col>
      <xdr:colOff>101600</xdr:colOff>
      <xdr:row>38</xdr:row>
      <xdr:rowOff>150999</xdr:rowOff>
    </xdr:to>
    <xdr:sp macro="" textlink="">
      <xdr:nvSpPr>
        <xdr:cNvPr id="497" name="楕円 496">
          <a:extLst>
            <a:ext uri="{FF2B5EF4-FFF2-40B4-BE49-F238E27FC236}">
              <a16:creationId xmlns:a16="http://schemas.microsoft.com/office/drawing/2014/main" id="{1438A658-3079-4D42-9BFE-8BA400FC78AB}"/>
            </a:ext>
          </a:extLst>
        </xdr:cNvPr>
        <xdr:cNvSpPr/>
      </xdr:nvSpPr>
      <xdr:spPr>
        <a:xfrm>
          <a:off x="20383500" y="6564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86692</xdr:rowOff>
    </xdr:from>
    <xdr:to>
      <xdr:col>111</xdr:col>
      <xdr:colOff>177800</xdr:colOff>
      <xdr:row>38</xdr:row>
      <xdr:rowOff>100199</xdr:rowOff>
    </xdr:to>
    <xdr:cxnSp macro="">
      <xdr:nvCxnSpPr>
        <xdr:cNvPr id="498" name="直線コネクタ 497">
          <a:extLst>
            <a:ext uri="{FF2B5EF4-FFF2-40B4-BE49-F238E27FC236}">
              <a16:creationId xmlns:a16="http://schemas.microsoft.com/office/drawing/2014/main" id="{AC211AFF-4D5E-4B4E-826F-2612F0CEDEC3}"/>
            </a:ext>
          </a:extLst>
        </xdr:cNvPr>
        <xdr:cNvCxnSpPr/>
      </xdr:nvCxnSpPr>
      <xdr:spPr>
        <a:xfrm flipV="1">
          <a:off x="20434300" y="6601792"/>
          <a:ext cx="889000" cy="13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108869</xdr:rowOff>
    </xdr:from>
    <xdr:to>
      <xdr:col>102</xdr:col>
      <xdr:colOff>165100</xdr:colOff>
      <xdr:row>38</xdr:row>
      <xdr:rowOff>39019</xdr:rowOff>
    </xdr:to>
    <xdr:sp macro="" textlink="">
      <xdr:nvSpPr>
        <xdr:cNvPr id="499" name="楕円 498">
          <a:extLst>
            <a:ext uri="{FF2B5EF4-FFF2-40B4-BE49-F238E27FC236}">
              <a16:creationId xmlns:a16="http://schemas.microsoft.com/office/drawing/2014/main" id="{D9D7CA15-3248-4060-8F09-ABB50DB884E8}"/>
            </a:ext>
          </a:extLst>
        </xdr:cNvPr>
        <xdr:cNvSpPr/>
      </xdr:nvSpPr>
      <xdr:spPr>
        <a:xfrm>
          <a:off x="19494500" y="645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159669</xdr:rowOff>
    </xdr:from>
    <xdr:to>
      <xdr:col>107</xdr:col>
      <xdr:colOff>50800</xdr:colOff>
      <xdr:row>38</xdr:row>
      <xdr:rowOff>100199</xdr:rowOff>
    </xdr:to>
    <xdr:cxnSp macro="">
      <xdr:nvCxnSpPr>
        <xdr:cNvPr id="500" name="直線コネクタ 499">
          <a:extLst>
            <a:ext uri="{FF2B5EF4-FFF2-40B4-BE49-F238E27FC236}">
              <a16:creationId xmlns:a16="http://schemas.microsoft.com/office/drawing/2014/main" id="{571A9419-883E-4FC0-A924-9FA8C4B34C8C}"/>
            </a:ext>
          </a:extLst>
        </xdr:cNvPr>
        <xdr:cNvCxnSpPr/>
      </xdr:nvCxnSpPr>
      <xdr:spPr>
        <a:xfrm>
          <a:off x="19545300" y="6503319"/>
          <a:ext cx="889000" cy="111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120551</xdr:rowOff>
    </xdr:from>
    <xdr:to>
      <xdr:col>98</xdr:col>
      <xdr:colOff>38100</xdr:colOff>
      <xdr:row>38</xdr:row>
      <xdr:rowOff>50701</xdr:rowOff>
    </xdr:to>
    <xdr:sp macro="" textlink="">
      <xdr:nvSpPr>
        <xdr:cNvPr id="501" name="楕円 500">
          <a:extLst>
            <a:ext uri="{FF2B5EF4-FFF2-40B4-BE49-F238E27FC236}">
              <a16:creationId xmlns:a16="http://schemas.microsoft.com/office/drawing/2014/main" id="{A5106389-5DD9-405C-B5D0-7C0ADB78B3DD}"/>
            </a:ext>
          </a:extLst>
        </xdr:cNvPr>
        <xdr:cNvSpPr/>
      </xdr:nvSpPr>
      <xdr:spPr>
        <a:xfrm>
          <a:off x="18605500" y="646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159669</xdr:rowOff>
    </xdr:from>
    <xdr:to>
      <xdr:col>102</xdr:col>
      <xdr:colOff>114300</xdr:colOff>
      <xdr:row>37</xdr:row>
      <xdr:rowOff>171351</xdr:rowOff>
    </xdr:to>
    <xdr:cxnSp macro="">
      <xdr:nvCxnSpPr>
        <xdr:cNvPr id="502" name="直線コネクタ 501">
          <a:extLst>
            <a:ext uri="{FF2B5EF4-FFF2-40B4-BE49-F238E27FC236}">
              <a16:creationId xmlns:a16="http://schemas.microsoft.com/office/drawing/2014/main" id="{FE167220-4A62-4AFF-87CA-1C1F4CC94D41}"/>
            </a:ext>
          </a:extLst>
        </xdr:cNvPr>
        <xdr:cNvCxnSpPr/>
      </xdr:nvCxnSpPr>
      <xdr:spPr>
        <a:xfrm flipV="1">
          <a:off x="18656300" y="6503319"/>
          <a:ext cx="889000" cy="11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166571</xdr:rowOff>
    </xdr:from>
    <xdr:ext cx="599010" cy="259045"/>
    <xdr:sp macro="" textlink="">
      <xdr:nvSpPr>
        <xdr:cNvPr id="503" name="n_1aveValue【一般廃棄物処理施設】&#10;一人当たり有形固定資産（償却資産）額">
          <a:extLst>
            <a:ext uri="{FF2B5EF4-FFF2-40B4-BE49-F238E27FC236}">
              <a16:creationId xmlns:a16="http://schemas.microsoft.com/office/drawing/2014/main" id="{4BD6EA15-E42E-4A1E-811E-2D7892654F20}"/>
            </a:ext>
          </a:extLst>
        </xdr:cNvPr>
        <xdr:cNvSpPr txBox="1"/>
      </xdr:nvSpPr>
      <xdr:spPr>
        <a:xfrm>
          <a:off x="21011095" y="6853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112431</xdr:rowOff>
    </xdr:from>
    <xdr:ext cx="599010" cy="259045"/>
    <xdr:sp macro="" textlink="">
      <xdr:nvSpPr>
        <xdr:cNvPr id="504" name="n_2aveValue【一般廃棄物処理施設】&#10;一人当たり有形固定資産（償却資産）額">
          <a:extLst>
            <a:ext uri="{FF2B5EF4-FFF2-40B4-BE49-F238E27FC236}">
              <a16:creationId xmlns:a16="http://schemas.microsoft.com/office/drawing/2014/main" id="{FC3C547A-37C8-4CD1-8000-041C0DBB68EE}"/>
            </a:ext>
          </a:extLst>
        </xdr:cNvPr>
        <xdr:cNvSpPr txBox="1"/>
      </xdr:nvSpPr>
      <xdr:spPr>
        <a:xfrm>
          <a:off x="20134795" y="6798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92387</xdr:rowOff>
    </xdr:from>
    <xdr:ext cx="599010" cy="259045"/>
    <xdr:sp macro="" textlink="">
      <xdr:nvSpPr>
        <xdr:cNvPr id="505" name="n_3aveValue【一般廃棄物処理施設】&#10;一人当たり有形固定資産（償却資産）額">
          <a:extLst>
            <a:ext uri="{FF2B5EF4-FFF2-40B4-BE49-F238E27FC236}">
              <a16:creationId xmlns:a16="http://schemas.microsoft.com/office/drawing/2014/main" id="{A660F65E-82C7-4A7C-8B40-AC4991103A4D}"/>
            </a:ext>
          </a:extLst>
        </xdr:cNvPr>
        <xdr:cNvSpPr txBox="1"/>
      </xdr:nvSpPr>
      <xdr:spPr>
        <a:xfrm>
          <a:off x="19245795" y="6778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40</xdr:row>
      <xdr:rowOff>3397</xdr:rowOff>
    </xdr:from>
    <xdr:ext cx="599010" cy="259045"/>
    <xdr:sp macro="" textlink="">
      <xdr:nvSpPr>
        <xdr:cNvPr id="506" name="n_4aveValue【一般廃棄物処理施設】&#10;一人当たり有形固定資産（償却資産）額">
          <a:extLst>
            <a:ext uri="{FF2B5EF4-FFF2-40B4-BE49-F238E27FC236}">
              <a16:creationId xmlns:a16="http://schemas.microsoft.com/office/drawing/2014/main" id="{0DA416D2-8382-441A-BB04-B937F8B68F52}"/>
            </a:ext>
          </a:extLst>
        </xdr:cNvPr>
        <xdr:cNvSpPr txBox="1"/>
      </xdr:nvSpPr>
      <xdr:spPr>
        <a:xfrm>
          <a:off x="18356795" y="6861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36</xdr:row>
      <xdr:rowOff>154020</xdr:rowOff>
    </xdr:from>
    <xdr:ext cx="599010" cy="259045"/>
    <xdr:sp macro="" textlink="">
      <xdr:nvSpPr>
        <xdr:cNvPr id="507" name="n_1mainValue【一般廃棄物処理施設】&#10;一人当たり有形固定資産（償却資産）額">
          <a:extLst>
            <a:ext uri="{FF2B5EF4-FFF2-40B4-BE49-F238E27FC236}">
              <a16:creationId xmlns:a16="http://schemas.microsoft.com/office/drawing/2014/main" id="{7B13B5E8-B162-477F-BE72-7A5E543A6FD3}"/>
            </a:ext>
          </a:extLst>
        </xdr:cNvPr>
        <xdr:cNvSpPr txBox="1"/>
      </xdr:nvSpPr>
      <xdr:spPr>
        <a:xfrm>
          <a:off x="21011095" y="6326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36</xdr:row>
      <xdr:rowOff>167526</xdr:rowOff>
    </xdr:from>
    <xdr:ext cx="599010" cy="259045"/>
    <xdr:sp macro="" textlink="">
      <xdr:nvSpPr>
        <xdr:cNvPr id="508" name="n_2mainValue【一般廃棄物処理施設】&#10;一人当たり有形固定資産（償却資産）額">
          <a:extLst>
            <a:ext uri="{FF2B5EF4-FFF2-40B4-BE49-F238E27FC236}">
              <a16:creationId xmlns:a16="http://schemas.microsoft.com/office/drawing/2014/main" id="{0280CE49-8AF5-41A0-8D2B-0DF93221BC2A}"/>
            </a:ext>
          </a:extLst>
        </xdr:cNvPr>
        <xdr:cNvSpPr txBox="1"/>
      </xdr:nvSpPr>
      <xdr:spPr>
        <a:xfrm>
          <a:off x="20134795" y="6339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36</xdr:row>
      <xdr:rowOff>55546</xdr:rowOff>
    </xdr:from>
    <xdr:ext cx="599010" cy="259045"/>
    <xdr:sp macro="" textlink="">
      <xdr:nvSpPr>
        <xdr:cNvPr id="509" name="n_3mainValue【一般廃棄物処理施設】&#10;一人当たり有形固定資産（償却資産）額">
          <a:extLst>
            <a:ext uri="{FF2B5EF4-FFF2-40B4-BE49-F238E27FC236}">
              <a16:creationId xmlns:a16="http://schemas.microsoft.com/office/drawing/2014/main" id="{7A97CCFA-CED4-4AE9-990A-E541014F0748}"/>
            </a:ext>
          </a:extLst>
        </xdr:cNvPr>
        <xdr:cNvSpPr txBox="1"/>
      </xdr:nvSpPr>
      <xdr:spPr>
        <a:xfrm>
          <a:off x="19245795" y="6227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36</xdr:row>
      <xdr:rowOff>67228</xdr:rowOff>
    </xdr:from>
    <xdr:ext cx="599010" cy="259045"/>
    <xdr:sp macro="" textlink="">
      <xdr:nvSpPr>
        <xdr:cNvPr id="510" name="n_4mainValue【一般廃棄物処理施設】&#10;一人当たり有形固定資産（償却資産）額">
          <a:extLst>
            <a:ext uri="{FF2B5EF4-FFF2-40B4-BE49-F238E27FC236}">
              <a16:creationId xmlns:a16="http://schemas.microsoft.com/office/drawing/2014/main" id="{1CF38FD7-F419-4320-8E09-38DDE6A8B890}"/>
            </a:ext>
          </a:extLst>
        </xdr:cNvPr>
        <xdr:cNvSpPr txBox="1"/>
      </xdr:nvSpPr>
      <xdr:spPr>
        <a:xfrm>
          <a:off x="18356795" y="6239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1" name="正方形/長方形 510">
          <a:extLst>
            <a:ext uri="{FF2B5EF4-FFF2-40B4-BE49-F238E27FC236}">
              <a16:creationId xmlns:a16="http://schemas.microsoft.com/office/drawing/2014/main" id="{49BF9954-F615-41EE-9027-03F9F7965645}"/>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2" name="正方形/長方形 511">
          <a:extLst>
            <a:ext uri="{FF2B5EF4-FFF2-40B4-BE49-F238E27FC236}">
              <a16:creationId xmlns:a16="http://schemas.microsoft.com/office/drawing/2014/main" id="{67340BB2-8686-4517-AF9D-E9C96B150F4D}"/>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3" name="正方形/長方形 512">
          <a:extLst>
            <a:ext uri="{FF2B5EF4-FFF2-40B4-BE49-F238E27FC236}">
              <a16:creationId xmlns:a16="http://schemas.microsoft.com/office/drawing/2014/main" id="{DC1A0BB5-F3BC-405D-9BE9-04FB7BBA9A2F}"/>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4" name="正方形/長方形 513">
          <a:extLst>
            <a:ext uri="{FF2B5EF4-FFF2-40B4-BE49-F238E27FC236}">
              <a16:creationId xmlns:a16="http://schemas.microsoft.com/office/drawing/2014/main" id="{3C760596-5968-4C4D-9504-95F08FDEF44B}"/>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5" name="正方形/長方形 514">
          <a:extLst>
            <a:ext uri="{FF2B5EF4-FFF2-40B4-BE49-F238E27FC236}">
              <a16:creationId xmlns:a16="http://schemas.microsoft.com/office/drawing/2014/main" id="{26F18BCB-03A1-43A8-AB54-3765629146C7}"/>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6" name="正方形/長方形 515">
          <a:extLst>
            <a:ext uri="{FF2B5EF4-FFF2-40B4-BE49-F238E27FC236}">
              <a16:creationId xmlns:a16="http://schemas.microsoft.com/office/drawing/2014/main" id="{7F2873EC-1746-48AA-B672-FC0B6BF68CA7}"/>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7" name="正方形/長方形 516">
          <a:extLst>
            <a:ext uri="{FF2B5EF4-FFF2-40B4-BE49-F238E27FC236}">
              <a16:creationId xmlns:a16="http://schemas.microsoft.com/office/drawing/2014/main" id="{59CF818C-67ED-49ED-9F44-9F359DA01087}"/>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8" name="正方形/長方形 517">
          <a:extLst>
            <a:ext uri="{FF2B5EF4-FFF2-40B4-BE49-F238E27FC236}">
              <a16:creationId xmlns:a16="http://schemas.microsoft.com/office/drawing/2014/main" id="{1F5CFA0A-A36C-4D56-B7C9-6AE729F7C4F1}"/>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519" name="正方形/長方形 518">
          <a:extLst>
            <a:ext uri="{FF2B5EF4-FFF2-40B4-BE49-F238E27FC236}">
              <a16:creationId xmlns:a16="http://schemas.microsoft.com/office/drawing/2014/main" id="{C396F2D5-518E-4C55-B084-93921DAF7599}"/>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0" name="正方形/長方形 519">
          <a:extLst>
            <a:ext uri="{FF2B5EF4-FFF2-40B4-BE49-F238E27FC236}">
              <a16:creationId xmlns:a16="http://schemas.microsoft.com/office/drawing/2014/main" id="{0A5C4A1B-AE09-4982-89F3-44B3BBCA5F3C}"/>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1" name="正方形/長方形 520">
          <a:extLst>
            <a:ext uri="{FF2B5EF4-FFF2-40B4-BE49-F238E27FC236}">
              <a16:creationId xmlns:a16="http://schemas.microsoft.com/office/drawing/2014/main" id="{6F9C959C-3CEE-42BA-91C3-227861D81883}"/>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2" name="正方形/長方形 521">
          <a:extLst>
            <a:ext uri="{FF2B5EF4-FFF2-40B4-BE49-F238E27FC236}">
              <a16:creationId xmlns:a16="http://schemas.microsoft.com/office/drawing/2014/main" id="{D88CEFEA-791A-4D9F-BCB3-D5FA2DFC40BD}"/>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3" name="正方形/長方形 522">
          <a:extLst>
            <a:ext uri="{FF2B5EF4-FFF2-40B4-BE49-F238E27FC236}">
              <a16:creationId xmlns:a16="http://schemas.microsoft.com/office/drawing/2014/main" id="{0AF65BA6-B7B2-4412-8FC2-F2CBC9762F8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4" name="正方形/長方形 523">
          <a:extLst>
            <a:ext uri="{FF2B5EF4-FFF2-40B4-BE49-F238E27FC236}">
              <a16:creationId xmlns:a16="http://schemas.microsoft.com/office/drawing/2014/main" id="{DD7EAC83-844E-4A6F-8962-7D891A1FE1FE}"/>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5" name="正方形/長方形 524">
          <a:extLst>
            <a:ext uri="{FF2B5EF4-FFF2-40B4-BE49-F238E27FC236}">
              <a16:creationId xmlns:a16="http://schemas.microsoft.com/office/drawing/2014/main" id="{1C21F3F7-3DF6-42B8-BC64-C494A4F0BF18}"/>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6" name="正方形/長方形 525">
          <a:extLst>
            <a:ext uri="{FF2B5EF4-FFF2-40B4-BE49-F238E27FC236}">
              <a16:creationId xmlns:a16="http://schemas.microsoft.com/office/drawing/2014/main" id="{F5128298-9BF7-4D87-9A73-03C67554414C}"/>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527" name="正方形/長方形 526">
          <a:extLst>
            <a:ext uri="{FF2B5EF4-FFF2-40B4-BE49-F238E27FC236}">
              <a16:creationId xmlns:a16="http://schemas.microsoft.com/office/drawing/2014/main" id="{A562EC83-C1CA-4EAC-9551-6F4DB184AB7F}"/>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8" name="正方形/長方形 527">
          <a:extLst>
            <a:ext uri="{FF2B5EF4-FFF2-40B4-BE49-F238E27FC236}">
              <a16:creationId xmlns:a16="http://schemas.microsoft.com/office/drawing/2014/main" id="{557FDE80-DAD3-45C1-A47C-A71786689194}"/>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9" name="正方形/長方形 528">
          <a:extLst>
            <a:ext uri="{FF2B5EF4-FFF2-40B4-BE49-F238E27FC236}">
              <a16:creationId xmlns:a16="http://schemas.microsoft.com/office/drawing/2014/main" id="{48138666-307D-49C2-974A-8A8F2D8F0D5B}"/>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0" name="正方形/長方形 529">
          <a:extLst>
            <a:ext uri="{FF2B5EF4-FFF2-40B4-BE49-F238E27FC236}">
              <a16:creationId xmlns:a16="http://schemas.microsoft.com/office/drawing/2014/main" id="{DD42F87C-D211-400B-911E-5ED70524B5ED}"/>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1" name="正方形/長方形 530">
          <a:extLst>
            <a:ext uri="{FF2B5EF4-FFF2-40B4-BE49-F238E27FC236}">
              <a16:creationId xmlns:a16="http://schemas.microsoft.com/office/drawing/2014/main" id="{710C201C-F592-470B-9D23-9D3B6D51E867}"/>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2" name="正方形/長方形 531">
          <a:extLst>
            <a:ext uri="{FF2B5EF4-FFF2-40B4-BE49-F238E27FC236}">
              <a16:creationId xmlns:a16="http://schemas.microsoft.com/office/drawing/2014/main" id="{3AEE191C-B504-4841-B5B5-A2E17BD8ACA8}"/>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3" name="正方形/長方形 532">
          <a:extLst>
            <a:ext uri="{FF2B5EF4-FFF2-40B4-BE49-F238E27FC236}">
              <a16:creationId xmlns:a16="http://schemas.microsoft.com/office/drawing/2014/main" id="{FED97D1E-C6C3-46CD-8E77-7436746201A6}"/>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4" name="正方形/長方形 533">
          <a:extLst>
            <a:ext uri="{FF2B5EF4-FFF2-40B4-BE49-F238E27FC236}">
              <a16:creationId xmlns:a16="http://schemas.microsoft.com/office/drawing/2014/main" id="{EC9A9CC0-C0F3-460C-A331-A6473E5A8C27}"/>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5" name="テキスト ボックス 534">
          <a:extLst>
            <a:ext uri="{FF2B5EF4-FFF2-40B4-BE49-F238E27FC236}">
              <a16:creationId xmlns:a16="http://schemas.microsoft.com/office/drawing/2014/main" id="{9844F657-A58B-4F40-82B4-5C3626BCA66E}"/>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6" name="直線コネクタ 535">
          <a:extLst>
            <a:ext uri="{FF2B5EF4-FFF2-40B4-BE49-F238E27FC236}">
              <a16:creationId xmlns:a16="http://schemas.microsoft.com/office/drawing/2014/main" id="{1E442406-854B-4F07-9518-D9DFAA256183}"/>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7" name="テキスト ボックス 536">
          <a:extLst>
            <a:ext uri="{FF2B5EF4-FFF2-40B4-BE49-F238E27FC236}">
              <a16:creationId xmlns:a16="http://schemas.microsoft.com/office/drawing/2014/main" id="{8D97938A-1E61-4B64-BD3F-00FD0131012E}"/>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38" name="直線コネクタ 537">
          <a:extLst>
            <a:ext uri="{FF2B5EF4-FFF2-40B4-BE49-F238E27FC236}">
              <a16:creationId xmlns:a16="http://schemas.microsoft.com/office/drawing/2014/main" id="{4326E144-BD2D-48E5-B9D1-B7A16BBFAD3A}"/>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39" name="テキスト ボックス 538">
          <a:extLst>
            <a:ext uri="{FF2B5EF4-FFF2-40B4-BE49-F238E27FC236}">
              <a16:creationId xmlns:a16="http://schemas.microsoft.com/office/drawing/2014/main" id="{2EA2340A-7F8D-410C-8502-61783D9A9C12}"/>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40" name="直線コネクタ 539">
          <a:extLst>
            <a:ext uri="{FF2B5EF4-FFF2-40B4-BE49-F238E27FC236}">
              <a16:creationId xmlns:a16="http://schemas.microsoft.com/office/drawing/2014/main" id="{C90702E3-7FA7-40F0-9FCB-3FF03243965B}"/>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41" name="テキスト ボックス 540">
          <a:extLst>
            <a:ext uri="{FF2B5EF4-FFF2-40B4-BE49-F238E27FC236}">
              <a16:creationId xmlns:a16="http://schemas.microsoft.com/office/drawing/2014/main" id="{0FADCED9-542A-4E60-A710-481A3A50A14C}"/>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42" name="直線コネクタ 541">
          <a:extLst>
            <a:ext uri="{FF2B5EF4-FFF2-40B4-BE49-F238E27FC236}">
              <a16:creationId xmlns:a16="http://schemas.microsoft.com/office/drawing/2014/main" id="{BB0FB046-2330-45E0-90D0-A40F1B07954E}"/>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43" name="テキスト ボックス 542">
          <a:extLst>
            <a:ext uri="{FF2B5EF4-FFF2-40B4-BE49-F238E27FC236}">
              <a16:creationId xmlns:a16="http://schemas.microsoft.com/office/drawing/2014/main" id="{2CBC33EF-44F1-4838-8968-7468A058764E}"/>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44" name="直線コネクタ 543">
          <a:extLst>
            <a:ext uri="{FF2B5EF4-FFF2-40B4-BE49-F238E27FC236}">
              <a16:creationId xmlns:a16="http://schemas.microsoft.com/office/drawing/2014/main" id="{8360C33F-0AE3-4E47-A452-FDC97871F27E}"/>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45" name="テキスト ボックス 544">
          <a:extLst>
            <a:ext uri="{FF2B5EF4-FFF2-40B4-BE49-F238E27FC236}">
              <a16:creationId xmlns:a16="http://schemas.microsoft.com/office/drawing/2014/main" id="{0A235710-74C3-4C15-A8A3-AC9D08087181}"/>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46" name="直線コネクタ 545">
          <a:extLst>
            <a:ext uri="{FF2B5EF4-FFF2-40B4-BE49-F238E27FC236}">
              <a16:creationId xmlns:a16="http://schemas.microsoft.com/office/drawing/2014/main" id="{4892F13D-39BA-462F-ACF5-8ED88239FBBE}"/>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47" name="テキスト ボックス 546">
          <a:extLst>
            <a:ext uri="{FF2B5EF4-FFF2-40B4-BE49-F238E27FC236}">
              <a16:creationId xmlns:a16="http://schemas.microsoft.com/office/drawing/2014/main" id="{BE356677-ED0A-4ADF-8040-7FDD3EF0DD31}"/>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48" name="直線コネクタ 547">
          <a:extLst>
            <a:ext uri="{FF2B5EF4-FFF2-40B4-BE49-F238E27FC236}">
              <a16:creationId xmlns:a16="http://schemas.microsoft.com/office/drawing/2014/main" id="{48EA3128-E090-488D-A268-F5564A79C1C5}"/>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49" name="テキスト ボックス 548">
          <a:extLst>
            <a:ext uri="{FF2B5EF4-FFF2-40B4-BE49-F238E27FC236}">
              <a16:creationId xmlns:a16="http://schemas.microsoft.com/office/drawing/2014/main" id="{ED9BF3F4-4E86-4001-A171-2FEE4AC92008}"/>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50" name="直線コネクタ 549">
          <a:extLst>
            <a:ext uri="{FF2B5EF4-FFF2-40B4-BE49-F238E27FC236}">
              <a16:creationId xmlns:a16="http://schemas.microsoft.com/office/drawing/2014/main" id="{637AAF89-1628-4003-BFE0-84EC61A14DA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51" name="【消防施設】&#10;有形固定資産減価償却率グラフ枠">
          <a:extLst>
            <a:ext uri="{FF2B5EF4-FFF2-40B4-BE49-F238E27FC236}">
              <a16:creationId xmlns:a16="http://schemas.microsoft.com/office/drawing/2014/main" id="{A2DD8224-6541-432B-A362-F6A231A84F91}"/>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60961</xdr:rowOff>
    </xdr:from>
    <xdr:to>
      <xdr:col>85</xdr:col>
      <xdr:colOff>126364</xdr:colOff>
      <xdr:row>86</xdr:row>
      <xdr:rowOff>95250</xdr:rowOff>
    </xdr:to>
    <xdr:cxnSp macro="">
      <xdr:nvCxnSpPr>
        <xdr:cNvPr id="552" name="直線コネクタ 551">
          <a:extLst>
            <a:ext uri="{FF2B5EF4-FFF2-40B4-BE49-F238E27FC236}">
              <a16:creationId xmlns:a16="http://schemas.microsoft.com/office/drawing/2014/main" id="{DCA72DF9-8EC6-4521-A1DE-5D68812DB2B1}"/>
            </a:ext>
          </a:extLst>
        </xdr:cNvPr>
        <xdr:cNvCxnSpPr/>
      </xdr:nvCxnSpPr>
      <xdr:spPr>
        <a:xfrm flipV="1">
          <a:off x="16318864" y="13434061"/>
          <a:ext cx="0" cy="1405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99077</xdr:rowOff>
    </xdr:from>
    <xdr:ext cx="405111" cy="259045"/>
    <xdr:sp macro="" textlink="">
      <xdr:nvSpPr>
        <xdr:cNvPr id="553" name="【消防施設】&#10;有形固定資産減価償却率最小値テキスト">
          <a:extLst>
            <a:ext uri="{FF2B5EF4-FFF2-40B4-BE49-F238E27FC236}">
              <a16:creationId xmlns:a16="http://schemas.microsoft.com/office/drawing/2014/main" id="{7D7267CA-0B18-487B-BF38-7750467ADFFF}"/>
            </a:ext>
          </a:extLst>
        </xdr:cNvPr>
        <xdr:cNvSpPr txBox="1"/>
      </xdr:nvSpPr>
      <xdr:spPr>
        <a:xfrm>
          <a:off x="16357600" y="1484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95250</xdr:rowOff>
    </xdr:from>
    <xdr:to>
      <xdr:col>86</xdr:col>
      <xdr:colOff>25400</xdr:colOff>
      <xdr:row>86</xdr:row>
      <xdr:rowOff>95250</xdr:rowOff>
    </xdr:to>
    <xdr:cxnSp macro="">
      <xdr:nvCxnSpPr>
        <xdr:cNvPr id="554" name="直線コネクタ 553">
          <a:extLst>
            <a:ext uri="{FF2B5EF4-FFF2-40B4-BE49-F238E27FC236}">
              <a16:creationId xmlns:a16="http://schemas.microsoft.com/office/drawing/2014/main" id="{CA41E892-96CF-482F-A853-5F1DCE66F9B2}"/>
            </a:ext>
          </a:extLst>
        </xdr:cNvPr>
        <xdr:cNvCxnSpPr/>
      </xdr:nvCxnSpPr>
      <xdr:spPr>
        <a:xfrm>
          <a:off x="16230600" y="1483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7638</xdr:rowOff>
    </xdr:from>
    <xdr:ext cx="340478" cy="259045"/>
    <xdr:sp macro="" textlink="">
      <xdr:nvSpPr>
        <xdr:cNvPr id="555" name="【消防施設】&#10;有形固定資産減価償却率最大値テキスト">
          <a:extLst>
            <a:ext uri="{FF2B5EF4-FFF2-40B4-BE49-F238E27FC236}">
              <a16:creationId xmlns:a16="http://schemas.microsoft.com/office/drawing/2014/main" id="{7DF4D974-8806-41F0-932B-2CB29E067DE2}"/>
            </a:ext>
          </a:extLst>
        </xdr:cNvPr>
        <xdr:cNvSpPr txBox="1"/>
      </xdr:nvSpPr>
      <xdr:spPr>
        <a:xfrm>
          <a:off x="16357600" y="1320928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60961</xdr:rowOff>
    </xdr:from>
    <xdr:to>
      <xdr:col>86</xdr:col>
      <xdr:colOff>25400</xdr:colOff>
      <xdr:row>78</xdr:row>
      <xdr:rowOff>60961</xdr:rowOff>
    </xdr:to>
    <xdr:cxnSp macro="">
      <xdr:nvCxnSpPr>
        <xdr:cNvPr id="556" name="直線コネクタ 555">
          <a:extLst>
            <a:ext uri="{FF2B5EF4-FFF2-40B4-BE49-F238E27FC236}">
              <a16:creationId xmlns:a16="http://schemas.microsoft.com/office/drawing/2014/main" id="{08711DAC-3201-4FA0-A501-7A30C42EA220}"/>
            </a:ext>
          </a:extLst>
        </xdr:cNvPr>
        <xdr:cNvCxnSpPr/>
      </xdr:nvCxnSpPr>
      <xdr:spPr>
        <a:xfrm>
          <a:off x="16230600" y="1343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62428</xdr:rowOff>
    </xdr:from>
    <xdr:ext cx="405111" cy="259045"/>
    <xdr:sp macro="" textlink="">
      <xdr:nvSpPr>
        <xdr:cNvPr id="557" name="【消防施設】&#10;有形固定資産減価償却率平均値テキスト">
          <a:extLst>
            <a:ext uri="{FF2B5EF4-FFF2-40B4-BE49-F238E27FC236}">
              <a16:creationId xmlns:a16="http://schemas.microsoft.com/office/drawing/2014/main" id="{900B0FEB-A0DD-4BBF-BCB1-CA559EA3F17F}"/>
            </a:ext>
          </a:extLst>
        </xdr:cNvPr>
        <xdr:cNvSpPr txBox="1"/>
      </xdr:nvSpPr>
      <xdr:spPr>
        <a:xfrm>
          <a:off x="16357600" y="139498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39551</xdr:rowOff>
    </xdr:from>
    <xdr:to>
      <xdr:col>85</xdr:col>
      <xdr:colOff>177800</xdr:colOff>
      <xdr:row>82</xdr:row>
      <xdr:rowOff>141151</xdr:rowOff>
    </xdr:to>
    <xdr:sp macro="" textlink="">
      <xdr:nvSpPr>
        <xdr:cNvPr id="558" name="フローチャート: 判断 557">
          <a:extLst>
            <a:ext uri="{FF2B5EF4-FFF2-40B4-BE49-F238E27FC236}">
              <a16:creationId xmlns:a16="http://schemas.microsoft.com/office/drawing/2014/main" id="{7B45A452-F038-4BB2-8FAA-42AD82046945}"/>
            </a:ext>
          </a:extLst>
        </xdr:cNvPr>
        <xdr:cNvSpPr/>
      </xdr:nvSpPr>
      <xdr:spPr>
        <a:xfrm>
          <a:off x="16268700" y="1409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90170</xdr:rowOff>
    </xdr:from>
    <xdr:to>
      <xdr:col>81</xdr:col>
      <xdr:colOff>101600</xdr:colOff>
      <xdr:row>83</xdr:row>
      <xdr:rowOff>20320</xdr:rowOff>
    </xdr:to>
    <xdr:sp macro="" textlink="">
      <xdr:nvSpPr>
        <xdr:cNvPr id="559" name="フローチャート: 判断 558">
          <a:extLst>
            <a:ext uri="{FF2B5EF4-FFF2-40B4-BE49-F238E27FC236}">
              <a16:creationId xmlns:a16="http://schemas.microsoft.com/office/drawing/2014/main" id="{F7E2CC5A-558C-404F-BC42-85D50D7EB61D}"/>
            </a:ext>
          </a:extLst>
        </xdr:cNvPr>
        <xdr:cNvSpPr/>
      </xdr:nvSpPr>
      <xdr:spPr>
        <a:xfrm>
          <a:off x="15430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57513</xdr:rowOff>
    </xdr:from>
    <xdr:to>
      <xdr:col>76</xdr:col>
      <xdr:colOff>165100</xdr:colOff>
      <xdr:row>82</xdr:row>
      <xdr:rowOff>159113</xdr:rowOff>
    </xdr:to>
    <xdr:sp macro="" textlink="">
      <xdr:nvSpPr>
        <xdr:cNvPr id="560" name="フローチャート: 判断 559">
          <a:extLst>
            <a:ext uri="{FF2B5EF4-FFF2-40B4-BE49-F238E27FC236}">
              <a16:creationId xmlns:a16="http://schemas.microsoft.com/office/drawing/2014/main" id="{1B2CCD9E-FFB9-4689-9750-CAB7FCD2DBEB}"/>
            </a:ext>
          </a:extLst>
        </xdr:cNvPr>
        <xdr:cNvSpPr/>
      </xdr:nvSpPr>
      <xdr:spPr>
        <a:xfrm>
          <a:off x="14541500" y="1411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3629</xdr:rowOff>
    </xdr:from>
    <xdr:to>
      <xdr:col>72</xdr:col>
      <xdr:colOff>38100</xdr:colOff>
      <xdr:row>82</xdr:row>
      <xdr:rowOff>105229</xdr:rowOff>
    </xdr:to>
    <xdr:sp macro="" textlink="">
      <xdr:nvSpPr>
        <xdr:cNvPr id="561" name="フローチャート: 判断 560">
          <a:extLst>
            <a:ext uri="{FF2B5EF4-FFF2-40B4-BE49-F238E27FC236}">
              <a16:creationId xmlns:a16="http://schemas.microsoft.com/office/drawing/2014/main" id="{461FBD04-BFD8-42A1-8ACA-0F9058D9551B}"/>
            </a:ext>
          </a:extLst>
        </xdr:cNvPr>
        <xdr:cNvSpPr/>
      </xdr:nvSpPr>
      <xdr:spPr>
        <a:xfrm>
          <a:off x="13652500" y="1406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160382</xdr:rowOff>
    </xdr:from>
    <xdr:to>
      <xdr:col>67</xdr:col>
      <xdr:colOff>101600</xdr:colOff>
      <xdr:row>82</xdr:row>
      <xdr:rowOff>90532</xdr:rowOff>
    </xdr:to>
    <xdr:sp macro="" textlink="">
      <xdr:nvSpPr>
        <xdr:cNvPr id="562" name="フローチャート: 判断 561">
          <a:extLst>
            <a:ext uri="{FF2B5EF4-FFF2-40B4-BE49-F238E27FC236}">
              <a16:creationId xmlns:a16="http://schemas.microsoft.com/office/drawing/2014/main" id="{77FCB67E-7139-4765-94D6-7B148C919F21}"/>
            </a:ext>
          </a:extLst>
        </xdr:cNvPr>
        <xdr:cNvSpPr/>
      </xdr:nvSpPr>
      <xdr:spPr>
        <a:xfrm>
          <a:off x="12763500" y="1404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3" name="テキスト ボックス 562">
          <a:extLst>
            <a:ext uri="{FF2B5EF4-FFF2-40B4-BE49-F238E27FC236}">
              <a16:creationId xmlns:a16="http://schemas.microsoft.com/office/drawing/2014/main" id="{B0B496BC-5B27-4BBF-A90C-9BAA79EC6B9B}"/>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4" name="テキスト ボックス 563">
          <a:extLst>
            <a:ext uri="{FF2B5EF4-FFF2-40B4-BE49-F238E27FC236}">
              <a16:creationId xmlns:a16="http://schemas.microsoft.com/office/drawing/2014/main" id="{4F603876-B568-4581-973F-314F11327BDF}"/>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5" name="テキスト ボックス 564">
          <a:extLst>
            <a:ext uri="{FF2B5EF4-FFF2-40B4-BE49-F238E27FC236}">
              <a16:creationId xmlns:a16="http://schemas.microsoft.com/office/drawing/2014/main" id="{3F4B4D26-1AF8-4692-82DB-1A9CBF1B9BD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6" name="テキスト ボックス 565">
          <a:extLst>
            <a:ext uri="{FF2B5EF4-FFF2-40B4-BE49-F238E27FC236}">
              <a16:creationId xmlns:a16="http://schemas.microsoft.com/office/drawing/2014/main" id="{1714F34C-986A-4B3B-8259-EC1D939D95E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7" name="テキスト ボックス 566">
          <a:extLst>
            <a:ext uri="{FF2B5EF4-FFF2-40B4-BE49-F238E27FC236}">
              <a16:creationId xmlns:a16="http://schemas.microsoft.com/office/drawing/2014/main" id="{5240ADA5-5891-40A1-8C64-2AD666773BFC}"/>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19957</xdr:rowOff>
    </xdr:from>
    <xdr:to>
      <xdr:col>85</xdr:col>
      <xdr:colOff>177800</xdr:colOff>
      <xdr:row>83</xdr:row>
      <xdr:rowOff>121557</xdr:rowOff>
    </xdr:to>
    <xdr:sp macro="" textlink="">
      <xdr:nvSpPr>
        <xdr:cNvPr id="568" name="楕円 567">
          <a:extLst>
            <a:ext uri="{FF2B5EF4-FFF2-40B4-BE49-F238E27FC236}">
              <a16:creationId xmlns:a16="http://schemas.microsoft.com/office/drawing/2014/main" id="{C522BF25-B910-4D3E-8501-F85718A09F44}"/>
            </a:ext>
          </a:extLst>
        </xdr:cNvPr>
        <xdr:cNvSpPr/>
      </xdr:nvSpPr>
      <xdr:spPr>
        <a:xfrm>
          <a:off x="16268700" y="1425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169834</xdr:rowOff>
    </xdr:from>
    <xdr:ext cx="405111" cy="259045"/>
    <xdr:sp macro="" textlink="">
      <xdr:nvSpPr>
        <xdr:cNvPr id="569" name="【消防施設】&#10;有形固定資産減価償却率該当値テキスト">
          <a:extLst>
            <a:ext uri="{FF2B5EF4-FFF2-40B4-BE49-F238E27FC236}">
              <a16:creationId xmlns:a16="http://schemas.microsoft.com/office/drawing/2014/main" id="{BC9D2C5C-F2A8-485C-B270-287ADE1AE17C}"/>
            </a:ext>
          </a:extLst>
        </xdr:cNvPr>
        <xdr:cNvSpPr txBox="1"/>
      </xdr:nvSpPr>
      <xdr:spPr>
        <a:xfrm>
          <a:off x="16357600" y="14228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137523</xdr:rowOff>
    </xdr:from>
    <xdr:to>
      <xdr:col>81</xdr:col>
      <xdr:colOff>101600</xdr:colOff>
      <xdr:row>85</xdr:row>
      <xdr:rowOff>67673</xdr:rowOff>
    </xdr:to>
    <xdr:sp macro="" textlink="">
      <xdr:nvSpPr>
        <xdr:cNvPr id="570" name="楕円 569">
          <a:extLst>
            <a:ext uri="{FF2B5EF4-FFF2-40B4-BE49-F238E27FC236}">
              <a16:creationId xmlns:a16="http://schemas.microsoft.com/office/drawing/2014/main" id="{B01F563F-CECE-4280-8ACC-555EA1AFBB3D}"/>
            </a:ext>
          </a:extLst>
        </xdr:cNvPr>
        <xdr:cNvSpPr/>
      </xdr:nvSpPr>
      <xdr:spPr>
        <a:xfrm>
          <a:off x="15430500" y="1453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70757</xdr:rowOff>
    </xdr:from>
    <xdr:to>
      <xdr:col>85</xdr:col>
      <xdr:colOff>127000</xdr:colOff>
      <xdr:row>85</xdr:row>
      <xdr:rowOff>16873</xdr:rowOff>
    </xdr:to>
    <xdr:cxnSp macro="">
      <xdr:nvCxnSpPr>
        <xdr:cNvPr id="571" name="直線コネクタ 570">
          <a:extLst>
            <a:ext uri="{FF2B5EF4-FFF2-40B4-BE49-F238E27FC236}">
              <a16:creationId xmlns:a16="http://schemas.microsoft.com/office/drawing/2014/main" id="{EFAC72EE-C050-4A33-B04B-7B6AA0A0F216}"/>
            </a:ext>
          </a:extLst>
        </xdr:cNvPr>
        <xdr:cNvCxnSpPr/>
      </xdr:nvCxnSpPr>
      <xdr:spPr>
        <a:xfrm flipV="1">
          <a:off x="15481300" y="14301107"/>
          <a:ext cx="838200" cy="289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134257</xdr:rowOff>
    </xdr:from>
    <xdr:to>
      <xdr:col>76</xdr:col>
      <xdr:colOff>165100</xdr:colOff>
      <xdr:row>85</xdr:row>
      <xdr:rowOff>64407</xdr:rowOff>
    </xdr:to>
    <xdr:sp macro="" textlink="">
      <xdr:nvSpPr>
        <xdr:cNvPr id="572" name="楕円 571">
          <a:extLst>
            <a:ext uri="{FF2B5EF4-FFF2-40B4-BE49-F238E27FC236}">
              <a16:creationId xmlns:a16="http://schemas.microsoft.com/office/drawing/2014/main" id="{37421D6C-865E-4AC4-B339-F461CA042F03}"/>
            </a:ext>
          </a:extLst>
        </xdr:cNvPr>
        <xdr:cNvSpPr/>
      </xdr:nvSpPr>
      <xdr:spPr>
        <a:xfrm>
          <a:off x="14541500" y="1453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13607</xdr:rowOff>
    </xdr:from>
    <xdr:to>
      <xdr:col>81</xdr:col>
      <xdr:colOff>50800</xdr:colOff>
      <xdr:row>85</xdr:row>
      <xdr:rowOff>16873</xdr:rowOff>
    </xdr:to>
    <xdr:cxnSp macro="">
      <xdr:nvCxnSpPr>
        <xdr:cNvPr id="573" name="直線コネクタ 572">
          <a:extLst>
            <a:ext uri="{FF2B5EF4-FFF2-40B4-BE49-F238E27FC236}">
              <a16:creationId xmlns:a16="http://schemas.microsoft.com/office/drawing/2014/main" id="{2BD9E025-5F98-415C-9C8C-DE2F81E9BB17}"/>
            </a:ext>
          </a:extLst>
        </xdr:cNvPr>
        <xdr:cNvCxnSpPr/>
      </xdr:nvCxnSpPr>
      <xdr:spPr>
        <a:xfrm>
          <a:off x="14592300" y="14586857"/>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59145</xdr:rowOff>
    </xdr:from>
    <xdr:to>
      <xdr:col>72</xdr:col>
      <xdr:colOff>38100</xdr:colOff>
      <xdr:row>83</xdr:row>
      <xdr:rowOff>160745</xdr:rowOff>
    </xdr:to>
    <xdr:sp macro="" textlink="">
      <xdr:nvSpPr>
        <xdr:cNvPr id="574" name="楕円 573">
          <a:extLst>
            <a:ext uri="{FF2B5EF4-FFF2-40B4-BE49-F238E27FC236}">
              <a16:creationId xmlns:a16="http://schemas.microsoft.com/office/drawing/2014/main" id="{3B29F57C-C3C6-4A0F-A18A-A48CDD30DE2F}"/>
            </a:ext>
          </a:extLst>
        </xdr:cNvPr>
        <xdr:cNvSpPr/>
      </xdr:nvSpPr>
      <xdr:spPr>
        <a:xfrm>
          <a:off x="13652500" y="1428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109945</xdr:rowOff>
    </xdr:from>
    <xdr:to>
      <xdr:col>76</xdr:col>
      <xdr:colOff>114300</xdr:colOff>
      <xdr:row>85</xdr:row>
      <xdr:rowOff>13607</xdr:rowOff>
    </xdr:to>
    <xdr:cxnSp macro="">
      <xdr:nvCxnSpPr>
        <xdr:cNvPr id="575" name="直線コネクタ 574">
          <a:extLst>
            <a:ext uri="{FF2B5EF4-FFF2-40B4-BE49-F238E27FC236}">
              <a16:creationId xmlns:a16="http://schemas.microsoft.com/office/drawing/2014/main" id="{FE4305E2-543B-4DCF-B8E6-3854D38A0785}"/>
            </a:ext>
          </a:extLst>
        </xdr:cNvPr>
        <xdr:cNvCxnSpPr/>
      </xdr:nvCxnSpPr>
      <xdr:spPr>
        <a:xfrm>
          <a:off x="13703300" y="14340295"/>
          <a:ext cx="889000" cy="246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124461</xdr:rowOff>
    </xdr:from>
    <xdr:to>
      <xdr:col>67</xdr:col>
      <xdr:colOff>101600</xdr:colOff>
      <xdr:row>83</xdr:row>
      <xdr:rowOff>54611</xdr:rowOff>
    </xdr:to>
    <xdr:sp macro="" textlink="">
      <xdr:nvSpPr>
        <xdr:cNvPr id="576" name="楕円 575">
          <a:extLst>
            <a:ext uri="{FF2B5EF4-FFF2-40B4-BE49-F238E27FC236}">
              <a16:creationId xmlns:a16="http://schemas.microsoft.com/office/drawing/2014/main" id="{F1387F2D-50A5-4A78-8C42-7B9CC030C057}"/>
            </a:ext>
          </a:extLst>
        </xdr:cNvPr>
        <xdr:cNvSpPr/>
      </xdr:nvSpPr>
      <xdr:spPr>
        <a:xfrm>
          <a:off x="12763500" y="1418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3811</xdr:rowOff>
    </xdr:from>
    <xdr:to>
      <xdr:col>71</xdr:col>
      <xdr:colOff>177800</xdr:colOff>
      <xdr:row>83</xdr:row>
      <xdr:rowOff>109945</xdr:rowOff>
    </xdr:to>
    <xdr:cxnSp macro="">
      <xdr:nvCxnSpPr>
        <xdr:cNvPr id="577" name="直線コネクタ 576">
          <a:extLst>
            <a:ext uri="{FF2B5EF4-FFF2-40B4-BE49-F238E27FC236}">
              <a16:creationId xmlns:a16="http://schemas.microsoft.com/office/drawing/2014/main" id="{8E0AB631-F44A-4A33-9279-9BDC467907D4}"/>
            </a:ext>
          </a:extLst>
        </xdr:cNvPr>
        <xdr:cNvCxnSpPr/>
      </xdr:nvCxnSpPr>
      <xdr:spPr>
        <a:xfrm>
          <a:off x="12814300" y="14234161"/>
          <a:ext cx="889000" cy="106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36847</xdr:rowOff>
    </xdr:from>
    <xdr:ext cx="405111" cy="259045"/>
    <xdr:sp macro="" textlink="">
      <xdr:nvSpPr>
        <xdr:cNvPr id="578" name="n_1aveValue【消防施設】&#10;有形固定資産減価償却率">
          <a:extLst>
            <a:ext uri="{FF2B5EF4-FFF2-40B4-BE49-F238E27FC236}">
              <a16:creationId xmlns:a16="http://schemas.microsoft.com/office/drawing/2014/main" id="{CC132D0A-96AE-42D6-B3AB-6D145A8C2E1D}"/>
            </a:ext>
          </a:extLst>
        </xdr:cNvPr>
        <xdr:cNvSpPr txBox="1"/>
      </xdr:nvSpPr>
      <xdr:spPr>
        <a:xfrm>
          <a:off x="15266044" y="1392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4190</xdr:rowOff>
    </xdr:from>
    <xdr:ext cx="405111" cy="259045"/>
    <xdr:sp macro="" textlink="">
      <xdr:nvSpPr>
        <xdr:cNvPr id="579" name="n_2aveValue【消防施設】&#10;有形固定資産減価償却率">
          <a:extLst>
            <a:ext uri="{FF2B5EF4-FFF2-40B4-BE49-F238E27FC236}">
              <a16:creationId xmlns:a16="http://schemas.microsoft.com/office/drawing/2014/main" id="{0C46617C-3ADD-4CAA-ACDE-14C18DF0D631}"/>
            </a:ext>
          </a:extLst>
        </xdr:cNvPr>
        <xdr:cNvSpPr txBox="1"/>
      </xdr:nvSpPr>
      <xdr:spPr>
        <a:xfrm>
          <a:off x="14389744" y="13891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121756</xdr:rowOff>
    </xdr:from>
    <xdr:ext cx="405111" cy="259045"/>
    <xdr:sp macro="" textlink="">
      <xdr:nvSpPr>
        <xdr:cNvPr id="580" name="n_3aveValue【消防施設】&#10;有形固定資産減価償却率">
          <a:extLst>
            <a:ext uri="{FF2B5EF4-FFF2-40B4-BE49-F238E27FC236}">
              <a16:creationId xmlns:a16="http://schemas.microsoft.com/office/drawing/2014/main" id="{99F49261-11EA-4713-8510-6E57637BA8D7}"/>
            </a:ext>
          </a:extLst>
        </xdr:cNvPr>
        <xdr:cNvSpPr txBox="1"/>
      </xdr:nvSpPr>
      <xdr:spPr>
        <a:xfrm>
          <a:off x="13500744" y="13837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107059</xdr:rowOff>
    </xdr:from>
    <xdr:ext cx="405111" cy="259045"/>
    <xdr:sp macro="" textlink="">
      <xdr:nvSpPr>
        <xdr:cNvPr id="581" name="n_4aveValue【消防施設】&#10;有形固定資産減価償却率">
          <a:extLst>
            <a:ext uri="{FF2B5EF4-FFF2-40B4-BE49-F238E27FC236}">
              <a16:creationId xmlns:a16="http://schemas.microsoft.com/office/drawing/2014/main" id="{3849E213-DA7C-4757-8597-598C03C6A53F}"/>
            </a:ext>
          </a:extLst>
        </xdr:cNvPr>
        <xdr:cNvSpPr txBox="1"/>
      </xdr:nvSpPr>
      <xdr:spPr>
        <a:xfrm>
          <a:off x="12611744" y="13823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58800</xdr:rowOff>
    </xdr:from>
    <xdr:ext cx="405111" cy="259045"/>
    <xdr:sp macro="" textlink="">
      <xdr:nvSpPr>
        <xdr:cNvPr id="582" name="n_1mainValue【消防施設】&#10;有形固定資産減価償却率">
          <a:extLst>
            <a:ext uri="{FF2B5EF4-FFF2-40B4-BE49-F238E27FC236}">
              <a16:creationId xmlns:a16="http://schemas.microsoft.com/office/drawing/2014/main" id="{750FE525-F69E-44A0-82DD-209AC674C423}"/>
            </a:ext>
          </a:extLst>
        </xdr:cNvPr>
        <xdr:cNvSpPr txBox="1"/>
      </xdr:nvSpPr>
      <xdr:spPr>
        <a:xfrm>
          <a:off x="15266044" y="14632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55534</xdr:rowOff>
    </xdr:from>
    <xdr:ext cx="405111" cy="259045"/>
    <xdr:sp macro="" textlink="">
      <xdr:nvSpPr>
        <xdr:cNvPr id="583" name="n_2mainValue【消防施設】&#10;有形固定資産減価償却率">
          <a:extLst>
            <a:ext uri="{FF2B5EF4-FFF2-40B4-BE49-F238E27FC236}">
              <a16:creationId xmlns:a16="http://schemas.microsoft.com/office/drawing/2014/main" id="{95C0EFBA-50C8-498F-B85F-8ACCB3B44379}"/>
            </a:ext>
          </a:extLst>
        </xdr:cNvPr>
        <xdr:cNvSpPr txBox="1"/>
      </xdr:nvSpPr>
      <xdr:spPr>
        <a:xfrm>
          <a:off x="14389744" y="14628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151872</xdr:rowOff>
    </xdr:from>
    <xdr:ext cx="405111" cy="259045"/>
    <xdr:sp macro="" textlink="">
      <xdr:nvSpPr>
        <xdr:cNvPr id="584" name="n_3mainValue【消防施設】&#10;有形固定資産減価償却率">
          <a:extLst>
            <a:ext uri="{FF2B5EF4-FFF2-40B4-BE49-F238E27FC236}">
              <a16:creationId xmlns:a16="http://schemas.microsoft.com/office/drawing/2014/main" id="{77259E8A-AF27-44B7-93C3-EDA71C435662}"/>
            </a:ext>
          </a:extLst>
        </xdr:cNvPr>
        <xdr:cNvSpPr txBox="1"/>
      </xdr:nvSpPr>
      <xdr:spPr>
        <a:xfrm>
          <a:off x="13500744" y="14382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45738</xdr:rowOff>
    </xdr:from>
    <xdr:ext cx="405111" cy="259045"/>
    <xdr:sp macro="" textlink="">
      <xdr:nvSpPr>
        <xdr:cNvPr id="585" name="n_4mainValue【消防施設】&#10;有形固定資産減価償却率">
          <a:extLst>
            <a:ext uri="{FF2B5EF4-FFF2-40B4-BE49-F238E27FC236}">
              <a16:creationId xmlns:a16="http://schemas.microsoft.com/office/drawing/2014/main" id="{6B55DD84-4DA8-48FA-923A-7C0B6DA71346}"/>
            </a:ext>
          </a:extLst>
        </xdr:cNvPr>
        <xdr:cNvSpPr txBox="1"/>
      </xdr:nvSpPr>
      <xdr:spPr>
        <a:xfrm>
          <a:off x="12611744" y="1427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6" name="正方形/長方形 585">
          <a:extLst>
            <a:ext uri="{FF2B5EF4-FFF2-40B4-BE49-F238E27FC236}">
              <a16:creationId xmlns:a16="http://schemas.microsoft.com/office/drawing/2014/main" id="{92F74F07-C8D9-4714-BF37-DFDBEABDCCE9}"/>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7" name="正方形/長方形 586">
          <a:extLst>
            <a:ext uri="{FF2B5EF4-FFF2-40B4-BE49-F238E27FC236}">
              <a16:creationId xmlns:a16="http://schemas.microsoft.com/office/drawing/2014/main" id="{DE9F16E3-4CB1-4473-91A2-9D05BDE59335}"/>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8" name="正方形/長方形 587">
          <a:extLst>
            <a:ext uri="{FF2B5EF4-FFF2-40B4-BE49-F238E27FC236}">
              <a16:creationId xmlns:a16="http://schemas.microsoft.com/office/drawing/2014/main" id="{44EC5CD8-8477-4AFA-BF32-659B0EDAD02A}"/>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9" name="正方形/長方形 588">
          <a:extLst>
            <a:ext uri="{FF2B5EF4-FFF2-40B4-BE49-F238E27FC236}">
              <a16:creationId xmlns:a16="http://schemas.microsoft.com/office/drawing/2014/main" id="{F757CF8E-DDEA-49FC-B17C-711752C022F7}"/>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90" name="正方形/長方形 589">
          <a:extLst>
            <a:ext uri="{FF2B5EF4-FFF2-40B4-BE49-F238E27FC236}">
              <a16:creationId xmlns:a16="http://schemas.microsoft.com/office/drawing/2014/main" id="{4376CFF3-55FE-4D23-8590-1231FB567058}"/>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1" name="正方形/長方形 590">
          <a:extLst>
            <a:ext uri="{FF2B5EF4-FFF2-40B4-BE49-F238E27FC236}">
              <a16:creationId xmlns:a16="http://schemas.microsoft.com/office/drawing/2014/main" id="{3F181E7E-1740-4540-AE44-3F09B22DA3E9}"/>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2" name="正方形/長方形 591">
          <a:extLst>
            <a:ext uri="{FF2B5EF4-FFF2-40B4-BE49-F238E27FC236}">
              <a16:creationId xmlns:a16="http://schemas.microsoft.com/office/drawing/2014/main" id="{8AA61C7C-CE62-4E06-8CC0-6A88303B395D}"/>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3" name="正方形/長方形 592">
          <a:extLst>
            <a:ext uri="{FF2B5EF4-FFF2-40B4-BE49-F238E27FC236}">
              <a16:creationId xmlns:a16="http://schemas.microsoft.com/office/drawing/2014/main" id="{2941370F-CCB8-4869-A317-23AD41B12E15}"/>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4" name="テキスト ボックス 593">
          <a:extLst>
            <a:ext uri="{FF2B5EF4-FFF2-40B4-BE49-F238E27FC236}">
              <a16:creationId xmlns:a16="http://schemas.microsoft.com/office/drawing/2014/main" id="{FD43FB00-D517-4333-8C29-F51DD733B5B2}"/>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5" name="直線コネクタ 594">
          <a:extLst>
            <a:ext uri="{FF2B5EF4-FFF2-40B4-BE49-F238E27FC236}">
              <a16:creationId xmlns:a16="http://schemas.microsoft.com/office/drawing/2014/main" id="{B711A5A2-62C1-4CD3-ACDE-A178F2A1C03F}"/>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96" name="直線コネクタ 595">
          <a:extLst>
            <a:ext uri="{FF2B5EF4-FFF2-40B4-BE49-F238E27FC236}">
              <a16:creationId xmlns:a16="http://schemas.microsoft.com/office/drawing/2014/main" id="{9CF7D956-8B45-48D8-8724-D6552D78DFF2}"/>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97" name="テキスト ボックス 596">
          <a:extLst>
            <a:ext uri="{FF2B5EF4-FFF2-40B4-BE49-F238E27FC236}">
              <a16:creationId xmlns:a16="http://schemas.microsoft.com/office/drawing/2014/main" id="{A0787F8B-F0B6-4E0E-9DB5-BEB34B72A59E}"/>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98" name="直線コネクタ 597">
          <a:extLst>
            <a:ext uri="{FF2B5EF4-FFF2-40B4-BE49-F238E27FC236}">
              <a16:creationId xmlns:a16="http://schemas.microsoft.com/office/drawing/2014/main" id="{D0CFDDD9-33C4-4098-9656-988AFC11648B}"/>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99" name="テキスト ボックス 598">
          <a:extLst>
            <a:ext uri="{FF2B5EF4-FFF2-40B4-BE49-F238E27FC236}">
              <a16:creationId xmlns:a16="http://schemas.microsoft.com/office/drawing/2014/main" id="{91EE17A5-675E-4650-A97C-F98F7C0C615C}"/>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00" name="直線コネクタ 599">
          <a:extLst>
            <a:ext uri="{FF2B5EF4-FFF2-40B4-BE49-F238E27FC236}">
              <a16:creationId xmlns:a16="http://schemas.microsoft.com/office/drawing/2014/main" id="{43081B35-A111-4395-B77D-3DAD201C2566}"/>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01" name="テキスト ボックス 600">
          <a:extLst>
            <a:ext uri="{FF2B5EF4-FFF2-40B4-BE49-F238E27FC236}">
              <a16:creationId xmlns:a16="http://schemas.microsoft.com/office/drawing/2014/main" id="{5AC4C586-1A7D-4E49-A952-4E806E2DDA41}"/>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02" name="直線コネクタ 601">
          <a:extLst>
            <a:ext uri="{FF2B5EF4-FFF2-40B4-BE49-F238E27FC236}">
              <a16:creationId xmlns:a16="http://schemas.microsoft.com/office/drawing/2014/main" id="{2E98C7EC-A760-47AE-BFF7-0A3F1D6C6803}"/>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03" name="テキスト ボックス 602">
          <a:extLst>
            <a:ext uri="{FF2B5EF4-FFF2-40B4-BE49-F238E27FC236}">
              <a16:creationId xmlns:a16="http://schemas.microsoft.com/office/drawing/2014/main" id="{E2DF6A59-5DE5-44BD-B94B-AEA892800AF1}"/>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04" name="直線コネクタ 603">
          <a:extLst>
            <a:ext uri="{FF2B5EF4-FFF2-40B4-BE49-F238E27FC236}">
              <a16:creationId xmlns:a16="http://schemas.microsoft.com/office/drawing/2014/main" id="{96BD3DA1-826D-489B-AE15-D96E65C7FD64}"/>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05" name="テキスト ボックス 604">
          <a:extLst>
            <a:ext uri="{FF2B5EF4-FFF2-40B4-BE49-F238E27FC236}">
              <a16:creationId xmlns:a16="http://schemas.microsoft.com/office/drawing/2014/main" id="{3BC9EA3E-2C1A-411C-BC4C-717CDEB09F87}"/>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6" name="直線コネクタ 605">
          <a:extLst>
            <a:ext uri="{FF2B5EF4-FFF2-40B4-BE49-F238E27FC236}">
              <a16:creationId xmlns:a16="http://schemas.microsoft.com/office/drawing/2014/main" id="{810EEAC1-5E29-4F61-BE45-678298B44729}"/>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7" name="テキスト ボックス 606">
          <a:extLst>
            <a:ext uri="{FF2B5EF4-FFF2-40B4-BE49-F238E27FC236}">
              <a16:creationId xmlns:a16="http://schemas.microsoft.com/office/drawing/2014/main" id="{C2184D8D-F44A-49F2-A1F0-62F63A3B583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8" name="【消防施設】&#10;一人当たり面積グラフ枠">
          <a:extLst>
            <a:ext uri="{FF2B5EF4-FFF2-40B4-BE49-F238E27FC236}">
              <a16:creationId xmlns:a16="http://schemas.microsoft.com/office/drawing/2014/main" id="{8EFE3764-F1CF-447F-9610-33F765623FED}"/>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163830</xdr:rowOff>
    </xdr:from>
    <xdr:to>
      <xdr:col>116</xdr:col>
      <xdr:colOff>62864</xdr:colOff>
      <xdr:row>86</xdr:row>
      <xdr:rowOff>104775</xdr:rowOff>
    </xdr:to>
    <xdr:cxnSp macro="">
      <xdr:nvCxnSpPr>
        <xdr:cNvPr id="609" name="直線コネクタ 608">
          <a:extLst>
            <a:ext uri="{FF2B5EF4-FFF2-40B4-BE49-F238E27FC236}">
              <a16:creationId xmlns:a16="http://schemas.microsoft.com/office/drawing/2014/main" id="{4622AF71-7F8A-48DE-AE5B-3DE4F420C27C}"/>
            </a:ext>
          </a:extLst>
        </xdr:cNvPr>
        <xdr:cNvCxnSpPr/>
      </xdr:nvCxnSpPr>
      <xdr:spPr>
        <a:xfrm flipV="1">
          <a:off x="22160864" y="13365480"/>
          <a:ext cx="0" cy="1483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108602</xdr:rowOff>
    </xdr:from>
    <xdr:ext cx="469744" cy="259045"/>
    <xdr:sp macro="" textlink="">
      <xdr:nvSpPr>
        <xdr:cNvPr id="610" name="【消防施設】&#10;一人当たり面積最小値テキスト">
          <a:extLst>
            <a:ext uri="{FF2B5EF4-FFF2-40B4-BE49-F238E27FC236}">
              <a16:creationId xmlns:a16="http://schemas.microsoft.com/office/drawing/2014/main" id="{6F1B7A67-984C-4DD4-9132-42A2840C6018}"/>
            </a:ext>
          </a:extLst>
        </xdr:cNvPr>
        <xdr:cNvSpPr txBox="1"/>
      </xdr:nvSpPr>
      <xdr:spPr>
        <a:xfrm>
          <a:off x="22199600" y="14853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104775</xdr:rowOff>
    </xdr:from>
    <xdr:to>
      <xdr:col>116</xdr:col>
      <xdr:colOff>152400</xdr:colOff>
      <xdr:row>86</xdr:row>
      <xdr:rowOff>104775</xdr:rowOff>
    </xdr:to>
    <xdr:cxnSp macro="">
      <xdr:nvCxnSpPr>
        <xdr:cNvPr id="611" name="直線コネクタ 610">
          <a:extLst>
            <a:ext uri="{FF2B5EF4-FFF2-40B4-BE49-F238E27FC236}">
              <a16:creationId xmlns:a16="http://schemas.microsoft.com/office/drawing/2014/main" id="{C6B96496-A565-4B3E-8AAF-3EFF4F80431A}"/>
            </a:ext>
          </a:extLst>
        </xdr:cNvPr>
        <xdr:cNvCxnSpPr/>
      </xdr:nvCxnSpPr>
      <xdr:spPr>
        <a:xfrm>
          <a:off x="22072600" y="1484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110507</xdr:rowOff>
    </xdr:from>
    <xdr:ext cx="469744" cy="259045"/>
    <xdr:sp macro="" textlink="">
      <xdr:nvSpPr>
        <xdr:cNvPr id="612" name="【消防施設】&#10;一人当たり面積最大値テキスト">
          <a:extLst>
            <a:ext uri="{FF2B5EF4-FFF2-40B4-BE49-F238E27FC236}">
              <a16:creationId xmlns:a16="http://schemas.microsoft.com/office/drawing/2014/main" id="{766F6273-08D0-420E-87B9-31766567887F}"/>
            </a:ext>
          </a:extLst>
        </xdr:cNvPr>
        <xdr:cNvSpPr txBox="1"/>
      </xdr:nvSpPr>
      <xdr:spPr>
        <a:xfrm>
          <a:off x="22199600" y="1314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163830</xdr:rowOff>
    </xdr:from>
    <xdr:to>
      <xdr:col>116</xdr:col>
      <xdr:colOff>152400</xdr:colOff>
      <xdr:row>77</xdr:row>
      <xdr:rowOff>163830</xdr:rowOff>
    </xdr:to>
    <xdr:cxnSp macro="">
      <xdr:nvCxnSpPr>
        <xdr:cNvPr id="613" name="直線コネクタ 612">
          <a:extLst>
            <a:ext uri="{FF2B5EF4-FFF2-40B4-BE49-F238E27FC236}">
              <a16:creationId xmlns:a16="http://schemas.microsoft.com/office/drawing/2014/main" id="{46F759D3-90E3-4C4C-ADE0-C915283FC954}"/>
            </a:ext>
          </a:extLst>
        </xdr:cNvPr>
        <xdr:cNvCxnSpPr/>
      </xdr:nvCxnSpPr>
      <xdr:spPr>
        <a:xfrm>
          <a:off x="22072600" y="1336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137813</xdr:rowOff>
    </xdr:from>
    <xdr:ext cx="469744" cy="259045"/>
    <xdr:sp macro="" textlink="">
      <xdr:nvSpPr>
        <xdr:cNvPr id="614" name="【消防施設】&#10;一人当たり面積平均値テキスト">
          <a:extLst>
            <a:ext uri="{FF2B5EF4-FFF2-40B4-BE49-F238E27FC236}">
              <a16:creationId xmlns:a16="http://schemas.microsoft.com/office/drawing/2014/main" id="{C7AD1ADC-8150-4224-A94C-009C9ECBE683}"/>
            </a:ext>
          </a:extLst>
        </xdr:cNvPr>
        <xdr:cNvSpPr txBox="1"/>
      </xdr:nvSpPr>
      <xdr:spPr>
        <a:xfrm>
          <a:off x="22199600" y="143681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114936</xdr:rowOff>
    </xdr:from>
    <xdr:to>
      <xdr:col>116</xdr:col>
      <xdr:colOff>114300</xdr:colOff>
      <xdr:row>85</xdr:row>
      <xdr:rowOff>45086</xdr:rowOff>
    </xdr:to>
    <xdr:sp macro="" textlink="">
      <xdr:nvSpPr>
        <xdr:cNvPr id="615" name="フローチャート: 判断 614">
          <a:extLst>
            <a:ext uri="{FF2B5EF4-FFF2-40B4-BE49-F238E27FC236}">
              <a16:creationId xmlns:a16="http://schemas.microsoft.com/office/drawing/2014/main" id="{0C359EE7-40CB-4789-94B3-B5CC1B6DA39C}"/>
            </a:ext>
          </a:extLst>
        </xdr:cNvPr>
        <xdr:cNvSpPr/>
      </xdr:nvSpPr>
      <xdr:spPr>
        <a:xfrm>
          <a:off x="22110700" y="14516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166370</xdr:rowOff>
    </xdr:from>
    <xdr:to>
      <xdr:col>112</xdr:col>
      <xdr:colOff>38100</xdr:colOff>
      <xdr:row>85</xdr:row>
      <xdr:rowOff>96520</xdr:rowOff>
    </xdr:to>
    <xdr:sp macro="" textlink="">
      <xdr:nvSpPr>
        <xdr:cNvPr id="616" name="フローチャート: 判断 615">
          <a:extLst>
            <a:ext uri="{FF2B5EF4-FFF2-40B4-BE49-F238E27FC236}">
              <a16:creationId xmlns:a16="http://schemas.microsoft.com/office/drawing/2014/main" id="{83A57F8D-7A30-49E3-93D7-2198BBF13086}"/>
            </a:ext>
          </a:extLst>
        </xdr:cNvPr>
        <xdr:cNvSpPr/>
      </xdr:nvSpPr>
      <xdr:spPr>
        <a:xfrm>
          <a:off x="21272500" y="1456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10161</xdr:rowOff>
    </xdr:from>
    <xdr:to>
      <xdr:col>107</xdr:col>
      <xdr:colOff>101600</xdr:colOff>
      <xdr:row>85</xdr:row>
      <xdr:rowOff>111761</xdr:rowOff>
    </xdr:to>
    <xdr:sp macro="" textlink="">
      <xdr:nvSpPr>
        <xdr:cNvPr id="617" name="フローチャート: 判断 616">
          <a:extLst>
            <a:ext uri="{FF2B5EF4-FFF2-40B4-BE49-F238E27FC236}">
              <a16:creationId xmlns:a16="http://schemas.microsoft.com/office/drawing/2014/main" id="{5222DD64-329E-48AA-9603-E9B6027007D1}"/>
            </a:ext>
          </a:extLst>
        </xdr:cNvPr>
        <xdr:cNvSpPr/>
      </xdr:nvSpPr>
      <xdr:spPr>
        <a:xfrm>
          <a:off x="20383500" y="1458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10161</xdr:rowOff>
    </xdr:from>
    <xdr:to>
      <xdr:col>102</xdr:col>
      <xdr:colOff>165100</xdr:colOff>
      <xdr:row>85</xdr:row>
      <xdr:rowOff>111761</xdr:rowOff>
    </xdr:to>
    <xdr:sp macro="" textlink="">
      <xdr:nvSpPr>
        <xdr:cNvPr id="618" name="フローチャート: 判断 617">
          <a:extLst>
            <a:ext uri="{FF2B5EF4-FFF2-40B4-BE49-F238E27FC236}">
              <a16:creationId xmlns:a16="http://schemas.microsoft.com/office/drawing/2014/main" id="{641648DC-0A25-456D-97B8-776AAEB527D0}"/>
            </a:ext>
          </a:extLst>
        </xdr:cNvPr>
        <xdr:cNvSpPr/>
      </xdr:nvSpPr>
      <xdr:spPr>
        <a:xfrm>
          <a:off x="19494500" y="1458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52070</xdr:rowOff>
    </xdr:from>
    <xdr:to>
      <xdr:col>98</xdr:col>
      <xdr:colOff>38100</xdr:colOff>
      <xdr:row>85</xdr:row>
      <xdr:rowOff>153670</xdr:rowOff>
    </xdr:to>
    <xdr:sp macro="" textlink="">
      <xdr:nvSpPr>
        <xdr:cNvPr id="619" name="フローチャート: 判断 618">
          <a:extLst>
            <a:ext uri="{FF2B5EF4-FFF2-40B4-BE49-F238E27FC236}">
              <a16:creationId xmlns:a16="http://schemas.microsoft.com/office/drawing/2014/main" id="{5FFB49F5-3CBD-4C29-BD46-A099C0E82595}"/>
            </a:ext>
          </a:extLst>
        </xdr:cNvPr>
        <xdr:cNvSpPr/>
      </xdr:nvSpPr>
      <xdr:spPr>
        <a:xfrm>
          <a:off x="18605500" y="1462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20" name="テキスト ボックス 619">
          <a:extLst>
            <a:ext uri="{FF2B5EF4-FFF2-40B4-BE49-F238E27FC236}">
              <a16:creationId xmlns:a16="http://schemas.microsoft.com/office/drawing/2014/main" id="{F85770D8-9578-4EBE-A464-B89086472C6F}"/>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21" name="テキスト ボックス 620">
          <a:extLst>
            <a:ext uri="{FF2B5EF4-FFF2-40B4-BE49-F238E27FC236}">
              <a16:creationId xmlns:a16="http://schemas.microsoft.com/office/drawing/2014/main" id="{89C2E2B5-CDBA-41A9-BAC0-25B0F17E5BB6}"/>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2" name="テキスト ボックス 621">
          <a:extLst>
            <a:ext uri="{FF2B5EF4-FFF2-40B4-BE49-F238E27FC236}">
              <a16:creationId xmlns:a16="http://schemas.microsoft.com/office/drawing/2014/main" id="{3C7233B1-5FEA-424A-8A2F-3D63F63A676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3" name="テキスト ボックス 622">
          <a:extLst>
            <a:ext uri="{FF2B5EF4-FFF2-40B4-BE49-F238E27FC236}">
              <a16:creationId xmlns:a16="http://schemas.microsoft.com/office/drawing/2014/main" id="{401F77D8-B501-42E5-BCCE-4A9D91D2371A}"/>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4" name="テキスト ボックス 623">
          <a:extLst>
            <a:ext uri="{FF2B5EF4-FFF2-40B4-BE49-F238E27FC236}">
              <a16:creationId xmlns:a16="http://schemas.microsoft.com/office/drawing/2014/main" id="{D3AABFFC-B830-42CA-8E2B-B7AB8487E39D}"/>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4445</xdr:rowOff>
    </xdr:from>
    <xdr:to>
      <xdr:col>116</xdr:col>
      <xdr:colOff>114300</xdr:colOff>
      <xdr:row>85</xdr:row>
      <xdr:rowOff>106045</xdr:rowOff>
    </xdr:to>
    <xdr:sp macro="" textlink="">
      <xdr:nvSpPr>
        <xdr:cNvPr id="625" name="楕円 624">
          <a:extLst>
            <a:ext uri="{FF2B5EF4-FFF2-40B4-BE49-F238E27FC236}">
              <a16:creationId xmlns:a16="http://schemas.microsoft.com/office/drawing/2014/main" id="{9C24005B-3AA3-4F0F-B7AA-E0B947F9ACC0}"/>
            </a:ext>
          </a:extLst>
        </xdr:cNvPr>
        <xdr:cNvSpPr/>
      </xdr:nvSpPr>
      <xdr:spPr>
        <a:xfrm>
          <a:off x="22110700" y="1457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154322</xdr:rowOff>
    </xdr:from>
    <xdr:ext cx="469744" cy="259045"/>
    <xdr:sp macro="" textlink="">
      <xdr:nvSpPr>
        <xdr:cNvPr id="626" name="【消防施設】&#10;一人当たり面積該当値テキスト">
          <a:extLst>
            <a:ext uri="{FF2B5EF4-FFF2-40B4-BE49-F238E27FC236}">
              <a16:creationId xmlns:a16="http://schemas.microsoft.com/office/drawing/2014/main" id="{DF482CF2-FB68-49BA-B235-9AFE00791158}"/>
            </a:ext>
          </a:extLst>
        </xdr:cNvPr>
        <xdr:cNvSpPr txBox="1"/>
      </xdr:nvSpPr>
      <xdr:spPr>
        <a:xfrm>
          <a:off x="22199600" y="14556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111125</xdr:rowOff>
    </xdr:from>
    <xdr:to>
      <xdr:col>112</xdr:col>
      <xdr:colOff>38100</xdr:colOff>
      <xdr:row>85</xdr:row>
      <xdr:rowOff>41275</xdr:rowOff>
    </xdr:to>
    <xdr:sp macro="" textlink="">
      <xdr:nvSpPr>
        <xdr:cNvPr id="627" name="楕円 626">
          <a:extLst>
            <a:ext uri="{FF2B5EF4-FFF2-40B4-BE49-F238E27FC236}">
              <a16:creationId xmlns:a16="http://schemas.microsoft.com/office/drawing/2014/main" id="{5F786DB5-DCAB-449D-93F7-0597DD9EBC8B}"/>
            </a:ext>
          </a:extLst>
        </xdr:cNvPr>
        <xdr:cNvSpPr/>
      </xdr:nvSpPr>
      <xdr:spPr>
        <a:xfrm>
          <a:off x="21272500" y="14512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161925</xdr:rowOff>
    </xdr:from>
    <xdr:to>
      <xdr:col>116</xdr:col>
      <xdr:colOff>63500</xdr:colOff>
      <xdr:row>85</xdr:row>
      <xdr:rowOff>55245</xdr:rowOff>
    </xdr:to>
    <xdr:cxnSp macro="">
      <xdr:nvCxnSpPr>
        <xdr:cNvPr id="628" name="直線コネクタ 627">
          <a:extLst>
            <a:ext uri="{FF2B5EF4-FFF2-40B4-BE49-F238E27FC236}">
              <a16:creationId xmlns:a16="http://schemas.microsoft.com/office/drawing/2014/main" id="{FA99D93B-7B5C-4090-A900-C45C8CBE4DE7}"/>
            </a:ext>
          </a:extLst>
        </xdr:cNvPr>
        <xdr:cNvCxnSpPr/>
      </xdr:nvCxnSpPr>
      <xdr:spPr>
        <a:xfrm>
          <a:off x="21323300" y="14563725"/>
          <a:ext cx="838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109220</xdr:rowOff>
    </xdr:from>
    <xdr:to>
      <xdr:col>107</xdr:col>
      <xdr:colOff>101600</xdr:colOff>
      <xdr:row>85</xdr:row>
      <xdr:rowOff>39370</xdr:rowOff>
    </xdr:to>
    <xdr:sp macro="" textlink="">
      <xdr:nvSpPr>
        <xdr:cNvPr id="629" name="楕円 628">
          <a:extLst>
            <a:ext uri="{FF2B5EF4-FFF2-40B4-BE49-F238E27FC236}">
              <a16:creationId xmlns:a16="http://schemas.microsoft.com/office/drawing/2014/main" id="{D316F49E-50EC-408F-8141-FF43F903DE01}"/>
            </a:ext>
          </a:extLst>
        </xdr:cNvPr>
        <xdr:cNvSpPr/>
      </xdr:nvSpPr>
      <xdr:spPr>
        <a:xfrm>
          <a:off x="20383500" y="1451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160020</xdr:rowOff>
    </xdr:from>
    <xdr:to>
      <xdr:col>111</xdr:col>
      <xdr:colOff>177800</xdr:colOff>
      <xdr:row>84</xdr:row>
      <xdr:rowOff>161925</xdr:rowOff>
    </xdr:to>
    <xdr:cxnSp macro="">
      <xdr:nvCxnSpPr>
        <xdr:cNvPr id="630" name="直線コネクタ 629">
          <a:extLst>
            <a:ext uri="{FF2B5EF4-FFF2-40B4-BE49-F238E27FC236}">
              <a16:creationId xmlns:a16="http://schemas.microsoft.com/office/drawing/2014/main" id="{22B9FD05-0767-48F0-9484-78E528F9A132}"/>
            </a:ext>
          </a:extLst>
        </xdr:cNvPr>
        <xdr:cNvCxnSpPr/>
      </xdr:nvCxnSpPr>
      <xdr:spPr>
        <a:xfrm>
          <a:off x="20434300" y="1456182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12064</xdr:rowOff>
    </xdr:from>
    <xdr:to>
      <xdr:col>102</xdr:col>
      <xdr:colOff>165100</xdr:colOff>
      <xdr:row>85</xdr:row>
      <xdr:rowOff>113664</xdr:rowOff>
    </xdr:to>
    <xdr:sp macro="" textlink="">
      <xdr:nvSpPr>
        <xdr:cNvPr id="631" name="楕円 630">
          <a:extLst>
            <a:ext uri="{FF2B5EF4-FFF2-40B4-BE49-F238E27FC236}">
              <a16:creationId xmlns:a16="http://schemas.microsoft.com/office/drawing/2014/main" id="{8434AAA4-6FCF-49A4-B66E-303F0CEAD994}"/>
            </a:ext>
          </a:extLst>
        </xdr:cNvPr>
        <xdr:cNvSpPr/>
      </xdr:nvSpPr>
      <xdr:spPr>
        <a:xfrm>
          <a:off x="19494500" y="14585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160020</xdr:rowOff>
    </xdr:from>
    <xdr:to>
      <xdr:col>107</xdr:col>
      <xdr:colOff>50800</xdr:colOff>
      <xdr:row>85</xdr:row>
      <xdr:rowOff>62864</xdr:rowOff>
    </xdr:to>
    <xdr:cxnSp macro="">
      <xdr:nvCxnSpPr>
        <xdr:cNvPr id="632" name="直線コネクタ 631">
          <a:extLst>
            <a:ext uri="{FF2B5EF4-FFF2-40B4-BE49-F238E27FC236}">
              <a16:creationId xmlns:a16="http://schemas.microsoft.com/office/drawing/2014/main" id="{808CE71B-2A28-4D06-9520-C160EA0C7F4D}"/>
            </a:ext>
          </a:extLst>
        </xdr:cNvPr>
        <xdr:cNvCxnSpPr/>
      </xdr:nvCxnSpPr>
      <xdr:spPr>
        <a:xfrm flipV="1">
          <a:off x="19545300" y="14561820"/>
          <a:ext cx="889000" cy="74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21589</xdr:rowOff>
    </xdr:from>
    <xdr:to>
      <xdr:col>98</xdr:col>
      <xdr:colOff>38100</xdr:colOff>
      <xdr:row>85</xdr:row>
      <xdr:rowOff>123189</xdr:rowOff>
    </xdr:to>
    <xdr:sp macro="" textlink="">
      <xdr:nvSpPr>
        <xdr:cNvPr id="633" name="楕円 632">
          <a:extLst>
            <a:ext uri="{FF2B5EF4-FFF2-40B4-BE49-F238E27FC236}">
              <a16:creationId xmlns:a16="http://schemas.microsoft.com/office/drawing/2014/main" id="{D3F7C207-5E46-489F-89A9-AE5FDD9CF536}"/>
            </a:ext>
          </a:extLst>
        </xdr:cNvPr>
        <xdr:cNvSpPr/>
      </xdr:nvSpPr>
      <xdr:spPr>
        <a:xfrm>
          <a:off x="186055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62864</xdr:rowOff>
    </xdr:from>
    <xdr:to>
      <xdr:col>102</xdr:col>
      <xdr:colOff>114300</xdr:colOff>
      <xdr:row>85</xdr:row>
      <xdr:rowOff>72389</xdr:rowOff>
    </xdr:to>
    <xdr:cxnSp macro="">
      <xdr:nvCxnSpPr>
        <xdr:cNvPr id="634" name="直線コネクタ 633">
          <a:extLst>
            <a:ext uri="{FF2B5EF4-FFF2-40B4-BE49-F238E27FC236}">
              <a16:creationId xmlns:a16="http://schemas.microsoft.com/office/drawing/2014/main" id="{B9806A92-F8F9-4097-A02A-3FA87FA1DE0C}"/>
            </a:ext>
          </a:extLst>
        </xdr:cNvPr>
        <xdr:cNvCxnSpPr/>
      </xdr:nvCxnSpPr>
      <xdr:spPr>
        <a:xfrm flipV="1">
          <a:off x="18656300" y="14636114"/>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87647</xdr:rowOff>
    </xdr:from>
    <xdr:ext cx="469744" cy="259045"/>
    <xdr:sp macro="" textlink="">
      <xdr:nvSpPr>
        <xdr:cNvPr id="635" name="n_1aveValue【消防施設】&#10;一人当たり面積">
          <a:extLst>
            <a:ext uri="{FF2B5EF4-FFF2-40B4-BE49-F238E27FC236}">
              <a16:creationId xmlns:a16="http://schemas.microsoft.com/office/drawing/2014/main" id="{5069D288-13C3-44C4-AD50-4EEFF282CD6C}"/>
            </a:ext>
          </a:extLst>
        </xdr:cNvPr>
        <xdr:cNvSpPr txBox="1"/>
      </xdr:nvSpPr>
      <xdr:spPr>
        <a:xfrm>
          <a:off x="21075727" y="1466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102888</xdr:rowOff>
    </xdr:from>
    <xdr:ext cx="469744" cy="259045"/>
    <xdr:sp macro="" textlink="">
      <xdr:nvSpPr>
        <xdr:cNvPr id="636" name="n_2aveValue【消防施設】&#10;一人当たり面積">
          <a:extLst>
            <a:ext uri="{FF2B5EF4-FFF2-40B4-BE49-F238E27FC236}">
              <a16:creationId xmlns:a16="http://schemas.microsoft.com/office/drawing/2014/main" id="{E9541BD0-B63D-413B-AC25-B66E83441C2E}"/>
            </a:ext>
          </a:extLst>
        </xdr:cNvPr>
        <xdr:cNvSpPr txBox="1"/>
      </xdr:nvSpPr>
      <xdr:spPr>
        <a:xfrm>
          <a:off x="20199427" y="14676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128288</xdr:rowOff>
    </xdr:from>
    <xdr:ext cx="469744" cy="259045"/>
    <xdr:sp macro="" textlink="">
      <xdr:nvSpPr>
        <xdr:cNvPr id="637" name="n_3aveValue【消防施設】&#10;一人当たり面積">
          <a:extLst>
            <a:ext uri="{FF2B5EF4-FFF2-40B4-BE49-F238E27FC236}">
              <a16:creationId xmlns:a16="http://schemas.microsoft.com/office/drawing/2014/main" id="{08B0C485-50A9-4090-8FB2-83AC18EAF064}"/>
            </a:ext>
          </a:extLst>
        </xdr:cNvPr>
        <xdr:cNvSpPr txBox="1"/>
      </xdr:nvSpPr>
      <xdr:spPr>
        <a:xfrm>
          <a:off x="19310427" y="14358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144797</xdr:rowOff>
    </xdr:from>
    <xdr:ext cx="469744" cy="259045"/>
    <xdr:sp macro="" textlink="">
      <xdr:nvSpPr>
        <xdr:cNvPr id="638" name="n_4aveValue【消防施設】&#10;一人当たり面積">
          <a:extLst>
            <a:ext uri="{FF2B5EF4-FFF2-40B4-BE49-F238E27FC236}">
              <a16:creationId xmlns:a16="http://schemas.microsoft.com/office/drawing/2014/main" id="{69BC6BBA-BAC4-4225-B8DD-1184A2FDE586}"/>
            </a:ext>
          </a:extLst>
        </xdr:cNvPr>
        <xdr:cNvSpPr txBox="1"/>
      </xdr:nvSpPr>
      <xdr:spPr>
        <a:xfrm>
          <a:off x="18421427" y="1471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57802</xdr:rowOff>
    </xdr:from>
    <xdr:ext cx="469744" cy="259045"/>
    <xdr:sp macro="" textlink="">
      <xdr:nvSpPr>
        <xdr:cNvPr id="639" name="n_1mainValue【消防施設】&#10;一人当たり面積">
          <a:extLst>
            <a:ext uri="{FF2B5EF4-FFF2-40B4-BE49-F238E27FC236}">
              <a16:creationId xmlns:a16="http://schemas.microsoft.com/office/drawing/2014/main" id="{EF670B55-2B38-42B2-AFC1-A22750010EFB}"/>
            </a:ext>
          </a:extLst>
        </xdr:cNvPr>
        <xdr:cNvSpPr txBox="1"/>
      </xdr:nvSpPr>
      <xdr:spPr>
        <a:xfrm>
          <a:off x="21075727" y="14288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55897</xdr:rowOff>
    </xdr:from>
    <xdr:ext cx="469744" cy="259045"/>
    <xdr:sp macro="" textlink="">
      <xdr:nvSpPr>
        <xdr:cNvPr id="640" name="n_2mainValue【消防施設】&#10;一人当たり面積">
          <a:extLst>
            <a:ext uri="{FF2B5EF4-FFF2-40B4-BE49-F238E27FC236}">
              <a16:creationId xmlns:a16="http://schemas.microsoft.com/office/drawing/2014/main" id="{53868D46-4478-4C43-88D4-6187873BE0D9}"/>
            </a:ext>
          </a:extLst>
        </xdr:cNvPr>
        <xdr:cNvSpPr txBox="1"/>
      </xdr:nvSpPr>
      <xdr:spPr>
        <a:xfrm>
          <a:off x="20199427" y="14286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104791</xdr:rowOff>
    </xdr:from>
    <xdr:ext cx="469744" cy="259045"/>
    <xdr:sp macro="" textlink="">
      <xdr:nvSpPr>
        <xdr:cNvPr id="641" name="n_3mainValue【消防施設】&#10;一人当たり面積">
          <a:extLst>
            <a:ext uri="{FF2B5EF4-FFF2-40B4-BE49-F238E27FC236}">
              <a16:creationId xmlns:a16="http://schemas.microsoft.com/office/drawing/2014/main" id="{A18E6F1A-8E85-473C-BDF7-4508F1BD3D5B}"/>
            </a:ext>
          </a:extLst>
        </xdr:cNvPr>
        <xdr:cNvSpPr txBox="1"/>
      </xdr:nvSpPr>
      <xdr:spPr>
        <a:xfrm>
          <a:off x="19310427" y="14678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139716</xdr:rowOff>
    </xdr:from>
    <xdr:ext cx="469744" cy="259045"/>
    <xdr:sp macro="" textlink="">
      <xdr:nvSpPr>
        <xdr:cNvPr id="642" name="n_4mainValue【消防施設】&#10;一人当たり面積">
          <a:extLst>
            <a:ext uri="{FF2B5EF4-FFF2-40B4-BE49-F238E27FC236}">
              <a16:creationId xmlns:a16="http://schemas.microsoft.com/office/drawing/2014/main" id="{A726A693-6809-4DBD-9E92-91E3BAF8F266}"/>
            </a:ext>
          </a:extLst>
        </xdr:cNvPr>
        <xdr:cNvSpPr txBox="1"/>
      </xdr:nvSpPr>
      <xdr:spPr>
        <a:xfrm>
          <a:off x="18421427" y="1437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3" name="正方形/長方形 642">
          <a:extLst>
            <a:ext uri="{FF2B5EF4-FFF2-40B4-BE49-F238E27FC236}">
              <a16:creationId xmlns:a16="http://schemas.microsoft.com/office/drawing/2014/main" id="{FC485DC5-BB3E-48C2-B711-9659DAECF764}"/>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4" name="正方形/長方形 643">
          <a:extLst>
            <a:ext uri="{FF2B5EF4-FFF2-40B4-BE49-F238E27FC236}">
              <a16:creationId xmlns:a16="http://schemas.microsoft.com/office/drawing/2014/main" id="{38F678C0-DE60-4CB1-8FDE-CF61A327733E}"/>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5" name="正方形/長方形 644">
          <a:extLst>
            <a:ext uri="{FF2B5EF4-FFF2-40B4-BE49-F238E27FC236}">
              <a16:creationId xmlns:a16="http://schemas.microsoft.com/office/drawing/2014/main" id="{A06B58A3-655C-4EFB-816B-FBB95A57264F}"/>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6" name="正方形/長方形 645">
          <a:extLst>
            <a:ext uri="{FF2B5EF4-FFF2-40B4-BE49-F238E27FC236}">
              <a16:creationId xmlns:a16="http://schemas.microsoft.com/office/drawing/2014/main" id="{6127D24E-6C88-4CAF-A6F9-BA8E1F9D6F7E}"/>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7" name="正方形/長方形 646">
          <a:extLst>
            <a:ext uri="{FF2B5EF4-FFF2-40B4-BE49-F238E27FC236}">
              <a16:creationId xmlns:a16="http://schemas.microsoft.com/office/drawing/2014/main" id="{139DFE4D-99D5-43FF-9E55-F201D547D18F}"/>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8" name="正方形/長方形 647">
          <a:extLst>
            <a:ext uri="{FF2B5EF4-FFF2-40B4-BE49-F238E27FC236}">
              <a16:creationId xmlns:a16="http://schemas.microsoft.com/office/drawing/2014/main" id="{3CA8A2AE-61A5-4FD4-988C-E7BB809D9B09}"/>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9" name="正方形/長方形 648">
          <a:extLst>
            <a:ext uri="{FF2B5EF4-FFF2-40B4-BE49-F238E27FC236}">
              <a16:creationId xmlns:a16="http://schemas.microsoft.com/office/drawing/2014/main" id="{C080D1BE-F8A5-4806-BF0E-C70D2302617B}"/>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0" name="正方形/長方形 649">
          <a:extLst>
            <a:ext uri="{FF2B5EF4-FFF2-40B4-BE49-F238E27FC236}">
              <a16:creationId xmlns:a16="http://schemas.microsoft.com/office/drawing/2014/main" id="{71A3CC75-F671-4806-91C0-4E728B063DF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1" name="テキスト ボックス 650">
          <a:extLst>
            <a:ext uri="{FF2B5EF4-FFF2-40B4-BE49-F238E27FC236}">
              <a16:creationId xmlns:a16="http://schemas.microsoft.com/office/drawing/2014/main" id="{6229A227-5D94-419B-9122-5371B59603CF}"/>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2" name="直線コネクタ 651">
          <a:extLst>
            <a:ext uri="{FF2B5EF4-FFF2-40B4-BE49-F238E27FC236}">
              <a16:creationId xmlns:a16="http://schemas.microsoft.com/office/drawing/2014/main" id="{5D4F9B8E-644D-4FBF-9B1D-F4436144CAB6}"/>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3" name="テキスト ボックス 652">
          <a:extLst>
            <a:ext uri="{FF2B5EF4-FFF2-40B4-BE49-F238E27FC236}">
              <a16:creationId xmlns:a16="http://schemas.microsoft.com/office/drawing/2014/main" id="{6358D790-3A86-453D-B4CF-E70D91B1EE77}"/>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4" name="直線コネクタ 653">
          <a:extLst>
            <a:ext uri="{FF2B5EF4-FFF2-40B4-BE49-F238E27FC236}">
              <a16:creationId xmlns:a16="http://schemas.microsoft.com/office/drawing/2014/main" id="{0B346DAF-C62E-4EBE-82C2-A8D093053FEC}"/>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5" name="テキスト ボックス 654">
          <a:extLst>
            <a:ext uri="{FF2B5EF4-FFF2-40B4-BE49-F238E27FC236}">
              <a16:creationId xmlns:a16="http://schemas.microsoft.com/office/drawing/2014/main" id="{F8F17431-5F72-482E-A75D-81241E1AC001}"/>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6" name="直線コネクタ 655">
          <a:extLst>
            <a:ext uri="{FF2B5EF4-FFF2-40B4-BE49-F238E27FC236}">
              <a16:creationId xmlns:a16="http://schemas.microsoft.com/office/drawing/2014/main" id="{FB7627E6-FF5C-4A8B-9E07-0BA291534528}"/>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7" name="テキスト ボックス 656">
          <a:extLst>
            <a:ext uri="{FF2B5EF4-FFF2-40B4-BE49-F238E27FC236}">
              <a16:creationId xmlns:a16="http://schemas.microsoft.com/office/drawing/2014/main" id="{60DE2D4B-C36F-41A2-A7DE-A8AE011899A9}"/>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8" name="直線コネクタ 657">
          <a:extLst>
            <a:ext uri="{FF2B5EF4-FFF2-40B4-BE49-F238E27FC236}">
              <a16:creationId xmlns:a16="http://schemas.microsoft.com/office/drawing/2014/main" id="{EC976F73-62FD-43FF-9677-DF01108B934F}"/>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9" name="テキスト ボックス 658">
          <a:extLst>
            <a:ext uri="{FF2B5EF4-FFF2-40B4-BE49-F238E27FC236}">
              <a16:creationId xmlns:a16="http://schemas.microsoft.com/office/drawing/2014/main" id="{F74A62D6-F7C8-4D1E-8EAC-51F1F3908B98}"/>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60" name="直線コネクタ 659">
          <a:extLst>
            <a:ext uri="{FF2B5EF4-FFF2-40B4-BE49-F238E27FC236}">
              <a16:creationId xmlns:a16="http://schemas.microsoft.com/office/drawing/2014/main" id="{0AE2158F-33EE-435C-B747-D2561B94C9F4}"/>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61" name="テキスト ボックス 660">
          <a:extLst>
            <a:ext uri="{FF2B5EF4-FFF2-40B4-BE49-F238E27FC236}">
              <a16:creationId xmlns:a16="http://schemas.microsoft.com/office/drawing/2014/main" id="{67011AE0-64C4-4BB7-BF9A-DCED011743EF}"/>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2" name="直線コネクタ 661">
          <a:extLst>
            <a:ext uri="{FF2B5EF4-FFF2-40B4-BE49-F238E27FC236}">
              <a16:creationId xmlns:a16="http://schemas.microsoft.com/office/drawing/2014/main" id="{79B94C73-F124-4394-9557-1E0CF48DF9B2}"/>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3" name="テキスト ボックス 662">
          <a:extLst>
            <a:ext uri="{FF2B5EF4-FFF2-40B4-BE49-F238E27FC236}">
              <a16:creationId xmlns:a16="http://schemas.microsoft.com/office/drawing/2014/main" id="{86533BF5-06A0-4A70-9028-8D9883E8AA5D}"/>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4" name="直線コネクタ 663">
          <a:extLst>
            <a:ext uri="{FF2B5EF4-FFF2-40B4-BE49-F238E27FC236}">
              <a16:creationId xmlns:a16="http://schemas.microsoft.com/office/drawing/2014/main" id="{4489724B-8E19-49F3-BD02-330BC90DAAA5}"/>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5" name="テキスト ボックス 664">
          <a:extLst>
            <a:ext uri="{FF2B5EF4-FFF2-40B4-BE49-F238E27FC236}">
              <a16:creationId xmlns:a16="http://schemas.microsoft.com/office/drawing/2014/main" id="{773AA62A-A81E-470B-8B68-BE2A7E461F3A}"/>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6" name="直線コネクタ 665">
          <a:extLst>
            <a:ext uri="{FF2B5EF4-FFF2-40B4-BE49-F238E27FC236}">
              <a16:creationId xmlns:a16="http://schemas.microsoft.com/office/drawing/2014/main" id="{F74D8693-2BFE-4AB3-BD19-8E9569C0B4F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7" name="【庁舎】&#10;有形固定資産減価償却率グラフ枠">
          <a:extLst>
            <a:ext uri="{FF2B5EF4-FFF2-40B4-BE49-F238E27FC236}">
              <a16:creationId xmlns:a16="http://schemas.microsoft.com/office/drawing/2014/main" id="{0348F7E6-85C9-4560-87E3-6889507D9E33}"/>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45176</xdr:rowOff>
    </xdr:from>
    <xdr:to>
      <xdr:col>85</xdr:col>
      <xdr:colOff>126364</xdr:colOff>
      <xdr:row>109</xdr:row>
      <xdr:rowOff>17418</xdr:rowOff>
    </xdr:to>
    <xdr:cxnSp macro="">
      <xdr:nvCxnSpPr>
        <xdr:cNvPr id="668" name="直線コネクタ 667">
          <a:extLst>
            <a:ext uri="{FF2B5EF4-FFF2-40B4-BE49-F238E27FC236}">
              <a16:creationId xmlns:a16="http://schemas.microsoft.com/office/drawing/2014/main" id="{FEDF73DB-F99C-4BAD-815B-95B79761E60A}"/>
            </a:ext>
          </a:extLst>
        </xdr:cNvPr>
        <xdr:cNvCxnSpPr/>
      </xdr:nvCxnSpPr>
      <xdr:spPr>
        <a:xfrm flipV="1">
          <a:off x="16318864" y="17190176"/>
          <a:ext cx="0" cy="1515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21245</xdr:rowOff>
    </xdr:from>
    <xdr:ext cx="405111" cy="259045"/>
    <xdr:sp macro="" textlink="">
      <xdr:nvSpPr>
        <xdr:cNvPr id="669" name="【庁舎】&#10;有形固定資産減価償却率最小値テキスト">
          <a:extLst>
            <a:ext uri="{FF2B5EF4-FFF2-40B4-BE49-F238E27FC236}">
              <a16:creationId xmlns:a16="http://schemas.microsoft.com/office/drawing/2014/main" id="{A6C37A2C-4564-4BCC-9D30-2D98B24A2071}"/>
            </a:ext>
          </a:extLst>
        </xdr:cNvPr>
        <xdr:cNvSpPr txBox="1"/>
      </xdr:nvSpPr>
      <xdr:spPr>
        <a:xfrm>
          <a:off x="16357600" y="18709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17418</xdr:rowOff>
    </xdr:from>
    <xdr:to>
      <xdr:col>86</xdr:col>
      <xdr:colOff>25400</xdr:colOff>
      <xdr:row>109</xdr:row>
      <xdr:rowOff>17418</xdr:rowOff>
    </xdr:to>
    <xdr:cxnSp macro="">
      <xdr:nvCxnSpPr>
        <xdr:cNvPr id="670" name="直線コネクタ 669">
          <a:extLst>
            <a:ext uri="{FF2B5EF4-FFF2-40B4-BE49-F238E27FC236}">
              <a16:creationId xmlns:a16="http://schemas.microsoft.com/office/drawing/2014/main" id="{45B073FA-C7E8-4BC7-ABA7-19BD009FE047}"/>
            </a:ext>
          </a:extLst>
        </xdr:cNvPr>
        <xdr:cNvCxnSpPr/>
      </xdr:nvCxnSpPr>
      <xdr:spPr>
        <a:xfrm>
          <a:off x="16230600" y="18705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163303</xdr:rowOff>
    </xdr:from>
    <xdr:ext cx="340478" cy="259045"/>
    <xdr:sp macro="" textlink="">
      <xdr:nvSpPr>
        <xdr:cNvPr id="671" name="【庁舎】&#10;有形固定資産減価償却率最大値テキスト">
          <a:extLst>
            <a:ext uri="{FF2B5EF4-FFF2-40B4-BE49-F238E27FC236}">
              <a16:creationId xmlns:a16="http://schemas.microsoft.com/office/drawing/2014/main" id="{51D7B5FA-1944-478C-8979-A442EB6594A7}"/>
            </a:ext>
          </a:extLst>
        </xdr:cNvPr>
        <xdr:cNvSpPr txBox="1"/>
      </xdr:nvSpPr>
      <xdr:spPr>
        <a:xfrm>
          <a:off x="16357600" y="1696540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45176</xdr:rowOff>
    </xdr:from>
    <xdr:to>
      <xdr:col>86</xdr:col>
      <xdr:colOff>25400</xdr:colOff>
      <xdr:row>100</xdr:row>
      <xdr:rowOff>45176</xdr:rowOff>
    </xdr:to>
    <xdr:cxnSp macro="">
      <xdr:nvCxnSpPr>
        <xdr:cNvPr id="672" name="直線コネクタ 671">
          <a:extLst>
            <a:ext uri="{FF2B5EF4-FFF2-40B4-BE49-F238E27FC236}">
              <a16:creationId xmlns:a16="http://schemas.microsoft.com/office/drawing/2014/main" id="{6DFA303C-7A03-4AB6-8CCF-5A9321054A83}"/>
            </a:ext>
          </a:extLst>
        </xdr:cNvPr>
        <xdr:cNvCxnSpPr/>
      </xdr:nvCxnSpPr>
      <xdr:spPr>
        <a:xfrm>
          <a:off x="16230600" y="17190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59707</xdr:rowOff>
    </xdr:from>
    <xdr:ext cx="405111" cy="259045"/>
    <xdr:sp macro="" textlink="">
      <xdr:nvSpPr>
        <xdr:cNvPr id="673" name="【庁舎】&#10;有形固定資産減価償却率平均値テキスト">
          <a:extLst>
            <a:ext uri="{FF2B5EF4-FFF2-40B4-BE49-F238E27FC236}">
              <a16:creationId xmlns:a16="http://schemas.microsoft.com/office/drawing/2014/main" id="{89C50387-854F-4D7D-B693-06FE90DFAED8}"/>
            </a:ext>
          </a:extLst>
        </xdr:cNvPr>
        <xdr:cNvSpPr txBox="1"/>
      </xdr:nvSpPr>
      <xdr:spPr>
        <a:xfrm>
          <a:off x="16357600" y="178905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36830</xdr:rowOff>
    </xdr:from>
    <xdr:to>
      <xdr:col>85</xdr:col>
      <xdr:colOff>177800</xdr:colOff>
      <xdr:row>105</xdr:row>
      <xdr:rowOff>138430</xdr:rowOff>
    </xdr:to>
    <xdr:sp macro="" textlink="">
      <xdr:nvSpPr>
        <xdr:cNvPr id="674" name="フローチャート: 判断 673">
          <a:extLst>
            <a:ext uri="{FF2B5EF4-FFF2-40B4-BE49-F238E27FC236}">
              <a16:creationId xmlns:a16="http://schemas.microsoft.com/office/drawing/2014/main" id="{0BFEB7B0-6B47-496F-9CB3-8C0994F91A3E}"/>
            </a:ext>
          </a:extLst>
        </xdr:cNvPr>
        <xdr:cNvSpPr/>
      </xdr:nvSpPr>
      <xdr:spPr>
        <a:xfrm>
          <a:off x="162687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20501</xdr:rowOff>
    </xdr:from>
    <xdr:to>
      <xdr:col>81</xdr:col>
      <xdr:colOff>101600</xdr:colOff>
      <xdr:row>105</xdr:row>
      <xdr:rowOff>122101</xdr:rowOff>
    </xdr:to>
    <xdr:sp macro="" textlink="">
      <xdr:nvSpPr>
        <xdr:cNvPr id="675" name="フローチャート: 判断 674">
          <a:extLst>
            <a:ext uri="{FF2B5EF4-FFF2-40B4-BE49-F238E27FC236}">
              <a16:creationId xmlns:a16="http://schemas.microsoft.com/office/drawing/2014/main" id="{B20B381D-5955-48AE-867F-81510C1ACD02}"/>
            </a:ext>
          </a:extLst>
        </xdr:cNvPr>
        <xdr:cNvSpPr/>
      </xdr:nvSpPr>
      <xdr:spPr>
        <a:xfrm>
          <a:off x="15430500" y="1802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15602</xdr:rowOff>
    </xdr:from>
    <xdr:to>
      <xdr:col>76</xdr:col>
      <xdr:colOff>165100</xdr:colOff>
      <xdr:row>105</xdr:row>
      <xdr:rowOff>117202</xdr:rowOff>
    </xdr:to>
    <xdr:sp macro="" textlink="">
      <xdr:nvSpPr>
        <xdr:cNvPr id="676" name="フローチャート: 判断 675">
          <a:extLst>
            <a:ext uri="{FF2B5EF4-FFF2-40B4-BE49-F238E27FC236}">
              <a16:creationId xmlns:a16="http://schemas.microsoft.com/office/drawing/2014/main" id="{87A2E480-863E-4B46-B505-F7CA62918D81}"/>
            </a:ext>
          </a:extLst>
        </xdr:cNvPr>
        <xdr:cNvSpPr/>
      </xdr:nvSpPr>
      <xdr:spPr>
        <a:xfrm>
          <a:off x="14541500" y="18017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169092</xdr:rowOff>
    </xdr:from>
    <xdr:to>
      <xdr:col>72</xdr:col>
      <xdr:colOff>38100</xdr:colOff>
      <xdr:row>105</xdr:row>
      <xdr:rowOff>99242</xdr:rowOff>
    </xdr:to>
    <xdr:sp macro="" textlink="">
      <xdr:nvSpPr>
        <xdr:cNvPr id="677" name="フローチャート: 判断 676">
          <a:extLst>
            <a:ext uri="{FF2B5EF4-FFF2-40B4-BE49-F238E27FC236}">
              <a16:creationId xmlns:a16="http://schemas.microsoft.com/office/drawing/2014/main" id="{66534619-AAD0-4077-920F-22C1E7D82918}"/>
            </a:ext>
          </a:extLst>
        </xdr:cNvPr>
        <xdr:cNvSpPr/>
      </xdr:nvSpPr>
      <xdr:spPr>
        <a:xfrm>
          <a:off x="13652500" y="1799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165826</xdr:rowOff>
    </xdr:from>
    <xdr:to>
      <xdr:col>67</xdr:col>
      <xdr:colOff>101600</xdr:colOff>
      <xdr:row>105</xdr:row>
      <xdr:rowOff>95976</xdr:rowOff>
    </xdr:to>
    <xdr:sp macro="" textlink="">
      <xdr:nvSpPr>
        <xdr:cNvPr id="678" name="フローチャート: 判断 677">
          <a:extLst>
            <a:ext uri="{FF2B5EF4-FFF2-40B4-BE49-F238E27FC236}">
              <a16:creationId xmlns:a16="http://schemas.microsoft.com/office/drawing/2014/main" id="{E8AA5289-51E7-4DDB-B736-89BEB8C7D7E5}"/>
            </a:ext>
          </a:extLst>
        </xdr:cNvPr>
        <xdr:cNvSpPr/>
      </xdr:nvSpPr>
      <xdr:spPr>
        <a:xfrm>
          <a:off x="12763500" y="1799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DF3C64F1-A8CF-4CF6-8FED-483C057B4C56}"/>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324969B8-CDC8-4BC5-BA10-684C28671F4E}"/>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BD55383C-5BAC-4955-982F-7334C9535266}"/>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2" name="テキスト ボックス 681">
          <a:extLst>
            <a:ext uri="{FF2B5EF4-FFF2-40B4-BE49-F238E27FC236}">
              <a16:creationId xmlns:a16="http://schemas.microsoft.com/office/drawing/2014/main" id="{F7C5690A-1281-4D1E-B6A3-CA3DEFF1612C}"/>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3" name="テキスト ボックス 682">
          <a:extLst>
            <a:ext uri="{FF2B5EF4-FFF2-40B4-BE49-F238E27FC236}">
              <a16:creationId xmlns:a16="http://schemas.microsoft.com/office/drawing/2014/main" id="{18AFBF7F-1BCE-4C3D-9697-B2E839C4A461}"/>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97245</xdr:rowOff>
    </xdr:from>
    <xdr:to>
      <xdr:col>85</xdr:col>
      <xdr:colOff>177800</xdr:colOff>
      <xdr:row>108</xdr:row>
      <xdr:rowOff>27395</xdr:rowOff>
    </xdr:to>
    <xdr:sp macro="" textlink="">
      <xdr:nvSpPr>
        <xdr:cNvPr id="684" name="楕円 683">
          <a:extLst>
            <a:ext uri="{FF2B5EF4-FFF2-40B4-BE49-F238E27FC236}">
              <a16:creationId xmlns:a16="http://schemas.microsoft.com/office/drawing/2014/main" id="{36CB2158-E82A-415D-92D9-A2D10AEE1FB4}"/>
            </a:ext>
          </a:extLst>
        </xdr:cNvPr>
        <xdr:cNvSpPr/>
      </xdr:nvSpPr>
      <xdr:spPr>
        <a:xfrm>
          <a:off x="16268700" y="1844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75672</xdr:rowOff>
    </xdr:from>
    <xdr:ext cx="405111" cy="259045"/>
    <xdr:sp macro="" textlink="">
      <xdr:nvSpPr>
        <xdr:cNvPr id="685" name="【庁舎】&#10;有形固定資産減価償却率該当値テキスト">
          <a:extLst>
            <a:ext uri="{FF2B5EF4-FFF2-40B4-BE49-F238E27FC236}">
              <a16:creationId xmlns:a16="http://schemas.microsoft.com/office/drawing/2014/main" id="{15FE55B7-0956-4D77-AEB6-EF85FF34E8F8}"/>
            </a:ext>
          </a:extLst>
        </xdr:cNvPr>
        <xdr:cNvSpPr txBox="1"/>
      </xdr:nvSpPr>
      <xdr:spPr>
        <a:xfrm>
          <a:off x="16357600" y="18420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23768</xdr:rowOff>
    </xdr:from>
    <xdr:to>
      <xdr:col>81</xdr:col>
      <xdr:colOff>101600</xdr:colOff>
      <xdr:row>108</xdr:row>
      <xdr:rowOff>125368</xdr:rowOff>
    </xdr:to>
    <xdr:sp macro="" textlink="">
      <xdr:nvSpPr>
        <xdr:cNvPr id="686" name="楕円 685">
          <a:extLst>
            <a:ext uri="{FF2B5EF4-FFF2-40B4-BE49-F238E27FC236}">
              <a16:creationId xmlns:a16="http://schemas.microsoft.com/office/drawing/2014/main" id="{C47B5396-6D8E-473C-A469-1B62B0FF76F2}"/>
            </a:ext>
          </a:extLst>
        </xdr:cNvPr>
        <xdr:cNvSpPr/>
      </xdr:nvSpPr>
      <xdr:spPr>
        <a:xfrm>
          <a:off x="15430500" y="18540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148045</xdr:rowOff>
    </xdr:from>
    <xdr:to>
      <xdr:col>85</xdr:col>
      <xdr:colOff>127000</xdr:colOff>
      <xdr:row>108</xdr:row>
      <xdr:rowOff>74568</xdr:rowOff>
    </xdr:to>
    <xdr:cxnSp macro="">
      <xdr:nvCxnSpPr>
        <xdr:cNvPr id="687" name="直線コネクタ 686">
          <a:extLst>
            <a:ext uri="{FF2B5EF4-FFF2-40B4-BE49-F238E27FC236}">
              <a16:creationId xmlns:a16="http://schemas.microsoft.com/office/drawing/2014/main" id="{39DBD345-609A-470E-AFB0-0C9236C3D21F}"/>
            </a:ext>
          </a:extLst>
        </xdr:cNvPr>
        <xdr:cNvCxnSpPr/>
      </xdr:nvCxnSpPr>
      <xdr:spPr>
        <a:xfrm flipV="1">
          <a:off x="15481300" y="18493195"/>
          <a:ext cx="838200" cy="97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23768</xdr:rowOff>
    </xdr:from>
    <xdr:to>
      <xdr:col>76</xdr:col>
      <xdr:colOff>165100</xdr:colOff>
      <xdr:row>108</xdr:row>
      <xdr:rowOff>125368</xdr:rowOff>
    </xdr:to>
    <xdr:sp macro="" textlink="">
      <xdr:nvSpPr>
        <xdr:cNvPr id="688" name="楕円 687">
          <a:extLst>
            <a:ext uri="{FF2B5EF4-FFF2-40B4-BE49-F238E27FC236}">
              <a16:creationId xmlns:a16="http://schemas.microsoft.com/office/drawing/2014/main" id="{A5A67A55-F588-470F-8474-541C6F2C6C1F}"/>
            </a:ext>
          </a:extLst>
        </xdr:cNvPr>
        <xdr:cNvSpPr/>
      </xdr:nvSpPr>
      <xdr:spPr>
        <a:xfrm>
          <a:off x="14541500" y="18540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74568</xdr:rowOff>
    </xdr:from>
    <xdr:to>
      <xdr:col>81</xdr:col>
      <xdr:colOff>50800</xdr:colOff>
      <xdr:row>108</xdr:row>
      <xdr:rowOff>74568</xdr:rowOff>
    </xdr:to>
    <xdr:cxnSp macro="">
      <xdr:nvCxnSpPr>
        <xdr:cNvPr id="689" name="直線コネクタ 688">
          <a:extLst>
            <a:ext uri="{FF2B5EF4-FFF2-40B4-BE49-F238E27FC236}">
              <a16:creationId xmlns:a16="http://schemas.microsoft.com/office/drawing/2014/main" id="{7B3749ED-AEC3-496A-BE76-D5BE37DA7A3A}"/>
            </a:ext>
          </a:extLst>
        </xdr:cNvPr>
        <xdr:cNvCxnSpPr/>
      </xdr:nvCxnSpPr>
      <xdr:spPr>
        <a:xfrm>
          <a:off x="14592300" y="185911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151130</xdr:rowOff>
    </xdr:from>
    <xdr:to>
      <xdr:col>72</xdr:col>
      <xdr:colOff>38100</xdr:colOff>
      <xdr:row>108</xdr:row>
      <xdr:rowOff>81280</xdr:rowOff>
    </xdr:to>
    <xdr:sp macro="" textlink="">
      <xdr:nvSpPr>
        <xdr:cNvPr id="690" name="楕円 689">
          <a:extLst>
            <a:ext uri="{FF2B5EF4-FFF2-40B4-BE49-F238E27FC236}">
              <a16:creationId xmlns:a16="http://schemas.microsoft.com/office/drawing/2014/main" id="{49F74D0E-B077-435B-A5F7-C071CEEC031D}"/>
            </a:ext>
          </a:extLst>
        </xdr:cNvPr>
        <xdr:cNvSpPr/>
      </xdr:nvSpPr>
      <xdr:spPr>
        <a:xfrm>
          <a:off x="13652500" y="1849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30480</xdr:rowOff>
    </xdr:from>
    <xdr:to>
      <xdr:col>76</xdr:col>
      <xdr:colOff>114300</xdr:colOff>
      <xdr:row>108</xdr:row>
      <xdr:rowOff>74568</xdr:rowOff>
    </xdr:to>
    <xdr:cxnSp macro="">
      <xdr:nvCxnSpPr>
        <xdr:cNvPr id="691" name="直線コネクタ 690">
          <a:extLst>
            <a:ext uri="{FF2B5EF4-FFF2-40B4-BE49-F238E27FC236}">
              <a16:creationId xmlns:a16="http://schemas.microsoft.com/office/drawing/2014/main" id="{96894B36-82F1-40BC-B184-BB343D87FB63}"/>
            </a:ext>
          </a:extLst>
        </xdr:cNvPr>
        <xdr:cNvCxnSpPr/>
      </xdr:nvCxnSpPr>
      <xdr:spPr>
        <a:xfrm>
          <a:off x="13703300" y="18547080"/>
          <a:ext cx="8890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121738</xdr:rowOff>
    </xdr:from>
    <xdr:to>
      <xdr:col>67</xdr:col>
      <xdr:colOff>101600</xdr:colOff>
      <xdr:row>108</xdr:row>
      <xdr:rowOff>51888</xdr:rowOff>
    </xdr:to>
    <xdr:sp macro="" textlink="">
      <xdr:nvSpPr>
        <xdr:cNvPr id="692" name="楕円 691">
          <a:extLst>
            <a:ext uri="{FF2B5EF4-FFF2-40B4-BE49-F238E27FC236}">
              <a16:creationId xmlns:a16="http://schemas.microsoft.com/office/drawing/2014/main" id="{902783B7-8AFE-4289-B018-022BE7A4D5E0}"/>
            </a:ext>
          </a:extLst>
        </xdr:cNvPr>
        <xdr:cNvSpPr/>
      </xdr:nvSpPr>
      <xdr:spPr>
        <a:xfrm>
          <a:off x="12763500" y="18466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1088</xdr:rowOff>
    </xdr:from>
    <xdr:to>
      <xdr:col>71</xdr:col>
      <xdr:colOff>177800</xdr:colOff>
      <xdr:row>108</xdr:row>
      <xdr:rowOff>30480</xdr:rowOff>
    </xdr:to>
    <xdr:cxnSp macro="">
      <xdr:nvCxnSpPr>
        <xdr:cNvPr id="693" name="直線コネクタ 692">
          <a:extLst>
            <a:ext uri="{FF2B5EF4-FFF2-40B4-BE49-F238E27FC236}">
              <a16:creationId xmlns:a16="http://schemas.microsoft.com/office/drawing/2014/main" id="{BF6F8C0F-A660-4EA5-B5B1-32A6E503E00A}"/>
            </a:ext>
          </a:extLst>
        </xdr:cNvPr>
        <xdr:cNvCxnSpPr/>
      </xdr:nvCxnSpPr>
      <xdr:spPr>
        <a:xfrm>
          <a:off x="12814300" y="18517688"/>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138628</xdr:rowOff>
    </xdr:from>
    <xdr:ext cx="405111" cy="259045"/>
    <xdr:sp macro="" textlink="">
      <xdr:nvSpPr>
        <xdr:cNvPr id="694" name="n_1aveValue【庁舎】&#10;有形固定資産減価償却率">
          <a:extLst>
            <a:ext uri="{FF2B5EF4-FFF2-40B4-BE49-F238E27FC236}">
              <a16:creationId xmlns:a16="http://schemas.microsoft.com/office/drawing/2014/main" id="{0772E63B-4F01-45FF-B9EE-AF6745FE3F6C}"/>
            </a:ext>
          </a:extLst>
        </xdr:cNvPr>
        <xdr:cNvSpPr txBox="1"/>
      </xdr:nvSpPr>
      <xdr:spPr>
        <a:xfrm>
          <a:off x="15266044" y="17797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133729</xdr:rowOff>
    </xdr:from>
    <xdr:ext cx="405111" cy="259045"/>
    <xdr:sp macro="" textlink="">
      <xdr:nvSpPr>
        <xdr:cNvPr id="695" name="n_2aveValue【庁舎】&#10;有形固定資産減価償却率">
          <a:extLst>
            <a:ext uri="{FF2B5EF4-FFF2-40B4-BE49-F238E27FC236}">
              <a16:creationId xmlns:a16="http://schemas.microsoft.com/office/drawing/2014/main" id="{70EBC77F-CF22-4E53-8026-4EBAC8B6CAF2}"/>
            </a:ext>
          </a:extLst>
        </xdr:cNvPr>
        <xdr:cNvSpPr txBox="1"/>
      </xdr:nvSpPr>
      <xdr:spPr>
        <a:xfrm>
          <a:off x="14389744" y="17793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115769</xdr:rowOff>
    </xdr:from>
    <xdr:ext cx="405111" cy="259045"/>
    <xdr:sp macro="" textlink="">
      <xdr:nvSpPr>
        <xdr:cNvPr id="696" name="n_3aveValue【庁舎】&#10;有形固定資産減価償却率">
          <a:extLst>
            <a:ext uri="{FF2B5EF4-FFF2-40B4-BE49-F238E27FC236}">
              <a16:creationId xmlns:a16="http://schemas.microsoft.com/office/drawing/2014/main" id="{AE7B0043-E8A6-4EBD-B97B-86501A59CCEB}"/>
            </a:ext>
          </a:extLst>
        </xdr:cNvPr>
        <xdr:cNvSpPr txBox="1"/>
      </xdr:nvSpPr>
      <xdr:spPr>
        <a:xfrm>
          <a:off x="13500744" y="17775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112503</xdr:rowOff>
    </xdr:from>
    <xdr:ext cx="405111" cy="259045"/>
    <xdr:sp macro="" textlink="">
      <xdr:nvSpPr>
        <xdr:cNvPr id="697" name="n_4aveValue【庁舎】&#10;有形固定資産減価償却率">
          <a:extLst>
            <a:ext uri="{FF2B5EF4-FFF2-40B4-BE49-F238E27FC236}">
              <a16:creationId xmlns:a16="http://schemas.microsoft.com/office/drawing/2014/main" id="{BDBC5C33-A068-4795-88E7-312C00CA8D19}"/>
            </a:ext>
          </a:extLst>
        </xdr:cNvPr>
        <xdr:cNvSpPr txBox="1"/>
      </xdr:nvSpPr>
      <xdr:spPr>
        <a:xfrm>
          <a:off x="12611744" y="17771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116495</xdr:rowOff>
    </xdr:from>
    <xdr:ext cx="405111" cy="259045"/>
    <xdr:sp macro="" textlink="">
      <xdr:nvSpPr>
        <xdr:cNvPr id="698" name="n_1mainValue【庁舎】&#10;有形固定資産減価償却率">
          <a:extLst>
            <a:ext uri="{FF2B5EF4-FFF2-40B4-BE49-F238E27FC236}">
              <a16:creationId xmlns:a16="http://schemas.microsoft.com/office/drawing/2014/main" id="{83A3B7D0-C03B-40C9-8DB7-E5462931F812}"/>
            </a:ext>
          </a:extLst>
        </xdr:cNvPr>
        <xdr:cNvSpPr txBox="1"/>
      </xdr:nvSpPr>
      <xdr:spPr>
        <a:xfrm>
          <a:off x="15266044" y="18633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116495</xdr:rowOff>
    </xdr:from>
    <xdr:ext cx="405111" cy="259045"/>
    <xdr:sp macro="" textlink="">
      <xdr:nvSpPr>
        <xdr:cNvPr id="699" name="n_2mainValue【庁舎】&#10;有形固定資産減価償却率">
          <a:extLst>
            <a:ext uri="{FF2B5EF4-FFF2-40B4-BE49-F238E27FC236}">
              <a16:creationId xmlns:a16="http://schemas.microsoft.com/office/drawing/2014/main" id="{12C6FDE9-8AAA-474D-BC7D-5AF827F0FB8A}"/>
            </a:ext>
          </a:extLst>
        </xdr:cNvPr>
        <xdr:cNvSpPr txBox="1"/>
      </xdr:nvSpPr>
      <xdr:spPr>
        <a:xfrm>
          <a:off x="14389744" y="18633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72407</xdr:rowOff>
    </xdr:from>
    <xdr:ext cx="405111" cy="259045"/>
    <xdr:sp macro="" textlink="">
      <xdr:nvSpPr>
        <xdr:cNvPr id="700" name="n_3mainValue【庁舎】&#10;有形固定資産減価償却率">
          <a:extLst>
            <a:ext uri="{FF2B5EF4-FFF2-40B4-BE49-F238E27FC236}">
              <a16:creationId xmlns:a16="http://schemas.microsoft.com/office/drawing/2014/main" id="{94B0C894-ED2C-466C-AE24-9BE2DF7C9FBA}"/>
            </a:ext>
          </a:extLst>
        </xdr:cNvPr>
        <xdr:cNvSpPr txBox="1"/>
      </xdr:nvSpPr>
      <xdr:spPr>
        <a:xfrm>
          <a:off x="13500744" y="1858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43015</xdr:rowOff>
    </xdr:from>
    <xdr:ext cx="405111" cy="259045"/>
    <xdr:sp macro="" textlink="">
      <xdr:nvSpPr>
        <xdr:cNvPr id="701" name="n_4mainValue【庁舎】&#10;有形固定資産減価償却率">
          <a:extLst>
            <a:ext uri="{FF2B5EF4-FFF2-40B4-BE49-F238E27FC236}">
              <a16:creationId xmlns:a16="http://schemas.microsoft.com/office/drawing/2014/main" id="{D69950D7-140D-4B61-A42C-8493165F9CD0}"/>
            </a:ext>
          </a:extLst>
        </xdr:cNvPr>
        <xdr:cNvSpPr txBox="1"/>
      </xdr:nvSpPr>
      <xdr:spPr>
        <a:xfrm>
          <a:off x="12611744" y="18559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2" name="正方形/長方形 701">
          <a:extLst>
            <a:ext uri="{FF2B5EF4-FFF2-40B4-BE49-F238E27FC236}">
              <a16:creationId xmlns:a16="http://schemas.microsoft.com/office/drawing/2014/main" id="{FE5274EB-1F02-4826-91AA-B5DCBBD5CA25}"/>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3" name="正方形/長方形 702">
          <a:extLst>
            <a:ext uri="{FF2B5EF4-FFF2-40B4-BE49-F238E27FC236}">
              <a16:creationId xmlns:a16="http://schemas.microsoft.com/office/drawing/2014/main" id="{99C56903-AE81-45CC-B747-274A4FB5F671}"/>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4" name="正方形/長方形 703">
          <a:extLst>
            <a:ext uri="{FF2B5EF4-FFF2-40B4-BE49-F238E27FC236}">
              <a16:creationId xmlns:a16="http://schemas.microsoft.com/office/drawing/2014/main" id="{22E581C7-E805-4324-A75E-102E99C8ABB1}"/>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5" name="正方形/長方形 704">
          <a:extLst>
            <a:ext uri="{FF2B5EF4-FFF2-40B4-BE49-F238E27FC236}">
              <a16:creationId xmlns:a16="http://schemas.microsoft.com/office/drawing/2014/main" id="{7CA5043C-70F9-4ED3-A7B5-C71B5D966145}"/>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6" name="正方形/長方形 705">
          <a:extLst>
            <a:ext uri="{FF2B5EF4-FFF2-40B4-BE49-F238E27FC236}">
              <a16:creationId xmlns:a16="http://schemas.microsoft.com/office/drawing/2014/main" id="{4A1A28A5-F072-407E-83CA-EA7E373F9B24}"/>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7" name="正方形/長方形 706">
          <a:extLst>
            <a:ext uri="{FF2B5EF4-FFF2-40B4-BE49-F238E27FC236}">
              <a16:creationId xmlns:a16="http://schemas.microsoft.com/office/drawing/2014/main" id="{1E2E735A-85B4-4FB0-A69C-20468FFDE7C2}"/>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8" name="正方形/長方形 707">
          <a:extLst>
            <a:ext uri="{FF2B5EF4-FFF2-40B4-BE49-F238E27FC236}">
              <a16:creationId xmlns:a16="http://schemas.microsoft.com/office/drawing/2014/main" id="{FBD7FB20-7AB9-4E27-9553-7E42F735487C}"/>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9" name="正方形/長方形 708">
          <a:extLst>
            <a:ext uri="{FF2B5EF4-FFF2-40B4-BE49-F238E27FC236}">
              <a16:creationId xmlns:a16="http://schemas.microsoft.com/office/drawing/2014/main" id="{9504EDD5-EBD6-4907-936E-9CF2ED128D75}"/>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10" name="テキスト ボックス 709">
          <a:extLst>
            <a:ext uri="{FF2B5EF4-FFF2-40B4-BE49-F238E27FC236}">
              <a16:creationId xmlns:a16="http://schemas.microsoft.com/office/drawing/2014/main" id="{562F3C9B-8663-4EA6-A476-E8F5562F2D3E}"/>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1" name="直線コネクタ 710">
          <a:extLst>
            <a:ext uri="{FF2B5EF4-FFF2-40B4-BE49-F238E27FC236}">
              <a16:creationId xmlns:a16="http://schemas.microsoft.com/office/drawing/2014/main" id="{41E2330A-57CB-49A1-A1A0-9ECA42DFC93B}"/>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12" name="直線コネクタ 711">
          <a:extLst>
            <a:ext uri="{FF2B5EF4-FFF2-40B4-BE49-F238E27FC236}">
              <a16:creationId xmlns:a16="http://schemas.microsoft.com/office/drawing/2014/main" id="{67EA9CB6-4D89-478C-9E96-971BEF9422D5}"/>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13" name="テキスト ボックス 712">
          <a:extLst>
            <a:ext uri="{FF2B5EF4-FFF2-40B4-BE49-F238E27FC236}">
              <a16:creationId xmlns:a16="http://schemas.microsoft.com/office/drawing/2014/main" id="{A8A7218D-8272-4030-BACC-A72AED19FD03}"/>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4" name="直線コネクタ 713">
          <a:extLst>
            <a:ext uri="{FF2B5EF4-FFF2-40B4-BE49-F238E27FC236}">
              <a16:creationId xmlns:a16="http://schemas.microsoft.com/office/drawing/2014/main" id="{6B3F69BE-3EC5-4083-B7F3-007FAEB63E31}"/>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5" name="テキスト ボックス 714">
          <a:extLst>
            <a:ext uri="{FF2B5EF4-FFF2-40B4-BE49-F238E27FC236}">
              <a16:creationId xmlns:a16="http://schemas.microsoft.com/office/drawing/2014/main" id="{0ECC9145-D2BD-49F0-84B6-EDBD06C9D568}"/>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6" name="直線コネクタ 715">
          <a:extLst>
            <a:ext uri="{FF2B5EF4-FFF2-40B4-BE49-F238E27FC236}">
              <a16:creationId xmlns:a16="http://schemas.microsoft.com/office/drawing/2014/main" id="{F331EAAC-799C-49E5-9BF8-CF1144D9CA22}"/>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7" name="テキスト ボックス 716">
          <a:extLst>
            <a:ext uri="{FF2B5EF4-FFF2-40B4-BE49-F238E27FC236}">
              <a16:creationId xmlns:a16="http://schemas.microsoft.com/office/drawing/2014/main" id="{CB4DE7A1-0464-4984-A679-70D92D937C5A}"/>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8" name="直線コネクタ 717">
          <a:extLst>
            <a:ext uri="{FF2B5EF4-FFF2-40B4-BE49-F238E27FC236}">
              <a16:creationId xmlns:a16="http://schemas.microsoft.com/office/drawing/2014/main" id="{15276918-1B3E-4959-B5B5-17931885096E}"/>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9" name="テキスト ボックス 718">
          <a:extLst>
            <a:ext uri="{FF2B5EF4-FFF2-40B4-BE49-F238E27FC236}">
              <a16:creationId xmlns:a16="http://schemas.microsoft.com/office/drawing/2014/main" id="{FD4C0F06-A2D8-4F8C-83B9-5EE902FD3213}"/>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20" name="直線コネクタ 719">
          <a:extLst>
            <a:ext uri="{FF2B5EF4-FFF2-40B4-BE49-F238E27FC236}">
              <a16:creationId xmlns:a16="http://schemas.microsoft.com/office/drawing/2014/main" id="{72BA3A06-B8CC-4CCA-BF0D-8E18AC6196BE}"/>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21" name="テキスト ボックス 720">
          <a:extLst>
            <a:ext uri="{FF2B5EF4-FFF2-40B4-BE49-F238E27FC236}">
              <a16:creationId xmlns:a16="http://schemas.microsoft.com/office/drawing/2014/main" id="{E43203F7-E7F4-4A8F-8637-2058852826C3}"/>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22" name="直線コネクタ 721">
          <a:extLst>
            <a:ext uri="{FF2B5EF4-FFF2-40B4-BE49-F238E27FC236}">
              <a16:creationId xmlns:a16="http://schemas.microsoft.com/office/drawing/2014/main" id="{E3F74391-9435-4A67-BA91-D600E9C1656D}"/>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23" name="テキスト ボックス 722">
          <a:extLst>
            <a:ext uri="{FF2B5EF4-FFF2-40B4-BE49-F238E27FC236}">
              <a16:creationId xmlns:a16="http://schemas.microsoft.com/office/drawing/2014/main" id="{B452B784-EA13-44EE-AD27-C6409424BBB3}"/>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4" name="直線コネクタ 723">
          <a:extLst>
            <a:ext uri="{FF2B5EF4-FFF2-40B4-BE49-F238E27FC236}">
              <a16:creationId xmlns:a16="http://schemas.microsoft.com/office/drawing/2014/main" id="{97C91D6F-CD8E-441B-A447-241322DB67F6}"/>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5" name="テキスト ボックス 724">
          <a:extLst>
            <a:ext uri="{FF2B5EF4-FFF2-40B4-BE49-F238E27FC236}">
              <a16:creationId xmlns:a16="http://schemas.microsoft.com/office/drawing/2014/main" id="{00E3530F-FC2E-4BD9-82C0-D16D22AC0046}"/>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6" name="【庁舎】&#10;一人当たり面積グラフ枠">
          <a:extLst>
            <a:ext uri="{FF2B5EF4-FFF2-40B4-BE49-F238E27FC236}">
              <a16:creationId xmlns:a16="http://schemas.microsoft.com/office/drawing/2014/main" id="{59C4B7AA-0798-4E40-A176-A7424133706E}"/>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89263</xdr:rowOff>
    </xdr:from>
    <xdr:to>
      <xdr:col>116</xdr:col>
      <xdr:colOff>62864</xdr:colOff>
      <xdr:row>108</xdr:row>
      <xdr:rowOff>48442</xdr:rowOff>
    </xdr:to>
    <xdr:cxnSp macro="">
      <xdr:nvCxnSpPr>
        <xdr:cNvPr id="727" name="直線コネクタ 726">
          <a:extLst>
            <a:ext uri="{FF2B5EF4-FFF2-40B4-BE49-F238E27FC236}">
              <a16:creationId xmlns:a16="http://schemas.microsoft.com/office/drawing/2014/main" id="{FF6A81CC-55FB-49C2-A2C8-56A8F9B1B677}"/>
            </a:ext>
          </a:extLst>
        </xdr:cNvPr>
        <xdr:cNvCxnSpPr/>
      </xdr:nvCxnSpPr>
      <xdr:spPr>
        <a:xfrm flipV="1">
          <a:off x="22160864" y="17234263"/>
          <a:ext cx="0" cy="1330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52269</xdr:rowOff>
    </xdr:from>
    <xdr:ext cx="469744" cy="259045"/>
    <xdr:sp macro="" textlink="">
      <xdr:nvSpPr>
        <xdr:cNvPr id="728" name="【庁舎】&#10;一人当たり面積最小値テキスト">
          <a:extLst>
            <a:ext uri="{FF2B5EF4-FFF2-40B4-BE49-F238E27FC236}">
              <a16:creationId xmlns:a16="http://schemas.microsoft.com/office/drawing/2014/main" id="{F7D51F60-CBC0-4809-80EE-271059F912EF}"/>
            </a:ext>
          </a:extLst>
        </xdr:cNvPr>
        <xdr:cNvSpPr txBox="1"/>
      </xdr:nvSpPr>
      <xdr:spPr>
        <a:xfrm>
          <a:off x="22199600" y="18568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48442</xdr:rowOff>
    </xdr:from>
    <xdr:to>
      <xdr:col>116</xdr:col>
      <xdr:colOff>152400</xdr:colOff>
      <xdr:row>108</xdr:row>
      <xdr:rowOff>48442</xdr:rowOff>
    </xdr:to>
    <xdr:cxnSp macro="">
      <xdr:nvCxnSpPr>
        <xdr:cNvPr id="729" name="直線コネクタ 728">
          <a:extLst>
            <a:ext uri="{FF2B5EF4-FFF2-40B4-BE49-F238E27FC236}">
              <a16:creationId xmlns:a16="http://schemas.microsoft.com/office/drawing/2014/main" id="{66692B6F-20E9-45BD-A2C5-B5E0EF39FED2}"/>
            </a:ext>
          </a:extLst>
        </xdr:cNvPr>
        <xdr:cNvCxnSpPr/>
      </xdr:nvCxnSpPr>
      <xdr:spPr>
        <a:xfrm>
          <a:off x="22072600" y="18565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35940</xdr:rowOff>
    </xdr:from>
    <xdr:ext cx="469744" cy="259045"/>
    <xdr:sp macro="" textlink="">
      <xdr:nvSpPr>
        <xdr:cNvPr id="730" name="【庁舎】&#10;一人当たり面積最大値テキスト">
          <a:extLst>
            <a:ext uri="{FF2B5EF4-FFF2-40B4-BE49-F238E27FC236}">
              <a16:creationId xmlns:a16="http://schemas.microsoft.com/office/drawing/2014/main" id="{C036F2FB-6A18-4154-947A-70EC77E5FD8B}"/>
            </a:ext>
          </a:extLst>
        </xdr:cNvPr>
        <xdr:cNvSpPr txBox="1"/>
      </xdr:nvSpPr>
      <xdr:spPr>
        <a:xfrm>
          <a:off x="22199600" y="17009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89263</xdr:rowOff>
    </xdr:from>
    <xdr:to>
      <xdr:col>116</xdr:col>
      <xdr:colOff>152400</xdr:colOff>
      <xdr:row>100</xdr:row>
      <xdr:rowOff>89263</xdr:rowOff>
    </xdr:to>
    <xdr:cxnSp macro="">
      <xdr:nvCxnSpPr>
        <xdr:cNvPr id="731" name="直線コネクタ 730">
          <a:extLst>
            <a:ext uri="{FF2B5EF4-FFF2-40B4-BE49-F238E27FC236}">
              <a16:creationId xmlns:a16="http://schemas.microsoft.com/office/drawing/2014/main" id="{B078BE43-E338-4C97-BB3B-B3B5BDDF0620}"/>
            </a:ext>
          </a:extLst>
        </xdr:cNvPr>
        <xdr:cNvCxnSpPr/>
      </xdr:nvCxnSpPr>
      <xdr:spPr>
        <a:xfrm>
          <a:off x="22072600" y="17234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78939</xdr:rowOff>
    </xdr:from>
    <xdr:ext cx="469744" cy="259045"/>
    <xdr:sp macro="" textlink="">
      <xdr:nvSpPr>
        <xdr:cNvPr id="732" name="【庁舎】&#10;一人当たり面積平均値テキスト">
          <a:extLst>
            <a:ext uri="{FF2B5EF4-FFF2-40B4-BE49-F238E27FC236}">
              <a16:creationId xmlns:a16="http://schemas.microsoft.com/office/drawing/2014/main" id="{B44751A4-D648-4172-9F8C-C7B49F40A1B1}"/>
            </a:ext>
          </a:extLst>
        </xdr:cNvPr>
        <xdr:cNvSpPr txBox="1"/>
      </xdr:nvSpPr>
      <xdr:spPr>
        <a:xfrm>
          <a:off x="22199600" y="180811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100512</xdr:rowOff>
    </xdr:from>
    <xdr:to>
      <xdr:col>116</xdr:col>
      <xdr:colOff>114300</xdr:colOff>
      <xdr:row>106</xdr:row>
      <xdr:rowOff>30662</xdr:rowOff>
    </xdr:to>
    <xdr:sp macro="" textlink="">
      <xdr:nvSpPr>
        <xdr:cNvPr id="733" name="フローチャート: 判断 732">
          <a:extLst>
            <a:ext uri="{FF2B5EF4-FFF2-40B4-BE49-F238E27FC236}">
              <a16:creationId xmlns:a16="http://schemas.microsoft.com/office/drawing/2014/main" id="{C4E9525A-BE5D-41BA-95C0-7160FF666238}"/>
            </a:ext>
          </a:extLst>
        </xdr:cNvPr>
        <xdr:cNvSpPr/>
      </xdr:nvSpPr>
      <xdr:spPr>
        <a:xfrm>
          <a:off x="22110700" y="1810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133169</xdr:rowOff>
    </xdr:from>
    <xdr:to>
      <xdr:col>112</xdr:col>
      <xdr:colOff>38100</xdr:colOff>
      <xdr:row>106</xdr:row>
      <xdr:rowOff>63319</xdr:rowOff>
    </xdr:to>
    <xdr:sp macro="" textlink="">
      <xdr:nvSpPr>
        <xdr:cNvPr id="734" name="フローチャート: 判断 733">
          <a:extLst>
            <a:ext uri="{FF2B5EF4-FFF2-40B4-BE49-F238E27FC236}">
              <a16:creationId xmlns:a16="http://schemas.microsoft.com/office/drawing/2014/main" id="{AB3BD6C9-E96D-40FA-94A1-655C5BC539AC}"/>
            </a:ext>
          </a:extLst>
        </xdr:cNvPr>
        <xdr:cNvSpPr/>
      </xdr:nvSpPr>
      <xdr:spPr>
        <a:xfrm>
          <a:off x="21272500" y="1813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121738</xdr:rowOff>
    </xdr:from>
    <xdr:to>
      <xdr:col>107</xdr:col>
      <xdr:colOff>101600</xdr:colOff>
      <xdr:row>106</xdr:row>
      <xdr:rowOff>51888</xdr:rowOff>
    </xdr:to>
    <xdr:sp macro="" textlink="">
      <xdr:nvSpPr>
        <xdr:cNvPr id="735" name="フローチャート: 判断 734">
          <a:extLst>
            <a:ext uri="{FF2B5EF4-FFF2-40B4-BE49-F238E27FC236}">
              <a16:creationId xmlns:a16="http://schemas.microsoft.com/office/drawing/2014/main" id="{F0A2418A-E526-4438-B14B-9D826A6C06BB}"/>
            </a:ext>
          </a:extLst>
        </xdr:cNvPr>
        <xdr:cNvSpPr/>
      </xdr:nvSpPr>
      <xdr:spPr>
        <a:xfrm>
          <a:off x="20383500" y="1812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141332</xdr:rowOff>
    </xdr:from>
    <xdr:to>
      <xdr:col>102</xdr:col>
      <xdr:colOff>165100</xdr:colOff>
      <xdr:row>106</xdr:row>
      <xdr:rowOff>71482</xdr:rowOff>
    </xdr:to>
    <xdr:sp macro="" textlink="">
      <xdr:nvSpPr>
        <xdr:cNvPr id="736" name="フローチャート: 判断 735">
          <a:extLst>
            <a:ext uri="{FF2B5EF4-FFF2-40B4-BE49-F238E27FC236}">
              <a16:creationId xmlns:a16="http://schemas.microsoft.com/office/drawing/2014/main" id="{1A558893-E223-4B4C-9795-1C15FF7EDDC3}"/>
            </a:ext>
          </a:extLst>
        </xdr:cNvPr>
        <xdr:cNvSpPr/>
      </xdr:nvSpPr>
      <xdr:spPr>
        <a:xfrm>
          <a:off x="19494500" y="18143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30299</xdr:rowOff>
    </xdr:from>
    <xdr:to>
      <xdr:col>98</xdr:col>
      <xdr:colOff>38100</xdr:colOff>
      <xdr:row>106</xdr:row>
      <xdr:rowOff>131899</xdr:rowOff>
    </xdr:to>
    <xdr:sp macro="" textlink="">
      <xdr:nvSpPr>
        <xdr:cNvPr id="737" name="フローチャート: 判断 736">
          <a:extLst>
            <a:ext uri="{FF2B5EF4-FFF2-40B4-BE49-F238E27FC236}">
              <a16:creationId xmlns:a16="http://schemas.microsoft.com/office/drawing/2014/main" id="{E31FBBC3-EEF3-4062-A44F-8571905178BF}"/>
            </a:ext>
          </a:extLst>
        </xdr:cNvPr>
        <xdr:cNvSpPr/>
      </xdr:nvSpPr>
      <xdr:spPr>
        <a:xfrm>
          <a:off x="18605500" y="18203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5AA53788-395E-40F3-AB98-A48306B9F7A2}"/>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9" name="テキスト ボックス 738">
          <a:extLst>
            <a:ext uri="{FF2B5EF4-FFF2-40B4-BE49-F238E27FC236}">
              <a16:creationId xmlns:a16="http://schemas.microsoft.com/office/drawing/2014/main" id="{DF4EDBAF-8A0A-4583-98B5-3498C83586EE}"/>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40" name="テキスト ボックス 739">
          <a:extLst>
            <a:ext uri="{FF2B5EF4-FFF2-40B4-BE49-F238E27FC236}">
              <a16:creationId xmlns:a16="http://schemas.microsoft.com/office/drawing/2014/main" id="{F8DDF897-3308-4877-A167-4DF36FB46892}"/>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1" name="テキスト ボックス 740">
          <a:extLst>
            <a:ext uri="{FF2B5EF4-FFF2-40B4-BE49-F238E27FC236}">
              <a16:creationId xmlns:a16="http://schemas.microsoft.com/office/drawing/2014/main" id="{6FE90EC3-2F3A-4191-AEB0-A2732373D36C}"/>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2" name="テキスト ボックス 741">
          <a:extLst>
            <a:ext uri="{FF2B5EF4-FFF2-40B4-BE49-F238E27FC236}">
              <a16:creationId xmlns:a16="http://schemas.microsoft.com/office/drawing/2014/main" id="{0341C33F-6F7E-4026-867A-9E98275FD8AF}"/>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74386</xdr:rowOff>
    </xdr:from>
    <xdr:to>
      <xdr:col>116</xdr:col>
      <xdr:colOff>114300</xdr:colOff>
      <xdr:row>106</xdr:row>
      <xdr:rowOff>4536</xdr:rowOff>
    </xdr:to>
    <xdr:sp macro="" textlink="">
      <xdr:nvSpPr>
        <xdr:cNvPr id="743" name="楕円 742">
          <a:extLst>
            <a:ext uri="{FF2B5EF4-FFF2-40B4-BE49-F238E27FC236}">
              <a16:creationId xmlns:a16="http://schemas.microsoft.com/office/drawing/2014/main" id="{52032892-7133-41C3-874D-F8C255164F34}"/>
            </a:ext>
          </a:extLst>
        </xdr:cNvPr>
        <xdr:cNvSpPr/>
      </xdr:nvSpPr>
      <xdr:spPr>
        <a:xfrm>
          <a:off x="22110700" y="1807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97263</xdr:rowOff>
    </xdr:from>
    <xdr:ext cx="469744" cy="259045"/>
    <xdr:sp macro="" textlink="">
      <xdr:nvSpPr>
        <xdr:cNvPr id="744" name="【庁舎】&#10;一人当たり面積該当値テキスト">
          <a:extLst>
            <a:ext uri="{FF2B5EF4-FFF2-40B4-BE49-F238E27FC236}">
              <a16:creationId xmlns:a16="http://schemas.microsoft.com/office/drawing/2014/main" id="{C0BBC9A1-9595-4DF2-8E07-ADE9BA9F0BBC}"/>
            </a:ext>
          </a:extLst>
        </xdr:cNvPr>
        <xdr:cNvSpPr txBox="1"/>
      </xdr:nvSpPr>
      <xdr:spPr>
        <a:xfrm>
          <a:off x="22199600" y="17928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48261</xdr:rowOff>
    </xdr:from>
    <xdr:to>
      <xdr:col>112</xdr:col>
      <xdr:colOff>38100</xdr:colOff>
      <xdr:row>106</xdr:row>
      <xdr:rowOff>149861</xdr:rowOff>
    </xdr:to>
    <xdr:sp macro="" textlink="">
      <xdr:nvSpPr>
        <xdr:cNvPr id="745" name="楕円 744">
          <a:extLst>
            <a:ext uri="{FF2B5EF4-FFF2-40B4-BE49-F238E27FC236}">
              <a16:creationId xmlns:a16="http://schemas.microsoft.com/office/drawing/2014/main" id="{E924EDB7-34B7-45D2-A51A-34E9A778C55F}"/>
            </a:ext>
          </a:extLst>
        </xdr:cNvPr>
        <xdr:cNvSpPr/>
      </xdr:nvSpPr>
      <xdr:spPr>
        <a:xfrm>
          <a:off x="21272500" y="1822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125186</xdr:rowOff>
    </xdr:from>
    <xdr:to>
      <xdr:col>116</xdr:col>
      <xdr:colOff>63500</xdr:colOff>
      <xdr:row>106</xdr:row>
      <xdr:rowOff>99061</xdr:rowOff>
    </xdr:to>
    <xdr:cxnSp macro="">
      <xdr:nvCxnSpPr>
        <xdr:cNvPr id="746" name="直線コネクタ 745">
          <a:extLst>
            <a:ext uri="{FF2B5EF4-FFF2-40B4-BE49-F238E27FC236}">
              <a16:creationId xmlns:a16="http://schemas.microsoft.com/office/drawing/2014/main" id="{98B5CD23-39E7-4954-80DD-74E25C30FC07}"/>
            </a:ext>
          </a:extLst>
        </xdr:cNvPr>
        <xdr:cNvCxnSpPr/>
      </xdr:nvCxnSpPr>
      <xdr:spPr>
        <a:xfrm flipV="1">
          <a:off x="21323300" y="18127436"/>
          <a:ext cx="838200" cy="145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58057</xdr:rowOff>
    </xdr:from>
    <xdr:to>
      <xdr:col>107</xdr:col>
      <xdr:colOff>101600</xdr:colOff>
      <xdr:row>106</xdr:row>
      <xdr:rowOff>159657</xdr:rowOff>
    </xdr:to>
    <xdr:sp macro="" textlink="">
      <xdr:nvSpPr>
        <xdr:cNvPr id="747" name="楕円 746">
          <a:extLst>
            <a:ext uri="{FF2B5EF4-FFF2-40B4-BE49-F238E27FC236}">
              <a16:creationId xmlns:a16="http://schemas.microsoft.com/office/drawing/2014/main" id="{9FD5FC8B-8B73-4385-B71E-EFF40D722495}"/>
            </a:ext>
          </a:extLst>
        </xdr:cNvPr>
        <xdr:cNvSpPr/>
      </xdr:nvSpPr>
      <xdr:spPr>
        <a:xfrm>
          <a:off x="20383500" y="1823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99061</xdr:rowOff>
    </xdr:from>
    <xdr:to>
      <xdr:col>111</xdr:col>
      <xdr:colOff>177800</xdr:colOff>
      <xdr:row>106</xdr:row>
      <xdr:rowOff>108857</xdr:rowOff>
    </xdr:to>
    <xdr:cxnSp macro="">
      <xdr:nvCxnSpPr>
        <xdr:cNvPr id="748" name="直線コネクタ 747">
          <a:extLst>
            <a:ext uri="{FF2B5EF4-FFF2-40B4-BE49-F238E27FC236}">
              <a16:creationId xmlns:a16="http://schemas.microsoft.com/office/drawing/2014/main" id="{D851A3C2-A9AF-4F61-966D-3594C89D6F84}"/>
            </a:ext>
          </a:extLst>
        </xdr:cNvPr>
        <xdr:cNvCxnSpPr/>
      </xdr:nvCxnSpPr>
      <xdr:spPr>
        <a:xfrm flipV="1">
          <a:off x="20434300" y="18272761"/>
          <a:ext cx="8890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128270</xdr:rowOff>
    </xdr:from>
    <xdr:to>
      <xdr:col>102</xdr:col>
      <xdr:colOff>165100</xdr:colOff>
      <xdr:row>107</xdr:row>
      <xdr:rowOff>58420</xdr:rowOff>
    </xdr:to>
    <xdr:sp macro="" textlink="">
      <xdr:nvSpPr>
        <xdr:cNvPr id="749" name="楕円 748">
          <a:extLst>
            <a:ext uri="{FF2B5EF4-FFF2-40B4-BE49-F238E27FC236}">
              <a16:creationId xmlns:a16="http://schemas.microsoft.com/office/drawing/2014/main" id="{5130E442-EF5B-434F-A89E-75D3663CD97E}"/>
            </a:ext>
          </a:extLst>
        </xdr:cNvPr>
        <xdr:cNvSpPr/>
      </xdr:nvSpPr>
      <xdr:spPr>
        <a:xfrm>
          <a:off x="19494500" y="1830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108857</xdr:rowOff>
    </xdr:from>
    <xdr:to>
      <xdr:col>107</xdr:col>
      <xdr:colOff>50800</xdr:colOff>
      <xdr:row>107</xdr:row>
      <xdr:rowOff>7620</xdr:rowOff>
    </xdr:to>
    <xdr:cxnSp macro="">
      <xdr:nvCxnSpPr>
        <xdr:cNvPr id="750" name="直線コネクタ 749">
          <a:extLst>
            <a:ext uri="{FF2B5EF4-FFF2-40B4-BE49-F238E27FC236}">
              <a16:creationId xmlns:a16="http://schemas.microsoft.com/office/drawing/2014/main" id="{E087C93A-CBBE-4A33-8A32-4166EEEC1C6F}"/>
            </a:ext>
          </a:extLst>
        </xdr:cNvPr>
        <xdr:cNvCxnSpPr/>
      </xdr:nvCxnSpPr>
      <xdr:spPr>
        <a:xfrm flipV="1">
          <a:off x="19545300" y="18282557"/>
          <a:ext cx="889000" cy="7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128270</xdr:rowOff>
    </xdr:from>
    <xdr:to>
      <xdr:col>98</xdr:col>
      <xdr:colOff>38100</xdr:colOff>
      <xdr:row>107</xdr:row>
      <xdr:rowOff>58420</xdr:rowOff>
    </xdr:to>
    <xdr:sp macro="" textlink="">
      <xdr:nvSpPr>
        <xdr:cNvPr id="751" name="楕円 750">
          <a:extLst>
            <a:ext uri="{FF2B5EF4-FFF2-40B4-BE49-F238E27FC236}">
              <a16:creationId xmlns:a16="http://schemas.microsoft.com/office/drawing/2014/main" id="{EC76D640-A22E-4865-9154-4021BC963980}"/>
            </a:ext>
          </a:extLst>
        </xdr:cNvPr>
        <xdr:cNvSpPr/>
      </xdr:nvSpPr>
      <xdr:spPr>
        <a:xfrm>
          <a:off x="18605500" y="1830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7620</xdr:rowOff>
    </xdr:from>
    <xdr:to>
      <xdr:col>102</xdr:col>
      <xdr:colOff>114300</xdr:colOff>
      <xdr:row>107</xdr:row>
      <xdr:rowOff>7620</xdr:rowOff>
    </xdr:to>
    <xdr:cxnSp macro="">
      <xdr:nvCxnSpPr>
        <xdr:cNvPr id="752" name="直線コネクタ 751">
          <a:extLst>
            <a:ext uri="{FF2B5EF4-FFF2-40B4-BE49-F238E27FC236}">
              <a16:creationId xmlns:a16="http://schemas.microsoft.com/office/drawing/2014/main" id="{EF732302-1F95-4F9F-BD14-D9D585483F23}"/>
            </a:ext>
          </a:extLst>
        </xdr:cNvPr>
        <xdr:cNvCxnSpPr/>
      </xdr:nvCxnSpPr>
      <xdr:spPr>
        <a:xfrm>
          <a:off x="18656300" y="183527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79846</xdr:rowOff>
    </xdr:from>
    <xdr:ext cx="469744" cy="259045"/>
    <xdr:sp macro="" textlink="">
      <xdr:nvSpPr>
        <xdr:cNvPr id="753" name="n_1aveValue【庁舎】&#10;一人当たり面積">
          <a:extLst>
            <a:ext uri="{FF2B5EF4-FFF2-40B4-BE49-F238E27FC236}">
              <a16:creationId xmlns:a16="http://schemas.microsoft.com/office/drawing/2014/main" id="{D337EC16-6A37-4D64-B3EB-AA35FA6F7B14}"/>
            </a:ext>
          </a:extLst>
        </xdr:cNvPr>
        <xdr:cNvSpPr txBox="1"/>
      </xdr:nvSpPr>
      <xdr:spPr>
        <a:xfrm>
          <a:off x="21075727" y="17910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68415</xdr:rowOff>
    </xdr:from>
    <xdr:ext cx="469744" cy="259045"/>
    <xdr:sp macro="" textlink="">
      <xdr:nvSpPr>
        <xdr:cNvPr id="754" name="n_2aveValue【庁舎】&#10;一人当たり面積">
          <a:extLst>
            <a:ext uri="{FF2B5EF4-FFF2-40B4-BE49-F238E27FC236}">
              <a16:creationId xmlns:a16="http://schemas.microsoft.com/office/drawing/2014/main" id="{847ACE9F-BAAF-4E44-A037-7AFBD929C905}"/>
            </a:ext>
          </a:extLst>
        </xdr:cNvPr>
        <xdr:cNvSpPr txBox="1"/>
      </xdr:nvSpPr>
      <xdr:spPr>
        <a:xfrm>
          <a:off x="20199427" y="17899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88009</xdr:rowOff>
    </xdr:from>
    <xdr:ext cx="469744" cy="259045"/>
    <xdr:sp macro="" textlink="">
      <xdr:nvSpPr>
        <xdr:cNvPr id="755" name="n_3aveValue【庁舎】&#10;一人当たり面積">
          <a:extLst>
            <a:ext uri="{FF2B5EF4-FFF2-40B4-BE49-F238E27FC236}">
              <a16:creationId xmlns:a16="http://schemas.microsoft.com/office/drawing/2014/main" id="{2861AD18-DC61-46C6-A07E-C1A9ABC37A61}"/>
            </a:ext>
          </a:extLst>
        </xdr:cNvPr>
        <xdr:cNvSpPr txBox="1"/>
      </xdr:nvSpPr>
      <xdr:spPr>
        <a:xfrm>
          <a:off x="19310427" y="17918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148426</xdr:rowOff>
    </xdr:from>
    <xdr:ext cx="469744" cy="259045"/>
    <xdr:sp macro="" textlink="">
      <xdr:nvSpPr>
        <xdr:cNvPr id="756" name="n_4aveValue【庁舎】&#10;一人当たり面積">
          <a:extLst>
            <a:ext uri="{FF2B5EF4-FFF2-40B4-BE49-F238E27FC236}">
              <a16:creationId xmlns:a16="http://schemas.microsoft.com/office/drawing/2014/main" id="{714AAA59-152B-4ED8-AC4A-ABBAF7FDC91B}"/>
            </a:ext>
          </a:extLst>
        </xdr:cNvPr>
        <xdr:cNvSpPr txBox="1"/>
      </xdr:nvSpPr>
      <xdr:spPr>
        <a:xfrm>
          <a:off x="18421427" y="17979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140988</xdr:rowOff>
    </xdr:from>
    <xdr:ext cx="469744" cy="259045"/>
    <xdr:sp macro="" textlink="">
      <xdr:nvSpPr>
        <xdr:cNvPr id="757" name="n_1mainValue【庁舎】&#10;一人当たり面積">
          <a:extLst>
            <a:ext uri="{FF2B5EF4-FFF2-40B4-BE49-F238E27FC236}">
              <a16:creationId xmlns:a16="http://schemas.microsoft.com/office/drawing/2014/main" id="{2F302A6A-ADA4-434E-9DBA-F2C3AC948A01}"/>
            </a:ext>
          </a:extLst>
        </xdr:cNvPr>
        <xdr:cNvSpPr txBox="1"/>
      </xdr:nvSpPr>
      <xdr:spPr>
        <a:xfrm>
          <a:off x="21075727" y="1831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150784</xdr:rowOff>
    </xdr:from>
    <xdr:ext cx="469744" cy="259045"/>
    <xdr:sp macro="" textlink="">
      <xdr:nvSpPr>
        <xdr:cNvPr id="758" name="n_2mainValue【庁舎】&#10;一人当たり面積">
          <a:extLst>
            <a:ext uri="{FF2B5EF4-FFF2-40B4-BE49-F238E27FC236}">
              <a16:creationId xmlns:a16="http://schemas.microsoft.com/office/drawing/2014/main" id="{623A4D97-ED05-42DD-977C-89297079336E}"/>
            </a:ext>
          </a:extLst>
        </xdr:cNvPr>
        <xdr:cNvSpPr txBox="1"/>
      </xdr:nvSpPr>
      <xdr:spPr>
        <a:xfrm>
          <a:off x="20199427" y="18324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49547</xdr:rowOff>
    </xdr:from>
    <xdr:ext cx="469744" cy="259045"/>
    <xdr:sp macro="" textlink="">
      <xdr:nvSpPr>
        <xdr:cNvPr id="759" name="n_3mainValue【庁舎】&#10;一人当たり面積">
          <a:extLst>
            <a:ext uri="{FF2B5EF4-FFF2-40B4-BE49-F238E27FC236}">
              <a16:creationId xmlns:a16="http://schemas.microsoft.com/office/drawing/2014/main" id="{750CB142-5C39-454D-A068-DEFC4B93CD8A}"/>
            </a:ext>
          </a:extLst>
        </xdr:cNvPr>
        <xdr:cNvSpPr txBox="1"/>
      </xdr:nvSpPr>
      <xdr:spPr>
        <a:xfrm>
          <a:off x="19310427" y="1839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49547</xdr:rowOff>
    </xdr:from>
    <xdr:ext cx="469744" cy="259045"/>
    <xdr:sp macro="" textlink="">
      <xdr:nvSpPr>
        <xdr:cNvPr id="760" name="n_4mainValue【庁舎】&#10;一人当たり面積">
          <a:extLst>
            <a:ext uri="{FF2B5EF4-FFF2-40B4-BE49-F238E27FC236}">
              <a16:creationId xmlns:a16="http://schemas.microsoft.com/office/drawing/2014/main" id="{6F97833E-7E23-47A7-8B26-F850165BEC69}"/>
            </a:ext>
          </a:extLst>
        </xdr:cNvPr>
        <xdr:cNvSpPr txBox="1"/>
      </xdr:nvSpPr>
      <xdr:spPr>
        <a:xfrm>
          <a:off x="18421427" y="1839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1" name="正方形/長方形 760">
          <a:extLst>
            <a:ext uri="{FF2B5EF4-FFF2-40B4-BE49-F238E27FC236}">
              <a16:creationId xmlns:a16="http://schemas.microsoft.com/office/drawing/2014/main" id="{818F257A-5EE6-4EFD-BD34-3A9B58BB7898}"/>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2" name="正方形/長方形 761">
          <a:extLst>
            <a:ext uri="{FF2B5EF4-FFF2-40B4-BE49-F238E27FC236}">
              <a16:creationId xmlns:a16="http://schemas.microsoft.com/office/drawing/2014/main" id="{F12D316B-5BFA-4EFE-9CE8-93252F3796A2}"/>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3" name="テキスト ボックス 762">
          <a:extLst>
            <a:ext uri="{FF2B5EF4-FFF2-40B4-BE49-F238E27FC236}">
              <a16:creationId xmlns:a16="http://schemas.microsoft.com/office/drawing/2014/main" id="{FEF4A2C7-F239-4C80-926F-9845F121AAA9}"/>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庁舎、図書館について、有形固定資産減価償却率が</a:t>
          </a:r>
          <a:r>
            <a:rPr kumimoji="1" lang="en-US" altLang="ja-JP" sz="1300" baseline="0">
              <a:latin typeface="ＭＳ Ｐゴシック" panose="020B0600070205080204" pitchFamily="50" charset="-128"/>
              <a:ea typeface="ＭＳ Ｐゴシック" panose="020B0600070205080204" pitchFamily="50" charset="-128"/>
            </a:rPr>
            <a:t>85.9%</a:t>
          </a:r>
          <a:r>
            <a:rPr kumimoji="1" lang="ja-JP" altLang="en-US" sz="1300" baseline="0">
              <a:latin typeface="ＭＳ Ｐゴシック" panose="020B0600070205080204" pitchFamily="50" charset="-128"/>
              <a:ea typeface="ＭＳ Ｐゴシック" panose="020B0600070205080204" pitchFamily="50" charset="-128"/>
            </a:rPr>
            <a:t>、</a:t>
          </a:r>
          <a:r>
            <a:rPr kumimoji="1" lang="en-US" altLang="ja-JP" sz="1300" baseline="0">
              <a:latin typeface="ＭＳ Ｐゴシック" panose="020B0600070205080204" pitchFamily="50" charset="-128"/>
              <a:ea typeface="ＭＳ Ｐゴシック" panose="020B0600070205080204" pitchFamily="50" charset="-128"/>
            </a:rPr>
            <a:t>80.0%</a:t>
          </a:r>
          <a:r>
            <a:rPr kumimoji="1" lang="ja-JP" altLang="en-US" sz="1300" baseline="0">
              <a:latin typeface="ＭＳ Ｐゴシック" panose="020B0600070205080204" pitchFamily="50" charset="-128"/>
              <a:ea typeface="ＭＳ Ｐゴシック" panose="020B0600070205080204" pitchFamily="50" charset="-128"/>
            </a:rPr>
            <a:t>と類似団体と比較して</a:t>
          </a:r>
          <a:r>
            <a:rPr kumimoji="1" lang="en-US" altLang="ja-JP" sz="1300" baseline="0">
              <a:latin typeface="ＭＳ Ｐゴシック" panose="020B0600070205080204" pitchFamily="50" charset="-128"/>
              <a:ea typeface="ＭＳ Ｐゴシック" panose="020B0600070205080204" pitchFamily="50" charset="-128"/>
            </a:rPr>
            <a:t>30%</a:t>
          </a:r>
          <a:r>
            <a:rPr kumimoji="1" lang="ja-JP" altLang="en-US" sz="1300" baseline="0">
              <a:latin typeface="ＭＳ Ｐゴシック" panose="020B0600070205080204" pitchFamily="50" charset="-128"/>
              <a:ea typeface="ＭＳ Ｐゴシック" panose="020B0600070205080204" pitchFamily="50" charset="-128"/>
            </a:rPr>
            <a:t>近く高い数値になっており、老朽化がかなり進んできているため、今後長寿命化や建替え等について検討していく必要がある。</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体育館・プールについても有形固定資産減価償却率が</a:t>
          </a:r>
          <a:r>
            <a:rPr kumimoji="1" lang="en-US" altLang="ja-JP" sz="1300" baseline="0">
              <a:latin typeface="ＭＳ Ｐゴシック" panose="020B0600070205080204" pitchFamily="50" charset="-128"/>
              <a:ea typeface="ＭＳ Ｐゴシック" panose="020B0600070205080204" pitchFamily="50" charset="-128"/>
            </a:rPr>
            <a:t>70%</a:t>
          </a:r>
          <a:r>
            <a:rPr kumimoji="1" lang="ja-JP" altLang="en-US" sz="1300" baseline="0">
              <a:latin typeface="ＭＳ Ｐゴシック" panose="020B0600070205080204" pitchFamily="50" charset="-128"/>
              <a:ea typeface="ＭＳ Ｐゴシック" panose="020B0600070205080204" pitchFamily="50" charset="-128"/>
            </a:rPr>
            <a:t>以上で類似団体の値を上回っており、老朽化が進んでいるため、今後の対応を検討していく必要がある。</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また、一般廃棄物処理施設、消防施設についても類似団体と比較して高い値となっているが、当該施設については現在建替えに向けて事業を進めているところである。</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福祉施設については、平成</a:t>
          </a:r>
          <a:r>
            <a:rPr kumimoji="1" lang="en-US" altLang="ja-JP" sz="1300" baseline="0">
              <a:latin typeface="ＭＳ Ｐゴシック" panose="020B0600070205080204" pitchFamily="50" charset="-128"/>
              <a:ea typeface="ＭＳ Ｐゴシック" panose="020B0600070205080204" pitchFamily="50" charset="-128"/>
            </a:rPr>
            <a:t>29</a:t>
          </a:r>
          <a:r>
            <a:rPr kumimoji="1" lang="ja-JP" altLang="en-US" sz="1300" baseline="0">
              <a:latin typeface="ＭＳ Ｐゴシック" panose="020B0600070205080204" pitchFamily="50" charset="-128"/>
              <a:ea typeface="ＭＳ Ｐゴシック" panose="020B0600070205080204" pitchFamily="50" charset="-128"/>
            </a:rPr>
            <a:t>年度からデイサービスセンターの施設取得により有形固定資産減価償却率が類似団体の値を下回っている。</a:t>
          </a:r>
          <a:endParaRPr kumimoji="1" lang="en-US" altLang="ja-JP" sz="1300" baseline="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和歌山県那智勝浦町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14,904
14,772
183.31
8,034,345
7,856,837
146,421
4,893,424
10,606,182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37.5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財政力指数は類似団体平均を</a:t>
          </a:r>
          <a:r>
            <a:rPr kumimoji="1" lang="en-US" altLang="ja-JP" sz="1300">
              <a:latin typeface="ＭＳ Ｐゴシック" panose="020B0600070205080204" pitchFamily="50" charset="-128"/>
              <a:ea typeface="ＭＳ Ｐゴシック" panose="020B0600070205080204" pitchFamily="50" charset="-128"/>
            </a:rPr>
            <a:t>0.20</a:t>
          </a:r>
          <a:r>
            <a:rPr kumimoji="1" lang="ja-JP" altLang="en-US" sz="1300">
              <a:latin typeface="ＭＳ Ｐゴシック" panose="020B0600070205080204" pitchFamily="50" charset="-128"/>
              <a:ea typeface="ＭＳ Ｐゴシック" panose="020B0600070205080204" pitchFamily="50" charset="-128"/>
            </a:rPr>
            <a:t>ポイント、和歌山県平均を</a:t>
          </a:r>
          <a:r>
            <a:rPr kumimoji="1" lang="en-US" altLang="ja-JP" sz="1300">
              <a:latin typeface="ＭＳ Ｐゴシック" panose="020B0600070205080204" pitchFamily="50" charset="-128"/>
              <a:ea typeface="ＭＳ Ｐゴシック" panose="020B0600070205080204" pitchFamily="50" charset="-128"/>
            </a:rPr>
            <a:t>0.02</a:t>
          </a:r>
          <a:r>
            <a:rPr kumimoji="1" lang="ja-JP" altLang="en-US" sz="1300">
              <a:latin typeface="ＭＳ Ｐゴシック" panose="020B0600070205080204" pitchFamily="50" charset="-128"/>
              <a:ea typeface="ＭＳ Ｐゴシック" panose="020B0600070205080204" pitchFamily="50" charset="-128"/>
            </a:rPr>
            <a:t>ポイント下回っている。類似団体平均が昨年度から</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ポイント下回っているのに対し、平成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年度から増減がなく</a:t>
          </a:r>
          <a:r>
            <a:rPr kumimoji="1" lang="en-US" altLang="ja-JP" sz="1300">
              <a:latin typeface="ＭＳ Ｐゴシック" panose="020B0600070205080204" pitchFamily="50" charset="-128"/>
              <a:ea typeface="ＭＳ Ｐゴシック" panose="020B0600070205080204" pitchFamily="50" charset="-128"/>
            </a:rPr>
            <a:t>0.34</a:t>
          </a:r>
          <a:r>
            <a:rPr kumimoji="1" lang="ja-JP" altLang="en-US" sz="1300">
              <a:latin typeface="ＭＳ Ｐゴシック" panose="020B0600070205080204" pitchFamily="50" charset="-128"/>
              <a:ea typeface="ＭＳ Ｐゴシック" panose="020B0600070205080204" pitchFamily="50" charset="-128"/>
            </a:rPr>
            <a:t>ポイントとなっている。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今後も人口減少等による税収の減少や交付税の削減等により、厳しい財政状況が予想されるが、地方創生等により人口減少に歯止めをかけ、税収等の歳入を確保し財政力指数の改善に努める。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46</xdr:row>
      <xdr:rowOff>3175</xdr:rowOff>
    </xdr:from>
    <xdr:to>
      <xdr:col>27</xdr:col>
      <xdr:colOff>184150</xdr:colOff>
      <xdr:row>46</xdr:row>
      <xdr:rowOff>3175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5" name="テキスト ボックス 64">
          <a:extLst>
            <a:ext uri="{FF2B5EF4-FFF2-40B4-BE49-F238E27FC236}">
              <a16:creationId xmlns:a16="http://schemas.microsoft.com/office/drawing/2014/main" id="{00000000-0008-0000-0300-000041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6" name="財政力グラフ枠">
          <a:extLst>
            <a:ext uri="{FF2B5EF4-FFF2-40B4-BE49-F238E27FC236}">
              <a16:creationId xmlns:a16="http://schemas.microsoft.com/office/drawing/2014/main" id="{00000000-0008-0000-0300-000042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48683</xdr:rowOff>
    </xdr:from>
    <xdr:to>
      <xdr:col>23</xdr:col>
      <xdr:colOff>133350</xdr:colOff>
      <xdr:row>44</xdr:row>
      <xdr:rowOff>134938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953000" y="6220883"/>
          <a:ext cx="0" cy="14578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107015</xdr:rowOff>
    </xdr:from>
    <xdr:ext cx="762000" cy="259045"/>
    <xdr:sp macro="" textlink="">
      <xdr:nvSpPr>
        <xdr:cNvPr id="68" name="財政力最小値テキスト">
          <a:extLst>
            <a:ext uri="{FF2B5EF4-FFF2-40B4-BE49-F238E27FC236}">
              <a16:creationId xmlns:a16="http://schemas.microsoft.com/office/drawing/2014/main" id="{00000000-0008-0000-0300-000044000000}"/>
            </a:ext>
          </a:extLst>
        </xdr:cNvPr>
        <xdr:cNvSpPr txBox="1"/>
      </xdr:nvSpPr>
      <xdr:spPr>
        <a:xfrm>
          <a:off x="5041900" y="7650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134938</xdr:rowOff>
    </xdr:from>
    <xdr:to>
      <xdr:col>24</xdr:col>
      <xdr:colOff>12700</xdr:colOff>
      <xdr:row>44</xdr:row>
      <xdr:rowOff>134938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7678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135060</xdr:rowOff>
    </xdr:from>
    <xdr:ext cx="762000" cy="259045"/>
    <xdr:sp macro="" textlink="">
      <xdr:nvSpPr>
        <xdr:cNvPr id="70" name="財政力最大値テキスト">
          <a:extLst>
            <a:ext uri="{FF2B5EF4-FFF2-40B4-BE49-F238E27FC236}">
              <a16:creationId xmlns:a16="http://schemas.microsoft.com/office/drawing/2014/main" id="{00000000-0008-0000-0300-000046000000}"/>
            </a:ext>
          </a:extLst>
        </xdr:cNvPr>
        <xdr:cNvSpPr txBox="1"/>
      </xdr:nvSpPr>
      <xdr:spPr>
        <a:xfrm>
          <a:off x="5041900" y="5964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48683</xdr:rowOff>
    </xdr:from>
    <xdr:to>
      <xdr:col>24</xdr:col>
      <xdr:colOff>12700</xdr:colOff>
      <xdr:row>36</xdr:row>
      <xdr:rowOff>48683</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864100" y="6220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4233</xdr:rowOff>
    </xdr:from>
    <xdr:to>
      <xdr:col>23</xdr:col>
      <xdr:colOff>133350</xdr:colOff>
      <xdr:row>44</xdr:row>
      <xdr:rowOff>4233</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4114800" y="754803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111777</xdr:rowOff>
    </xdr:from>
    <xdr:ext cx="762000" cy="259045"/>
    <xdr:sp macro="" textlink="">
      <xdr:nvSpPr>
        <xdr:cNvPr id="73" name="財政力平均値テキスト">
          <a:extLst>
            <a:ext uri="{FF2B5EF4-FFF2-40B4-BE49-F238E27FC236}">
              <a16:creationId xmlns:a16="http://schemas.microsoft.com/office/drawing/2014/main" id="{00000000-0008-0000-0300-000049000000}"/>
            </a:ext>
          </a:extLst>
        </xdr:cNvPr>
        <xdr:cNvSpPr txBox="1"/>
      </xdr:nvSpPr>
      <xdr:spPr>
        <a:xfrm>
          <a:off x="5041900" y="7141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9022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4233</xdr:rowOff>
    </xdr:from>
    <xdr:to>
      <xdr:col>19</xdr:col>
      <xdr:colOff>133350</xdr:colOff>
      <xdr:row>44</xdr:row>
      <xdr:rowOff>4233</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3225800" y="75480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85196</xdr:rowOff>
    </xdr:from>
    <xdr:to>
      <xdr:col>19</xdr:col>
      <xdr:colOff>184150</xdr:colOff>
      <xdr:row>43</xdr:row>
      <xdr:rowOff>15346</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4064000" y="7286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25523</xdr:rowOff>
    </xdr:from>
    <xdr:ext cx="7366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3733800" y="7054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4233</xdr:rowOff>
    </xdr:from>
    <xdr:to>
      <xdr:col>15</xdr:col>
      <xdr:colOff>82550</xdr:colOff>
      <xdr:row>44</xdr:row>
      <xdr:rowOff>4233</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2336800" y="75480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95250</xdr:rowOff>
    </xdr:from>
    <xdr:to>
      <xdr:col>15</xdr:col>
      <xdr:colOff>133350</xdr:colOff>
      <xdr:row>43</xdr:row>
      <xdr:rowOff>25400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3175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35577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2844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4233</xdr:rowOff>
    </xdr:from>
    <xdr:to>
      <xdr:col>11</xdr:col>
      <xdr:colOff>31750</xdr:colOff>
      <xdr:row>44</xdr:row>
      <xdr:rowOff>4233</xdr:rowOff>
    </xdr:to>
    <xdr:cxnSp macro="">
      <xdr:nvCxnSpPr>
        <xdr:cNvPr id="81" name="直線コネクタ 80">
          <a:extLst>
            <a:ext uri="{FF2B5EF4-FFF2-40B4-BE49-F238E27FC236}">
              <a16:creationId xmlns:a16="http://schemas.microsoft.com/office/drawing/2014/main" id="{00000000-0008-0000-0300-000051000000}"/>
            </a:ext>
          </a:extLst>
        </xdr:cNvPr>
        <xdr:cNvCxnSpPr/>
      </xdr:nvCxnSpPr>
      <xdr:spPr>
        <a:xfrm>
          <a:off x="1447800" y="75480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105304</xdr:rowOff>
    </xdr:from>
    <xdr:to>
      <xdr:col>11</xdr:col>
      <xdr:colOff>82550</xdr:colOff>
      <xdr:row>43</xdr:row>
      <xdr:rowOff>35454</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2286000" y="7306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45631</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955800" y="7075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75142</xdr:rowOff>
    </xdr:from>
    <xdr:to>
      <xdr:col>7</xdr:col>
      <xdr:colOff>31750</xdr:colOff>
      <xdr:row>43</xdr:row>
      <xdr:rowOff>5292</xdr:rowOff>
    </xdr:to>
    <xdr:sp macro="" textlink="">
      <xdr:nvSpPr>
        <xdr:cNvPr id="84" name="フローチャート: 判断 83">
          <a:extLst>
            <a:ext uri="{FF2B5EF4-FFF2-40B4-BE49-F238E27FC236}">
              <a16:creationId xmlns:a16="http://schemas.microsoft.com/office/drawing/2014/main" id="{00000000-0008-0000-0300-000054000000}"/>
            </a:ext>
          </a:extLst>
        </xdr:cNvPr>
        <xdr:cNvSpPr/>
      </xdr:nvSpPr>
      <xdr:spPr>
        <a:xfrm>
          <a:off x="1397000" y="7276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15469</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066800" y="7044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124883</xdr:rowOff>
    </xdr:from>
    <xdr:to>
      <xdr:col>23</xdr:col>
      <xdr:colOff>184150</xdr:colOff>
      <xdr:row>44</xdr:row>
      <xdr:rowOff>55033</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9022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96960</xdr:rowOff>
    </xdr:from>
    <xdr:ext cx="762000" cy="259045"/>
    <xdr:sp macro="" textlink="">
      <xdr:nvSpPr>
        <xdr:cNvPr id="92" name="財政力該当値テキスト">
          <a:extLst>
            <a:ext uri="{FF2B5EF4-FFF2-40B4-BE49-F238E27FC236}">
              <a16:creationId xmlns:a16="http://schemas.microsoft.com/office/drawing/2014/main" id="{00000000-0008-0000-0300-00005C000000}"/>
            </a:ext>
          </a:extLst>
        </xdr:cNvPr>
        <xdr:cNvSpPr txBox="1"/>
      </xdr:nvSpPr>
      <xdr:spPr>
        <a:xfrm>
          <a:off x="5041900" y="7469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124883</xdr:rowOff>
    </xdr:from>
    <xdr:to>
      <xdr:col>19</xdr:col>
      <xdr:colOff>184150</xdr:colOff>
      <xdr:row>44</xdr:row>
      <xdr:rowOff>55033</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4064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39810</xdr:rowOff>
    </xdr:from>
    <xdr:ext cx="7366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3733800" y="75836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124883</xdr:rowOff>
    </xdr:from>
    <xdr:to>
      <xdr:col>15</xdr:col>
      <xdr:colOff>133350</xdr:colOff>
      <xdr:row>44</xdr:row>
      <xdr:rowOff>55033</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3175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39810</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2844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124883</xdr:rowOff>
    </xdr:from>
    <xdr:to>
      <xdr:col>11</xdr:col>
      <xdr:colOff>82550</xdr:colOff>
      <xdr:row>44</xdr:row>
      <xdr:rowOff>55033</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2286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39810</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955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124883</xdr:rowOff>
    </xdr:from>
    <xdr:to>
      <xdr:col>7</xdr:col>
      <xdr:colOff>31750</xdr:colOff>
      <xdr:row>44</xdr:row>
      <xdr:rowOff>55033</xdr:rowOff>
    </xdr:to>
    <xdr:sp macro="" textlink="">
      <xdr:nvSpPr>
        <xdr:cNvPr id="99" name="楕円 98">
          <a:extLst>
            <a:ext uri="{FF2B5EF4-FFF2-40B4-BE49-F238E27FC236}">
              <a16:creationId xmlns:a16="http://schemas.microsoft.com/office/drawing/2014/main" id="{00000000-0008-0000-0300-000063000000}"/>
            </a:ext>
          </a:extLst>
        </xdr:cNvPr>
        <xdr:cNvSpPr/>
      </xdr:nvSpPr>
      <xdr:spPr>
        <a:xfrm>
          <a:off x="1397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39810</xdr:rowOff>
    </xdr:from>
    <xdr:ext cx="762000" cy="259045"/>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066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3" name="テキスト ボックス 102">
          <a:extLst>
            <a:ext uri="{FF2B5EF4-FFF2-40B4-BE49-F238E27FC236}">
              <a16:creationId xmlns:a16="http://schemas.microsoft.com/office/drawing/2014/main" id="{00000000-0008-0000-0300-000067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2" name="正方形/長方形 111">
          <a:extLst>
            <a:ext uri="{FF2B5EF4-FFF2-40B4-BE49-F238E27FC236}">
              <a16:creationId xmlns:a16="http://schemas.microsoft.com/office/drawing/2014/main" id="{00000000-0008-0000-0300-000070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経常収支比率については、平成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年度と比較して</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増加している。令和元年度に経常収支比率が増加した主な要因としては、公債費の増加が挙げられる。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今後は、町税等の滞納整理や徴収率の向上に向けた取り組みを行い、より一層の町税等歳入の確保及び経常経費の削減を行い、経常収支比率の改善に努める。</a:t>
          </a:r>
        </a:p>
      </xdr:txBody>
    </xdr:sp>
    <xdr:clientData/>
  </xdr:twoCellAnchor>
  <xdr:oneCellAnchor>
    <xdr:from>
      <xdr:col>3</xdr:col>
      <xdr:colOff>95250</xdr:colOff>
      <xdr:row>54</xdr:row>
      <xdr:rowOff>139700</xdr:rowOff>
    </xdr:from>
    <xdr:ext cx="298543" cy="225703"/>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8" name="テキスト ボックス 127">
          <a:extLst>
            <a:ext uri="{FF2B5EF4-FFF2-40B4-BE49-F238E27FC236}">
              <a16:creationId xmlns:a16="http://schemas.microsoft.com/office/drawing/2014/main" id="{00000000-0008-0000-0300-000080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30" name="テキスト ボックス 129">
          <a:extLst>
            <a:ext uri="{FF2B5EF4-FFF2-40B4-BE49-F238E27FC236}">
              <a16:creationId xmlns:a16="http://schemas.microsoft.com/office/drawing/2014/main" id="{00000000-0008-0000-0300-000082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31" name="財政構造の弾力性グラフ枠">
          <a:extLst>
            <a:ext uri="{FF2B5EF4-FFF2-40B4-BE49-F238E27FC236}">
              <a16:creationId xmlns:a16="http://schemas.microsoft.com/office/drawing/2014/main" id="{00000000-0008-0000-0300-000083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20138</xdr:rowOff>
    </xdr:from>
    <xdr:to>
      <xdr:col>23</xdr:col>
      <xdr:colOff>133350</xdr:colOff>
      <xdr:row>67</xdr:row>
      <xdr:rowOff>114481</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953000" y="9964238"/>
          <a:ext cx="0" cy="16373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86558</xdr:rowOff>
    </xdr:from>
    <xdr:ext cx="762000" cy="259045"/>
    <xdr:sp macro="" textlink="">
      <xdr:nvSpPr>
        <xdr:cNvPr id="133" name="財政構造の弾力性最小値テキスト">
          <a:extLst>
            <a:ext uri="{FF2B5EF4-FFF2-40B4-BE49-F238E27FC236}">
              <a16:creationId xmlns:a16="http://schemas.microsoft.com/office/drawing/2014/main" id="{00000000-0008-0000-0300-000085000000}"/>
            </a:ext>
          </a:extLst>
        </xdr:cNvPr>
        <xdr:cNvSpPr txBox="1"/>
      </xdr:nvSpPr>
      <xdr:spPr>
        <a:xfrm>
          <a:off x="5041900" y="11573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114481</xdr:rowOff>
    </xdr:from>
    <xdr:to>
      <xdr:col>24</xdr:col>
      <xdr:colOff>12700</xdr:colOff>
      <xdr:row>67</xdr:row>
      <xdr:rowOff>114481</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864100" y="11601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106515</xdr:rowOff>
    </xdr:from>
    <xdr:ext cx="762000" cy="259045"/>
    <xdr:sp macro="" textlink="">
      <xdr:nvSpPr>
        <xdr:cNvPr id="135" name="財政構造の弾力性最大値テキスト">
          <a:extLst>
            <a:ext uri="{FF2B5EF4-FFF2-40B4-BE49-F238E27FC236}">
              <a16:creationId xmlns:a16="http://schemas.microsoft.com/office/drawing/2014/main" id="{00000000-0008-0000-0300-000087000000}"/>
            </a:ext>
          </a:extLst>
        </xdr:cNvPr>
        <xdr:cNvSpPr txBox="1"/>
      </xdr:nvSpPr>
      <xdr:spPr>
        <a:xfrm>
          <a:off x="5041900" y="9707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20138</xdr:rowOff>
    </xdr:from>
    <xdr:to>
      <xdr:col>24</xdr:col>
      <xdr:colOff>12700</xdr:colOff>
      <xdr:row>58</xdr:row>
      <xdr:rowOff>20138</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4864100" y="9964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139337</xdr:rowOff>
    </xdr:from>
    <xdr:to>
      <xdr:col>23</xdr:col>
      <xdr:colOff>133350</xdr:colOff>
      <xdr:row>65</xdr:row>
      <xdr:rowOff>74749</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4114800" y="11112137"/>
          <a:ext cx="838200" cy="106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155864</xdr:rowOff>
    </xdr:from>
    <xdr:ext cx="762000" cy="259045"/>
    <xdr:sp macro="" textlink="">
      <xdr:nvSpPr>
        <xdr:cNvPr id="138" name="財政構造の弾力性平均値テキスト">
          <a:extLst>
            <a:ext uri="{FF2B5EF4-FFF2-40B4-BE49-F238E27FC236}">
              <a16:creationId xmlns:a16="http://schemas.microsoft.com/office/drawing/2014/main" id="{00000000-0008-0000-0300-00008A000000}"/>
            </a:ext>
          </a:extLst>
        </xdr:cNvPr>
        <xdr:cNvSpPr txBox="1"/>
      </xdr:nvSpPr>
      <xdr:spPr>
        <a:xfrm>
          <a:off x="5041900" y="107857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139337</xdr:rowOff>
    </xdr:from>
    <xdr:to>
      <xdr:col>23</xdr:col>
      <xdr:colOff>184150</xdr:colOff>
      <xdr:row>64</xdr:row>
      <xdr:rowOff>69487</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4902200" y="10940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46265</xdr:rowOff>
    </xdr:from>
    <xdr:to>
      <xdr:col>19</xdr:col>
      <xdr:colOff>133350</xdr:colOff>
      <xdr:row>64</xdr:row>
      <xdr:rowOff>139337</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3225800" y="11019065"/>
          <a:ext cx="889000" cy="93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118654</xdr:rowOff>
    </xdr:from>
    <xdr:to>
      <xdr:col>19</xdr:col>
      <xdr:colOff>184150</xdr:colOff>
      <xdr:row>64</xdr:row>
      <xdr:rowOff>48804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4064000" y="10920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58981</xdr:rowOff>
    </xdr:from>
    <xdr:ext cx="7366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3733800" y="106888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42817</xdr:rowOff>
    </xdr:from>
    <xdr:to>
      <xdr:col>15</xdr:col>
      <xdr:colOff>82550</xdr:colOff>
      <xdr:row>64</xdr:row>
      <xdr:rowOff>46265</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a:off x="2336800" y="11015617"/>
          <a:ext cx="889000" cy="3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101419</xdr:rowOff>
    </xdr:from>
    <xdr:to>
      <xdr:col>15</xdr:col>
      <xdr:colOff>133350</xdr:colOff>
      <xdr:row>64</xdr:row>
      <xdr:rowOff>31569</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3175000" y="10902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41746</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844800" y="10671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45357</xdr:rowOff>
    </xdr:from>
    <xdr:to>
      <xdr:col>11</xdr:col>
      <xdr:colOff>31750</xdr:colOff>
      <xdr:row>64</xdr:row>
      <xdr:rowOff>42817</xdr:rowOff>
    </xdr:to>
    <xdr:cxnSp macro="">
      <xdr:nvCxnSpPr>
        <xdr:cNvPr id="146" name="直線コネクタ 145">
          <a:extLst>
            <a:ext uri="{FF2B5EF4-FFF2-40B4-BE49-F238E27FC236}">
              <a16:creationId xmlns:a16="http://schemas.microsoft.com/office/drawing/2014/main" id="{00000000-0008-0000-0300-000092000000}"/>
            </a:ext>
          </a:extLst>
        </xdr:cNvPr>
        <xdr:cNvCxnSpPr/>
      </xdr:nvCxnSpPr>
      <xdr:spPr>
        <a:xfrm>
          <a:off x="1447800" y="10846707"/>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84183</xdr:rowOff>
    </xdr:from>
    <xdr:to>
      <xdr:col>11</xdr:col>
      <xdr:colOff>82550</xdr:colOff>
      <xdr:row>64</xdr:row>
      <xdr:rowOff>14333</xdr:rowOff>
    </xdr:to>
    <xdr:sp macro="" textlink="">
      <xdr:nvSpPr>
        <xdr:cNvPr id="147" name="フローチャート: 判断 146">
          <a:extLst>
            <a:ext uri="{FF2B5EF4-FFF2-40B4-BE49-F238E27FC236}">
              <a16:creationId xmlns:a16="http://schemas.microsoft.com/office/drawing/2014/main" id="{00000000-0008-0000-0300-000093000000}"/>
            </a:ext>
          </a:extLst>
        </xdr:cNvPr>
        <xdr:cNvSpPr/>
      </xdr:nvSpPr>
      <xdr:spPr>
        <a:xfrm>
          <a:off x="2286000" y="10885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24510</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955800" y="10654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4899</xdr:rowOff>
    </xdr:from>
    <xdr:to>
      <xdr:col>7</xdr:col>
      <xdr:colOff>31750</xdr:colOff>
      <xdr:row>63</xdr:row>
      <xdr:rowOff>106499</xdr:rowOff>
    </xdr:to>
    <xdr:sp macro="" textlink="">
      <xdr:nvSpPr>
        <xdr:cNvPr id="149" name="フローチャート: 判断 148">
          <a:extLst>
            <a:ext uri="{FF2B5EF4-FFF2-40B4-BE49-F238E27FC236}">
              <a16:creationId xmlns:a16="http://schemas.microsoft.com/office/drawing/2014/main" id="{00000000-0008-0000-0300-000095000000}"/>
            </a:ext>
          </a:extLst>
        </xdr:cNvPr>
        <xdr:cNvSpPr/>
      </xdr:nvSpPr>
      <xdr:spPr>
        <a:xfrm>
          <a:off x="1397000" y="10806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91276</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066800" y="10892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23949</xdr:rowOff>
    </xdr:from>
    <xdr:to>
      <xdr:col>23</xdr:col>
      <xdr:colOff>184150</xdr:colOff>
      <xdr:row>65</xdr:row>
      <xdr:rowOff>125549</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4902200" y="11168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167476</xdr:rowOff>
    </xdr:from>
    <xdr:ext cx="762000" cy="259045"/>
    <xdr:sp macro="" textlink="">
      <xdr:nvSpPr>
        <xdr:cNvPr id="157" name="財政構造の弾力性該当値テキスト">
          <a:extLst>
            <a:ext uri="{FF2B5EF4-FFF2-40B4-BE49-F238E27FC236}">
              <a16:creationId xmlns:a16="http://schemas.microsoft.com/office/drawing/2014/main" id="{00000000-0008-0000-0300-00009D000000}"/>
            </a:ext>
          </a:extLst>
        </xdr:cNvPr>
        <xdr:cNvSpPr txBox="1"/>
      </xdr:nvSpPr>
      <xdr:spPr>
        <a:xfrm>
          <a:off x="5041900" y="11140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88537</xdr:rowOff>
    </xdr:from>
    <xdr:to>
      <xdr:col>19</xdr:col>
      <xdr:colOff>184150</xdr:colOff>
      <xdr:row>65</xdr:row>
      <xdr:rowOff>18687</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4064000" y="11061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3464</xdr:rowOff>
    </xdr:from>
    <xdr:ext cx="7366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3733800" y="111477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166915</xdr:rowOff>
    </xdr:from>
    <xdr:to>
      <xdr:col>15</xdr:col>
      <xdr:colOff>133350</xdr:colOff>
      <xdr:row>64</xdr:row>
      <xdr:rowOff>97065</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3175000" y="1096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81842</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2844800" y="1105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163467</xdr:rowOff>
    </xdr:from>
    <xdr:to>
      <xdr:col>11</xdr:col>
      <xdr:colOff>82550</xdr:colOff>
      <xdr:row>64</xdr:row>
      <xdr:rowOff>93617</xdr:rowOff>
    </xdr:to>
    <xdr:sp macro="" textlink="">
      <xdr:nvSpPr>
        <xdr:cNvPr id="162" name="楕円 161">
          <a:extLst>
            <a:ext uri="{FF2B5EF4-FFF2-40B4-BE49-F238E27FC236}">
              <a16:creationId xmlns:a16="http://schemas.microsoft.com/office/drawing/2014/main" id="{00000000-0008-0000-0300-0000A2000000}"/>
            </a:ext>
          </a:extLst>
        </xdr:cNvPr>
        <xdr:cNvSpPr/>
      </xdr:nvSpPr>
      <xdr:spPr>
        <a:xfrm>
          <a:off x="2286000" y="10964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78394</xdr:rowOff>
    </xdr:from>
    <xdr:ext cx="762000" cy="25904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1955800" y="1105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166007</xdr:rowOff>
    </xdr:from>
    <xdr:to>
      <xdr:col>7</xdr:col>
      <xdr:colOff>31750</xdr:colOff>
      <xdr:row>63</xdr:row>
      <xdr:rowOff>96157</xdr:rowOff>
    </xdr:to>
    <xdr:sp macro="" textlink="">
      <xdr:nvSpPr>
        <xdr:cNvPr id="164" name="楕円 163">
          <a:extLst>
            <a:ext uri="{FF2B5EF4-FFF2-40B4-BE49-F238E27FC236}">
              <a16:creationId xmlns:a16="http://schemas.microsoft.com/office/drawing/2014/main" id="{00000000-0008-0000-0300-0000A4000000}"/>
            </a:ext>
          </a:extLst>
        </xdr:cNvPr>
        <xdr:cNvSpPr/>
      </xdr:nvSpPr>
      <xdr:spPr>
        <a:xfrm>
          <a:off x="1397000" y="1079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106334</xdr:rowOff>
    </xdr:from>
    <xdr:ext cx="762000" cy="259045"/>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1066800" y="1056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7" name="テキスト ボックス 166">
          <a:extLst>
            <a:ext uri="{FF2B5EF4-FFF2-40B4-BE49-F238E27FC236}">
              <a16:creationId xmlns:a16="http://schemas.microsoft.com/office/drawing/2014/main" id="{00000000-0008-0000-0300-0000A7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8" name="テキスト ボックス 167">
          <a:extLst>
            <a:ext uri="{FF2B5EF4-FFF2-40B4-BE49-F238E27FC236}">
              <a16:creationId xmlns:a16="http://schemas.microsoft.com/office/drawing/2014/main" id="{00000000-0008-0000-0300-0000A8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[197,589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6" name="正方形/長方形 175">
          <a:extLst>
            <a:ext uri="{FF2B5EF4-FFF2-40B4-BE49-F238E27FC236}">
              <a16:creationId xmlns:a16="http://schemas.microsoft.com/office/drawing/2014/main" id="{00000000-0008-0000-0300-0000B0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7" name="正方形/長方形 176">
          <a:extLst>
            <a:ext uri="{FF2B5EF4-FFF2-40B4-BE49-F238E27FC236}">
              <a16:creationId xmlns:a16="http://schemas.microsoft.com/office/drawing/2014/main" id="{00000000-0008-0000-0300-0000B1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町は山間部（過疎地域）が多く、行政区域が広範囲である。行政サービスの質を落とさぬよう、全ての区域をできる限りカバーするために、多くの施設（出張所・保育所・学校等）を抱えている。そのため、類似団体と比較すると人件費・物件費等に要する費用が大きくなってしまう。</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令和元年度は平成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年度と比べて</a:t>
          </a:r>
          <a:r>
            <a:rPr kumimoji="1" lang="en-US" altLang="ja-JP" sz="1300">
              <a:latin typeface="ＭＳ Ｐゴシック" panose="020B0600070205080204" pitchFamily="50" charset="-128"/>
              <a:ea typeface="ＭＳ Ｐゴシック" panose="020B0600070205080204" pitchFamily="50" charset="-128"/>
            </a:rPr>
            <a:t>6,066</a:t>
          </a:r>
          <a:r>
            <a:rPr kumimoji="1" lang="ja-JP" altLang="en-US" sz="1300">
              <a:latin typeface="ＭＳ Ｐゴシック" panose="020B0600070205080204" pitchFamily="50" charset="-128"/>
              <a:ea typeface="ＭＳ Ｐゴシック" panose="020B0600070205080204" pitchFamily="50" charset="-128"/>
            </a:rPr>
            <a:t>円減少しているが、類似団体との差は</a:t>
          </a:r>
          <a:r>
            <a:rPr kumimoji="1" lang="en-US" altLang="ja-JP" sz="1300">
              <a:latin typeface="ＭＳ Ｐゴシック" panose="020B0600070205080204" pitchFamily="50" charset="-128"/>
              <a:ea typeface="ＭＳ Ｐゴシック" panose="020B0600070205080204" pitchFamily="50" charset="-128"/>
            </a:rPr>
            <a:t>2,661</a:t>
          </a:r>
          <a:r>
            <a:rPr kumimoji="1" lang="ja-JP" altLang="en-US" sz="1300">
              <a:latin typeface="ＭＳ Ｐゴシック" panose="020B0600070205080204" pitchFamily="50" charset="-128"/>
              <a:ea typeface="ＭＳ Ｐゴシック" panose="020B0600070205080204" pitchFamily="50" charset="-128"/>
            </a:rPr>
            <a:t>円増加している。平成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年度と比べて増となっている要因としては、職員給経費の増が挙げられる。</a:t>
          </a:r>
        </a:p>
      </xdr:txBody>
    </xdr:sp>
    <xdr:clientData/>
  </xdr:twoCellAnchor>
  <xdr:oneCellAnchor>
    <xdr:from>
      <xdr:col>3</xdr:col>
      <xdr:colOff>95250</xdr:colOff>
      <xdr:row>77</xdr:row>
      <xdr:rowOff>6350</xdr:rowOff>
    </xdr:from>
    <xdr:ext cx="349839" cy="225703"/>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91" name="テキスト ボックス 190">
          <a:extLst>
            <a:ext uri="{FF2B5EF4-FFF2-40B4-BE49-F238E27FC236}">
              <a16:creationId xmlns:a16="http://schemas.microsoft.com/office/drawing/2014/main" id="{00000000-0008-0000-0300-0000BF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3" name="テキスト ボックス 192">
          <a:extLst>
            <a:ext uri="{FF2B5EF4-FFF2-40B4-BE49-F238E27FC236}">
              <a16:creationId xmlns:a16="http://schemas.microsoft.com/office/drawing/2014/main" id="{00000000-0008-0000-0300-0000C1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4" name="人件費・物件費等の状況グラフ枠">
          <a:extLst>
            <a:ext uri="{FF2B5EF4-FFF2-40B4-BE49-F238E27FC236}">
              <a16:creationId xmlns:a16="http://schemas.microsoft.com/office/drawing/2014/main" id="{00000000-0008-0000-0300-0000C2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107268</xdr:rowOff>
    </xdr:from>
    <xdr:to>
      <xdr:col>23</xdr:col>
      <xdr:colOff>133350</xdr:colOff>
      <xdr:row>88</xdr:row>
      <xdr:rowOff>31200</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953000" y="13823268"/>
          <a:ext cx="0" cy="12955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3277</xdr:rowOff>
    </xdr:from>
    <xdr:ext cx="762000" cy="259045"/>
    <xdr:sp macro="" textlink="">
      <xdr:nvSpPr>
        <xdr:cNvPr id="196" name="人件費・物件費等の状況最小値テキスト">
          <a:extLst>
            <a:ext uri="{FF2B5EF4-FFF2-40B4-BE49-F238E27FC236}">
              <a16:creationId xmlns:a16="http://schemas.microsoft.com/office/drawing/2014/main" id="{00000000-0008-0000-0300-0000C4000000}"/>
            </a:ext>
          </a:extLst>
        </xdr:cNvPr>
        <xdr:cNvSpPr txBox="1"/>
      </xdr:nvSpPr>
      <xdr:spPr>
        <a:xfrm>
          <a:off x="5041900" y="1509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31200</xdr:rowOff>
    </xdr:from>
    <xdr:to>
      <xdr:col>24</xdr:col>
      <xdr:colOff>12700</xdr:colOff>
      <xdr:row>88</xdr:row>
      <xdr:rowOff>31200</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864100" y="1511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22195</xdr:rowOff>
    </xdr:from>
    <xdr:ext cx="762000" cy="259045"/>
    <xdr:sp macro="" textlink="">
      <xdr:nvSpPr>
        <xdr:cNvPr id="198" name="人件費・物件費等の状況最大値テキスト">
          <a:extLst>
            <a:ext uri="{FF2B5EF4-FFF2-40B4-BE49-F238E27FC236}">
              <a16:creationId xmlns:a16="http://schemas.microsoft.com/office/drawing/2014/main" id="{00000000-0008-0000-0300-0000C6000000}"/>
            </a:ext>
          </a:extLst>
        </xdr:cNvPr>
        <xdr:cNvSpPr txBox="1"/>
      </xdr:nvSpPr>
      <xdr:spPr>
        <a:xfrm>
          <a:off x="5041900" y="13566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107268</xdr:rowOff>
    </xdr:from>
    <xdr:to>
      <xdr:col>24</xdr:col>
      <xdr:colOff>12700</xdr:colOff>
      <xdr:row>80</xdr:row>
      <xdr:rowOff>107268</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4864100" y="13823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12357</xdr:rowOff>
    </xdr:from>
    <xdr:to>
      <xdr:col>23</xdr:col>
      <xdr:colOff>133350</xdr:colOff>
      <xdr:row>85</xdr:row>
      <xdr:rowOff>61148</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4114800" y="14585607"/>
          <a:ext cx="838200" cy="48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47962</xdr:rowOff>
    </xdr:from>
    <xdr:ext cx="762000" cy="259045"/>
    <xdr:sp macro="" textlink="">
      <xdr:nvSpPr>
        <xdr:cNvPr id="201" name="人件費・物件費等の状況平均値テキスト">
          <a:extLst>
            <a:ext uri="{FF2B5EF4-FFF2-40B4-BE49-F238E27FC236}">
              <a16:creationId xmlns:a16="http://schemas.microsoft.com/office/drawing/2014/main" id="{00000000-0008-0000-0300-0000C9000000}"/>
            </a:ext>
          </a:extLst>
        </xdr:cNvPr>
        <xdr:cNvSpPr txBox="1"/>
      </xdr:nvSpPr>
      <xdr:spPr>
        <a:xfrm>
          <a:off x="5041900" y="141068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31435</xdr:rowOff>
    </xdr:from>
    <xdr:to>
      <xdr:col>23</xdr:col>
      <xdr:colOff>184150</xdr:colOff>
      <xdr:row>83</xdr:row>
      <xdr:rowOff>133035</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4902200" y="14261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145007</xdr:rowOff>
    </xdr:from>
    <xdr:to>
      <xdr:col>19</xdr:col>
      <xdr:colOff>133350</xdr:colOff>
      <xdr:row>85</xdr:row>
      <xdr:rowOff>61148</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3225800" y="14546807"/>
          <a:ext cx="889000" cy="87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101629</xdr:rowOff>
    </xdr:from>
    <xdr:to>
      <xdr:col>19</xdr:col>
      <xdr:colOff>184150</xdr:colOff>
      <xdr:row>84</xdr:row>
      <xdr:rowOff>31779</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4064000" y="1433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41956</xdr:rowOff>
    </xdr:from>
    <xdr:ext cx="7366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733800" y="141008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20303</xdr:rowOff>
    </xdr:from>
    <xdr:to>
      <xdr:col>15</xdr:col>
      <xdr:colOff>82550</xdr:colOff>
      <xdr:row>84</xdr:row>
      <xdr:rowOff>145007</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2336800" y="14422103"/>
          <a:ext cx="889000" cy="124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137114</xdr:rowOff>
    </xdr:from>
    <xdr:to>
      <xdr:col>15</xdr:col>
      <xdr:colOff>133350</xdr:colOff>
      <xdr:row>83</xdr:row>
      <xdr:rowOff>67264</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3175000" y="1419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77441</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844800" y="13964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127389</xdr:rowOff>
    </xdr:from>
    <xdr:to>
      <xdr:col>11</xdr:col>
      <xdr:colOff>31750</xdr:colOff>
      <xdr:row>84</xdr:row>
      <xdr:rowOff>20303</xdr:rowOff>
    </xdr:to>
    <xdr:cxnSp macro="">
      <xdr:nvCxnSpPr>
        <xdr:cNvPr id="209" name="直線コネクタ 208">
          <a:extLst>
            <a:ext uri="{FF2B5EF4-FFF2-40B4-BE49-F238E27FC236}">
              <a16:creationId xmlns:a16="http://schemas.microsoft.com/office/drawing/2014/main" id="{00000000-0008-0000-0300-0000D1000000}"/>
            </a:ext>
          </a:extLst>
        </xdr:cNvPr>
        <xdr:cNvCxnSpPr/>
      </xdr:nvCxnSpPr>
      <xdr:spPr>
        <a:xfrm>
          <a:off x="1447800" y="14357739"/>
          <a:ext cx="889000" cy="64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138587</xdr:rowOff>
    </xdr:from>
    <xdr:to>
      <xdr:col>11</xdr:col>
      <xdr:colOff>82550</xdr:colOff>
      <xdr:row>83</xdr:row>
      <xdr:rowOff>68737</xdr:rowOff>
    </xdr:to>
    <xdr:sp macro="" textlink="">
      <xdr:nvSpPr>
        <xdr:cNvPr id="210" name="フローチャート: 判断 209">
          <a:extLst>
            <a:ext uri="{FF2B5EF4-FFF2-40B4-BE49-F238E27FC236}">
              <a16:creationId xmlns:a16="http://schemas.microsoft.com/office/drawing/2014/main" id="{00000000-0008-0000-0300-0000D2000000}"/>
            </a:ext>
          </a:extLst>
        </xdr:cNvPr>
        <xdr:cNvSpPr/>
      </xdr:nvSpPr>
      <xdr:spPr>
        <a:xfrm>
          <a:off x="2286000" y="1419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78914</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955800" y="13966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86699</xdr:rowOff>
    </xdr:from>
    <xdr:to>
      <xdr:col>7</xdr:col>
      <xdr:colOff>31750</xdr:colOff>
      <xdr:row>83</xdr:row>
      <xdr:rowOff>16849</xdr:rowOff>
    </xdr:to>
    <xdr:sp macro="" textlink="">
      <xdr:nvSpPr>
        <xdr:cNvPr id="212" name="フローチャート: 判断 211">
          <a:extLst>
            <a:ext uri="{FF2B5EF4-FFF2-40B4-BE49-F238E27FC236}">
              <a16:creationId xmlns:a16="http://schemas.microsoft.com/office/drawing/2014/main" id="{00000000-0008-0000-0300-0000D4000000}"/>
            </a:ext>
          </a:extLst>
        </xdr:cNvPr>
        <xdr:cNvSpPr/>
      </xdr:nvSpPr>
      <xdr:spPr>
        <a:xfrm>
          <a:off x="1397000" y="14145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27026</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066800" y="139144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133007</xdr:rowOff>
    </xdr:from>
    <xdr:to>
      <xdr:col>23</xdr:col>
      <xdr:colOff>184150</xdr:colOff>
      <xdr:row>85</xdr:row>
      <xdr:rowOff>63157</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4902200" y="14534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105084</xdr:rowOff>
    </xdr:from>
    <xdr:ext cx="762000" cy="259045"/>
    <xdr:sp macro="" textlink="">
      <xdr:nvSpPr>
        <xdr:cNvPr id="220" name="人件費・物件費等の状況該当値テキスト">
          <a:extLst>
            <a:ext uri="{FF2B5EF4-FFF2-40B4-BE49-F238E27FC236}">
              <a16:creationId xmlns:a16="http://schemas.microsoft.com/office/drawing/2014/main" id="{00000000-0008-0000-0300-0000DC000000}"/>
            </a:ext>
          </a:extLst>
        </xdr:cNvPr>
        <xdr:cNvSpPr txBox="1"/>
      </xdr:nvSpPr>
      <xdr:spPr>
        <a:xfrm>
          <a:off x="5041900" y="14506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10348</xdr:rowOff>
    </xdr:from>
    <xdr:to>
      <xdr:col>19</xdr:col>
      <xdr:colOff>184150</xdr:colOff>
      <xdr:row>85</xdr:row>
      <xdr:rowOff>111948</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4064000" y="14583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96725</xdr:rowOff>
    </xdr:from>
    <xdr:ext cx="7366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3733800" y="146699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94207</xdr:rowOff>
    </xdr:from>
    <xdr:to>
      <xdr:col>15</xdr:col>
      <xdr:colOff>133350</xdr:colOff>
      <xdr:row>85</xdr:row>
      <xdr:rowOff>24357</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3175000" y="14496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9134</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2844800" y="14582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140953</xdr:rowOff>
    </xdr:from>
    <xdr:to>
      <xdr:col>11</xdr:col>
      <xdr:colOff>82550</xdr:colOff>
      <xdr:row>84</xdr:row>
      <xdr:rowOff>71103</xdr:rowOff>
    </xdr:to>
    <xdr:sp macro="" textlink="">
      <xdr:nvSpPr>
        <xdr:cNvPr id="225" name="楕円 224">
          <a:extLst>
            <a:ext uri="{FF2B5EF4-FFF2-40B4-BE49-F238E27FC236}">
              <a16:creationId xmlns:a16="http://schemas.microsoft.com/office/drawing/2014/main" id="{00000000-0008-0000-0300-0000E1000000}"/>
            </a:ext>
          </a:extLst>
        </xdr:cNvPr>
        <xdr:cNvSpPr/>
      </xdr:nvSpPr>
      <xdr:spPr>
        <a:xfrm>
          <a:off x="2286000" y="14371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55880</xdr:rowOff>
    </xdr:from>
    <xdr:ext cx="762000" cy="259045"/>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955800" y="14457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76589</xdr:rowOff>
    </xdr:from>
    <xdr:to>
      <xdr:col>7</xdr:col>
      <xdr:colOff>31750</xdr:colOff>
      <xdr:row>84</xdr:row>
      <xdr:rowOff>6739</xdr:rowOff>
    </xdr:to>
    <xdr:sp macro="" textlink="">
      <xdr:nvSpPr>
        <xdr:cNvPr id="227" name="楕円 226">
          <a:extLst>
            <a:ext uri="{FF2B5EF4-FFF2-40B4-BE49-F238E27FC236}">
              <a16:creationId xmlns:a16="http://schemas.microsoft.com/office/drawing/2014/main" id="{00000000-0008-0000-0300-0000E3000000}"/>
            </a:ext>
          </a:extLst>
        </xdr:cNvPr>
        <xdr:cNvSpPr/>
      </xdr:nvSpPr>
      <xdr:spPr>
        <a:xfrm>
          <a:off x="1397000" y="14306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162966</xdr:rowOff>
    </xdr:from>
    <xdr:ext cx="762000" cy="259045"/>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066800" y="14393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1" name="テキスト ボックス 230">
          <a:extLst>
            <a:ext uri="{FF2B5EF4-FFF2-40B4-BE49-F238E27FC236}">
              <a16:creationId xmlns:a16="http://schemas.microsoft.com/office/drawing/2014/main" id="{00000000-0008-0000-0300-0000E7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9" name="正方形/長方形 238">
          <a:extLst>
            <a:ext uri="{FF2B5EF4-FFF2-40B4-BE49-F238E27FC236}">
              <a16:creationId xmlns:a16="http://schemas.microsoft.com/office/drawing/2014/main" id="{00000000-0008-0000-0300-0000EF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40" name="正方形/長方形 239">
          <a:extLst>
            <a:ext uri="{FF2B5EF4-FFF2-40B4-BE49-F238E27FC236}">
              <a16:creationId xmlns:a16="http://schemas.microsoft.com/office/drawing/2014/main" id="{00000000-0008-0000-0300-0000F0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ラスパレイス指数については、平成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年度から増減なしとなっているが、依然として類似団体平均を上回っている。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これまでと同様に早期退職者制度等を活用し、人件費の抑制に努め、類似団体と同程度の水準を目指し、人件費の削減を図っていく。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55" name="テキスト ボックス 254">
          <a:extLst>
            <a:ext uri="{FF2B5EF4-FFF2-40B4-BE49-F238E27FC236}">
              <a16:creationId xmlns:a16="http://schemas.microsoft.com/office/drawing/2014/main" id="{00000000-0008-0000-0300-0000FF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57" name="テキスト ボックス 256">
          <a:extLst>
            <a:ext uri="{FF2B5EF4-FFF2-40B4-BE49-F238E27FC236}">
              <a16:creationId xmlns:a16="http://schemas.microsoft.com/office/drawing/2014/main" id="{00000000-0008-0000-0300-000001010000}"/>
            </a:ext>
          </a:extLst>
        </xdr:cNvPr>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60" name="給与水準   （国との比較）グラフ枠">
          <a:extLst>
            <a:ext uri="{FF2B5EF4-FFF2-40B4-BE49-F238E27FC236}">
              <a16:creationId xmlns:a16="http://schemas.microsoft.com/office/drawing/2014/main" id="{00000000-0008-0000-0300-00000401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144991</xdr:rowOff>
    </xdr:from>
    <xdr:to>
      <xdr:col>81</xdr:col>
      <xdr:colOff>44450</xdr:colOff>
      <xdr:row>89</xdr:row>
      <xdr:rowOff>100013</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7018000" y="13860991"/>
          <a:ext cx="0" cy="14980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72090</xdr:rowOff>
    </xdr:from>
    <xdr:ext cx="762000" cy="259045"/>
    <xdr:sp macro="" textlink="">
      <xdr:nvSpPr>
        <xdr:cNvPr id="262" name="給与水準   （国との比較）最小値テキスト">
          <a:extLst>
            <a:ext uri="{FF2B5EF4-FFF2-40B4-BE49-F238E27FC236}">
              <a16:creationId xmlns:a16="http://schemas.microsoft.com/office/drawing/2014/main" id="{00000000-0008-0000-0300-000006010000}"/>
            </a:ext>
          </a:extLst>
        </xdr:cNvPr>
        <xdr:cNvSpPr txBox="1"/>
      </xdr:nvSpPr>
      <xdr:spPr>
        <a:xfrm>
          <a:off x="17106900" y="15331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100013</xdr:rowOff>
    </xdr:from>
    <xdr:to>
      <xdr:col>81</xdr:col>
      <xdr:colOff>133350</xdr:colOff>
      <xdr:row>89</xdr:row>
      <xdr:rowOff>100013</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6929100" y="15359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59918</xdr:rowOff>
    </xdr:from>
    <xdr:ext cx="762000" cy="259045"/>
    <xdr:sp macro="" textlink="">
      <xdr:nvSpPr>
        <xdr:cNvPr id="264" name="給与水準   （国との比較）最大値テキスト">
          <a:extLst>
            <a:ext uri="{FF2B5EF4-FFF2-40B4-BE49-F238E27FC236}">
              <a16:creationId xmlns:a16="http://schemas.microsoft.com/office/drawing/2014/main" id="{00000000-0008-0000-0300-000008010000}"/>
            </a:ext>
          </a:extLst>
        </xdr:cNvPr>
        <xdr:cNvSpPr txBox="1"/>
      </xdr:nvSpPr>
      <xdr:spPr>
        <a:xfrm>
          <a:off x="17106900" y="13604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144991</xdr:rowOff>
    </xdr:from>
    <xdr:to>
      <xdr:col>81</xdr:col>
      <xdr:colOff>133350</xdr:colOff>
      <xdr:row>80</xdr:row>
      <xdr:rowOff>144991</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6929100" y="13860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51329</xdr:rowOff>
    </xdr:from>
    <xdr:to>
      <xdr:col>81</xdr:col>
      <xdr:colOff>44450</xdr:colOff>
      <xdr:row>86</xdr:row>
      <xdr:rowOff>51329</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6179800" y="147960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87965</xdr:rowOff>
    </xdr:from>
    <xdr:ext cx="762000" cy="259045"/>
    <xdr:sp macro="" textlink="">
      <xdr:nvSpPr>
        <xdr:cNvPr id="267" name="給与水準   （国との比較）平均値テキスト">
          <a:extLst>
            <a:ext uri="{FF2B5EF4-FFF2-40B4-BE49-F238E27FC236}">
              <a16:creationId xmlns:a16="http://schemas.microsoft.com/office/drawing/2014/main" id="{00000000-0008-0000-0300-00000B010000}"/>
            </a:ext>
          </a:extLst>
        </xdr:cNvPr>
        <xdr:cNvSpPr txBox="1"/>
      </xdr:nvSpPr>
      <xdr:spPr>
        <a:xfrm>
          <a:off x="17106900" y="144897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71438</xdr:rowOff>
    </xdr:from>
    <xdr:to>
      <xdr:col>81</xdr:col>
      <xdr:colOff>95250</xdr:colOff>
      <xdr:row>86</xdr:row>
      <xdr:rowOff>1588</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6967200" y="14644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51329</xdr:rowOff>
    </xdr:from>
    <xdr:to>
      <xdr:col>77</xdr:col>
      <xdr:colOff>44450</xdr:colOff>
      <xdr:row>86</xdr:row>
      <xdr:rowOff>91546</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flipV="1">
          <a:off x="15290800" y="14796029"/>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41927</xdr:rowOff>
    </xdr:from>
    <xdr:ext cx="7366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798800" y="1444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91546</xdr:rowOff>
    </xdr:from>
    <xdr:to>
      <xdr:col>72</xdr:col>
      <xdr:colOff>203200</xdr:colOff>
      <xdr:row>87</xdr:row>
      <xdr:rowOff>30691</xdr:rowOff>
    </xdr:to>
    <xdr:cxnSp macro="">
      <xdr:nvCxnSpPr>
        <xdr:cNvPr id="272" name="直線コネクタ 271">
          <a:extLst>
            <a:ext uri="{FF2B5EF4-FFF2-40B4-BE49-F238E27FC236}">
              <a16:creationId xmlns:a16="http://schemas.microsoft.com/office/drawing/2014/main" id="{00000000-0008-0000-0300-000010010000}"/>
            </a:ext>
          </a:extLst>
        </xdr:cNvPr>
        <xdr:cNvCxnSpPr/>
      </xdr:nvCxnSpPr>
      <xdr:spPr>
        <a:xfrm flipV="1">
          <a:off x="14401800" y="14836246"/>
          <a:ext cx="889000" cy="110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101600</xdr:rowOff>
    </xdr:from>
    <xdr:to>
      <xdr:col>73</xdr:col>
      <xdr:colOff>44450</xdr:colOff>
      <xdr:row>86</xdr:row>
      <xdr:rowOff>31750</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5240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41927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909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161925</xdr:rowOff>
    </xdr:from>
    <xdr:to>
      <xdr:col>68</xdr:col>
      <xdr:colOff>152400</xdr:colOff>
      <xdr:row>87</xdr:row>
      <xdr:rowOff>30691</xdr:rowOff>
    </xdr:to>
    <xdr:cxnSp macro="">
      <xdr:nvCxnSpPr>
        <xdr:cNvPr id="275" name="直線コネクタ 274">
          <a:extLst>
            <a:ext uri="{FF2B5EF4-FFF2-40B4-BE49-F238E27FC236}">
              <a16:creationId xmlns:a16="http://schemas.microsoft.com/office/drawing/2014/main" id="{00000000-0008-0000-0300-000013010000}"/>
            </a:ext>
          </a:extLst>
        </xdr:cNvPr>
        <xdr:cNvCxnSpPr/>
      </xdr:nvCxnSpPr>
      <xdr:spPr>
        <a:xfrm>
          <a:off x="13512800" y="14906625"/>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101600</xdr:rowOff>
    </xdr:from>
    <xdr:to>
      <xdr:col>68</xdr:col>
      <xdr:colOff>203200</xdr:colOff>
      <xdr:row>86</xdr:row>
      <xdr:rowOff>31750</xdr:rowOff>
    </xdr:to>
    <xdr:sp macro="" textlink="">
      <xdr:nvSpPr>
        <xdr:cNvPr id="276" name="フローチャート: 判断 275">
          <a:extLst>
            <a:ext uri="{FF2B5EF4-FFF2-40B4-BE49-F238E27FC236}">
              <a16:creationId xmlns:a16="http://schemas.microsoft.com/office/drawing/2014/main" id="{00000000-0008-0000-0300-000014010000}"/>
            </a:ext>
          </a:extLst>
        </xdr:cNvPr>
        <xdr:cNvSpPr/>
      </xdr:nvSpPr>
      <xdr:spPr>
        <a:xfrm>
          <a:off x="14351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41927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121709</xdr:rowOff>
    </xdr:from>
    <xdr:to>
      <xdr:col>64</xdr:col>
      <xdr:colOff>152400</xdr:colOff>
      <xdr:row>86</xdr:row>
      <xdr:rowOff>51859</xdr:rowOff>
    </xdr:to>
    <xdr:sp macro="" textlink="">
      <xdr:nvSpPr>
        <xdr:cNvPr id="278" name="フローチャート: 判断 277">
          <a:extLst>
            <a:ext uri="{FF2B5EF4-FFF2-40B4-BE49-F238E27FC236}">
              <a16:creationId xmlns:a16="http://schemas.microsoft.com/office/drawing/2014/main" id="{00000000-0008-0000-0300-000016010000}"/>
            </a:ext>
          </a:extLst>
        </xdr:cNvPr>
        <xdr:cNvSpPr/>
      </xdr:nvSpPr>
      <xdr:spPr>
        <a:xfrm>
          <a:off x="13462000" y="14694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62036</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4463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529</xdr:rowOff>
    </xdr:from>
    <xdr:to>
      <xdr:col>81</xdr:col>
      <xdr:colOff>95250</xdr:colOff>
      <xdr:row>86</xdr:row>
      <xdr:rowOff>102129</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6967200" y="14745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144056</xdr:rowOff>
    </xdr:from>
    <xdr:ext cx="762000" cy="259045"/>
    <xdr:sp macro="" textlink="">
      <xdr:nvSpPr>
        <xdr:cNvPr id="286" name="給与水準   （国との比較）該当値テキスト">
          <a:extLst>
            <a:ext uri="{FF2B5EF4-FFF2-40B4-BE49-F238E27FC236}">
              <a16:creationId xmlns:a16="http://schemas.microsoft.com/office/drawing/2014/main" id="{00000000-0008-0000-0300-00001E010000}"/>
            </a:ext>
          </a:extLst>
        </xdr:cNvPr>
        <xdr:cNvSpPr txBox="1"/>
      </xdr:nvSpPr>
      <xdr:spPr>
        <a:xfrm>
          <a:off x="17106900" y="1471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529</xdr:rowOff>
    </xdr:from>
    <xdr:to>
      <xdr:col>77</xdr:col>
      <xdr:colOff>95250</xdr:colOff>
      <xdr:row>86</xdr:row>
      <xdr:rowOff>102129</xdr:rowOff>
    </xdr:to>
    <xdr:sp macro="" textlink="">
      <xdr:nvSpPr>
        <xdr:cNvPr id="287" name="楕円 286">
          <a:extLst>
            <a:ext uri="{FF2B5EF4-FFF2-40B4-BE49-F238E27FC236}">
              <a16:creationId xmlns:a16="http://schemas.microsoft.com/office/drawing/2014/main" id="{00000000-0008-0000-0300-00001F010000}"/>
            </a:ext>
          </a:extLst>
        </xdr:cNvPr>
        <xdr:cNvSpPr/>
      </xdr:nvSpPr>
      <xdr:spPr>
        <a:xfrm>
          <a:off x="16129000" y="14745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86906</xdr:rowOff>
    </xdr:from>
    <xdr:ext cx="736600" cy="259045"/>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98800" y="148316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40746</xdr:rowOff>
    </xdr:from>
    <xdr:to>
      <xdr:col>73</xdr:col>
      <xdr:colOff>44450</xdr:colOff>
      <xdr:row>86</xdr:row>
      <xdr:rowOff>142346</xdr:rowOff>
    </xdr:to>
    <xdr:sp macro="" textlink="">
      <xdr:nvSpPr>
        <xdr:cNvPr id="289" name="楕円 288">
          <a:extLst>
            <a:ext uri="{FF2B5EF4-FFF2-40B4-BE49-F238E27FC236}">
              <a16:creationId xmlns:a16="http://schemas.microsoft.com/office/drawing/2014/main" id="{00000000-0008-0000-0300-000021010000}"/>
            </a:ext>
          </a:extLst>
        </xdr:cNvPr>
        <xdr:cNvSpPr/>
      </xdr:nvSpPr>
      <xdr:spPr>
        <a:xfrm>
          <a:off x="15240000" y="14785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127123</xdr:rowOff>
    </xdr:from>
    <xdr:ext cx="762000" cy="259045"/>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4909800" y="14871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151341</xdr:rowOff>
    </xdr:from>
    <xdr:to>
      <xdr:col>68</xdr:col>
      <xdr:colOff>203200</xdr:colOff>
      <xdr:row>87</xdr:row>
      <xdr:rowOff>81491</xdr:rowOff>
    </xdr:to>
    <xdr:sp macro="" textlink="">
      <xdr:nvSpPr>
        <xdr:cNvPr id="291" name="楕円 290">
          <a:extLst>
            <a:ext uri="{FF2B5EF4-FFF2-40B4-BE49-F238E27FC236}">
              <a16:creationId xmlns:a16="http://schemas.microsoft.com/office/drawing/2014/main" id="{00000000-0008-0000-0300-000023010000}"/>
            </a:ext>
          </a:extLst>
        </xdr:cNvPr>
        <xdr:cNvSpPr/>
      </xdr:nvSpPr>
      <xdr:spPr>
        <a:xfrm>
          <a:off x="14351000" y="14896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66268</xdr:rowOff>
    </xdr:from>
    <xdr:ext cx="762000" cy="259045"/>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4020800" y="14982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111125</xdr:rowOff>
    </xdr:from>
    <xdr:to>
      <xdr:col>64</xdr:col>
      <xdr:colOff>152400</xdr:colOff>
      <xdr:row>87</xdr:row>
      <xdr:rowOff>41275</xdr:rowOff>
    </xdr:to>
    <xdr:sp macro="" textlink="">
      <xdr:nvSpPr>
        <xdr:cNvPr id="293" name="楕円 292">
          <a:extLst>
            <a:ext uri="{FF2B5EF4-FFF2-40B4-BE49-F238E27FC236}">
              <a16:creationId xmlns:a16="http://schemas.microsoft.com/office/drawing/2014/main" id="{00000000-0008-0000-0300-000025010000}"/>
            </a:ext>
          </a:extLst>
        </xdr:cNvPr>
        <xdr:cNvSpPr/>
      </xdr:nvSpPr>
      <xdr:spPr>
        <a:xfrm>
          <a:off x="13462000" y="1485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26052</xdr:rowOff>
    </xdr:from>
    <xdr:ext cx="762000" cy="259045"/>
    <xdr:sp macro="" textlink="">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3131800" y="1494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302" name="正方形/長方形 301">
          <a:extLst>
            <a:ext uri="{FF2B5EF4-FFF2-40B4-BE49-F238E27FC236}">
              <a16:creationId xmlns:a16="http://schemas.microsoft.com/office/drawing/2014/main" id="{00000000-0008-0000-0300-00002E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303" name="正方形/長方形 302">
          <a:extLst>
            <a:ext uri="{FF2B5EF4-FFF2-40B4-BE49-F238E27FC236}">
              <a16:creationId xmlns:a16="http://schemas.microsoft.com/office/drawing/2014/main" id="{00000000-0008-0000-0300-00002F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4" name="正方形/長方形 303">
          <a:extLst>
            <a:ext uri="{FF2B5EF4-FFF2-40B4-BE49-F238E27FC236}">
              <a16:creationId xmlns:a16="http://schemas.microsoft.com/office/drawing/2014/main" id="{00000000-0008-0000-0300-000030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5" name="正方形/長方形 304">
          <a:extLst>
            <a:ext uri="{FF2B5EF4-FFF2-40B4-BE49-F238E27FC236}">
              <a16:creationId xmlns:a16="http://schemas.microsoft.com/office/drawing/2014/main" id="{00000000-0008-0000-0300-000031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6" name="正方形/長方形 305">
          <a:extLst>
            <a:ext uri="{FF2B5EF4-FFF2-40B4-BE49-F238E27FC236}">
              <a16:creationId xmlns:a16="http://schemas.microsoft.com/office/drawing/2014/main" id="{00000000-0008-0000-0300-000032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人口千人当たり職員数については、平成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0.48</a:t>
          </a:r>
          <a:r>
            <a:rPr kumimoji="1" lang="ja-JP" altLang="en-US" sz="1300">
              <a:latin typeface="ＭＳ Ｐゴシック" panose="020B0600070205080204" pitchFamily="50" charset="-128"/>
              <a:ea typeface="ＭＳ Ｐゴシック" panose="020B0600070205080204" pitchFamily="50" charset="-128"/>
            </a:rPr>
            <a:t>人増加しており、類似団体平均と比較して</a:t>
          </a:r>
          <a:r>
            <a:rPr kumimoji="1" lang="en-US" altLang="ja-JP" sz="1300">
              <a:latin typeface="ＭＳ Ｐゴシック" panose="020B0600070205080204" pitchFamily="50" charset="-128"/>
              <a:ea typeface="ＭＳ Ｐゴシック" panose="020B0600070205080204" pitchFamily="50" charset="-128"/>
            </a:rPr>
            <a:t>3.59</a:t>
          </a:r>
          <a:r>
            <a:rPr kumimoji="1" lang="ja-JP" altLang="en-US" sz="1300">
              <a:latin typeface="ＭＳ Ｐゴシック" panose="020B0600070205080204" pitchFamily="50" charset="-128"/>
              <a:ea typeface="ＭＳ Ｐゴシック" panose="020B0600070205080204" pitchFamily="50" charset="-128"/>
            </a:rPr>
            <a:t>人多くなっている。これは本町の行政区域が広範囲であることにより、施設（出張所・保育所・学校等）が多いことが要因と考えられる。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今後は、施設の統廃合、施設管理業務や事務事業の民間委託、民間ノウハウの導入、事業効率化等を推進し、行政サービスの質の向上を図りつつ、適正な定員管理に努める。</a:t>
          </a:r>
        </a:p>
      </xdr:txBody>
    </xdr:sp>
    <xdr:clientData/>
  </xdr:twoCellAnchor>
  <xdr:oneCellAnchor>
    <xdr:from>
      <xdr:col>61</xdr:col>
      <xdr:colOff>6350</xdr:colOff>
      <xdr:row>54</xdr:row>
      <xdr:rowOff>139700</xdr:rowOff>
    </xdr:from>
    <xdr:ext cx="349839" cy="225703"/>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8" name="テキスト ボックス 317">
          <a:extLst>
            <a:ext uri="{FF2B5EF4-FFF2-40B4-BE49-F238E27FC236}">
              <a16:creationId xmlns:a16="http://schemas.microsoft.com/office/drawing/2014/main" id="{00000000-0008-0000-0300-00003E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5" name="定員管理の状況グラフ枠">
          <a:extLst>
            <a:ext uri="{FF2B5EF4-FFF2-40B4-BE49-F238E27FC236}">
              <a16:creationId xmlns:a16="http://schemas.microsoft.com/office/drawing/2014/main" id="{00000000-0008-0000-0300-000045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144235</xdr:rowOff>
    </xdr:from>
    <xdr:to>
      <xdr:col>81</xdr:col>
      <xdr:colOff>44450</xdr:colOff>
      <xdr:row>67</xdr:row>
      <xdr:rowOff>40942</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flipV="1">
          <a:off x="17018000" y="10088335"/>
          <a:ext cx="0" cy="14397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13019</xdr:rowOff>
    </xdr:from>
    <xdr:ext cx="762000" cy="259045"/>
    <xdr:sp macro="" textlink="">
      <xdr:nvSpPr>
        <xdr:cNvPr id="327" name="定員管理の状況最小値テキスト">
          <a:extLst>
            <a:ext uri="{FF2B5EF4-FFF2-40B4-BE49-F238E27FC236}">
              <a16:creationId xmlns:a16="http://schemas.microsoft.com/office/drawing/2014/main" id="{00000000-0008-0000-0300-000047010000}"/>
            </a:ext>
          </a:extLst>
        </xdr:cNvPr>
        <xdr:cNvSpPr txBox="1"/>
      </xdr:nvSpPr>
      <xdr:spPr>
        <a:xfrm>
          <a:off x="17106900" y="11500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40942</xdr:rowOff>
    </xdr:from>
    <xdr:to>
      <xdr:col>81</xdr:col>
      <xdr:colOff>133350</xdr:colOff>
      <xdr:row>67</xdr:row>
      <xdr:rowOff>40942</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6929100" y="11528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59162</xdr:rowOff>
    </xdr:from>
    <xdr:ext cx="762000" cy="259045"/>
    <xdr:sp macro="" textlink="">
      <xdr:nvSpPr>
        <xdr:cNvPr id="329" name="定員管理の状況最大値テキスト">
          <a:extLst>
            <a:ext uri="{FF2B5EF4-FFF2-40B4-BE49-F238E27FC236}">
              <a16:creationId xmlns:a16="http://schemas.microsoft.com/office/drawing/2014/main" id="{00000000-0008-0000-0300-000049010000}"/>
            </a:ext>
          </a:extLst>
        </xdr:cNvPr>
        <xdr:cNvSpPr txBox="1"/>
      </xdr:nvSpPr>
      <xdr:spPr>
        <a:xfrm>
          <a:off x="17106900" y="9831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144235</xdr:rowOff>
    </xdr:from>
    <xdr:to>
      <xdr:col>81</xdr:col>
      <xdr:colOff>133350</xdr:colOff>
      <xdr:row>58</xdr:row>
      <xdr:rowOff>144235</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6929100" y="10088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56606</xdr:rowOff>
    </xdr:from>
    <xdr:to>
      <xdr:col>81</xdr:col>
      <xdr:colOff>44450</xdr:colOff>
      <xdr:row>64</xdr:row>
      <xdr:rowOff>111760</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6179800" y="11029406"/>
          <a:ext cx="838200" cy="55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7879</xdr:rowOff>
    </xdr:from>
    <xdr:ext cx="762000" cy="259045"/>
    <xdr:sp macro="" textlink="">
      <xdr:nvSpPr>
        <xdr:cNvPr id="332" name="定員管理の状況平均値テキスト">
          <a:extLst>
            <a:ext uri="{FF2B5EF4-FFF2-40B4-BE49-F238E27FC236}">
              <a16:creationId xmlns:a16="http://schemas.microsoft.com/office/drawing/2014/main" id="{00000000-0008-0000-0300-00004C010000}"/>
            </a:ext>
          </a:extLst>
        </xdr:cNvPr>
        <xdr:cNvSpPr txBox="1"/>
      </xdr:nvSpPr>
      <xdr:spPr>
        <a:xfrm>
          <a:off x="17106900" y="104663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162802</xdr:rowOff>
    </xdr:from>
    <xdr:to>
      <xdr:col>81</xdr:col>
      <xdr:colOff>95250</xdr:colOff>
      <xdr:row>62</xdr:row>
      <xdr:rowOff>92952</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6967200" y="10621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145324</xdr:rowOff>
    </xdr:from>
    <xdr:to>
      <xdr:col>77</xdr:col>
      <xdr:colOff>44450</xdr:colOff>
      <xdr:row>64</xdr:row>
      <xdr:rowOff>56606</xdr:rowOff>
    </xdr:to>
    <xdr:cxnSp macro="">
      <xdr:nvCxnSpPr>
        <xdr:cNvPr id="334" name="直線コネクタ 333">
          <a:extLst>
            <a:ext uri="{FF2B5EF4-FFF2-40B4-BE49-F238E27FC236}">
              <a16:creationId xmlns:a16="http://schemas.microsoft.com/office/drawing/2014/main" id="{00000000-0008-0000-0300-00004E010000}"/>
            </a:ext>
          </a:extLst>
        </xdr:cNvPr>
        <xdr:cNvCxnSpPr/>
      </xdr:nvCxnSpPr>
      <xdr:spPr>
        <a:xfrm>
          <a:off x="15290800" y="10946674"/>
          <a:ext cx="889000" cy="82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138672</xdr:rowOff>
    </xdr:from>
    <xdr:to>
      <xdr:col>77</xdr:col>
      <xdr:colOff>95250</xdr:colOff>
      <xdr:row>62</xdr:row>
      <xdr:rowOff>68822</xdr:rowOff>
    </xdr:to>
    <xdr:sp macro="" textlink="">
      <xdr:nvSpPr>
        <xdr:cNvPr id="335" name="フローチャート: 判断 334">
          <a:extLst>
            <a:ext uri="{FF2B5EF4-FFF2-40B4-BE49-F238E27FC236}">
              <a16:creationId xmlns:a16="http://schemas.microsoft.com/office/drawing/2014/main" id="{00000000-0008-0000-0300-00004F010000}"/>
            </a:ext>
          </a:extLst>
        </xdr:cNvPr>
        <xdr:cNvSpPr/>
      </xdr:nvSpPr>
      <xdr:spPr>
        <a:xfrm>
          <a:off x="16129000" y="1059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78999</xdr:rowOff>
    </xdr:from>
    <xdr:ext cx="7366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798800" y="103659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102809</xdr:rowOff>
    </xdr:from>
    <xdr:to>
      <xdr:col>72</xdr:col>
      <xdr:colOff>203200</xdr:colOff>
      <xdr:row>63</xdr:row>
      <xdr:rowOff>145324</xdr:rowOff>
    </xdr:to>
    <xdr:cxnSp macro="">
      <xdr:nvCxnSpPr>
        <xdr:cNvPr id="337" name="直線コネクタ 336">
          <a:extLst>
            <a:ext uri="{FF2B5EF4-FFF2-40B4-BE49-F238E27FC236}">
              <a16:creationId xmlns:a16="http://schemas.microsoft.com/office/drawing/2014/main" id="{00000000-0008-0000-0300-000051010000}"/>
            </a:ext>
          </a:extLst>
        </xdr:cNvPr>
        <xdr:cNvCxnSpPr/>
      </xdr:nvCxnSpPr>
      <xdr:spPr>
        <a:xfrm>
          <a:off x="14401800" y="10904159"/>
          <a:ext cx="889000" cy="4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127181</xdr:rowOff>
    </xdr:from>
    <xdr:to>
      <xdr:col>73</xdr:col>
      <xdr:colOff>44450</xdr:colOff>
      <xdr:row>62</xdr:row>
      <xdr:rowOff>57331</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5240000" y="1058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67508</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909800" y="10354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93617</xdr:rowOff>
    </xdr:from>
    <xdr:to>
      <xdr:col>68</xdr:col>
      <xdr:colOff>152400</xdr:colOff>
      <xdr:row>63</xdr:row>
      <xdr:rowOff>102809</xdr:rowOff>
    </xdr:to>
    <xdr:cxnSp macro="">
      <xdr:nvCxnSpPr>
        <xdr:cNvPr id="340" name="直線コネクタ 339">
          <a:extLst>
            <a:ext uri="{FF2B5EF4-FFF2-40B4-BE49-F238E27FC236}">
              <a16:creationId xmlns:a16="http://schemas.microsoft.com/office/drawing/2014/main" id="{00000000-0008-0000-0300-000054010000}"/>
            </a:ext>
          </a:extLst>
        </xdr:cNvPr>
        <xdr:cNvCxnSpPr/>
      </xdr:nvCxnSpPr>
      <xdr:spPr>
        <a:xfrm>
          <a:off x="13512800" y="10894967"/>
          <a:ext cx="889000" cy="9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121436</xdr:rowOff>
    </xdr:from>
    <xdr:to>
      <xdr:col>68</xdr:col>
      <xdr:colOff>203200</xdr:colOff>
      <xdr:row>62</xdr:row>
      <xdr:rowOff>51586</xdr:rowOff>
    </xdr:to>
    <xdr:sp macro="" textlink="">
      <xdr:nvSpPr>
        <xdr:cNvPr id="341" name="フローチャート: 判断 340">
          <a:extLst>
            <a:ext uri="{FF2B5EF4-FFF2-40B4-BE49-F238E27FC236}">
              <a16:creationId xmlns:a16="http://schemas.microsoft.com/office/drawing/2014/main" id="{00000000-0008-0000-0300-000055010000}"/>
            </a:ext>
          </a:extLst>
        </xdr:cNvPr>
        <xdr:cNvSpPr/>
      </xdr:nvSpPr>
      <xdr:spPr>
        <a:xfrm>
          <a:off x="14351000" y="10579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61763</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348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101902</xdr:rowOff>
    </xdr:from>
    <xdr:to>
      <xdr:col>64</xdr:col>
      <xdr:colOff>152400</xdr:colOff>
      <xdr:row>62</xdr:row>
      <xdr:rowOff>32052</xdr:rowOff>
    </xdr:to>
    <xdr:sp macro="" textlink="">
      <xdr:nvSpPr>
        <xdr:cNvPr id="343" name="フローチャート: 判断 342">
          <a:extLst>
            <a:ext uri="{FF2B5EF4-FFF2-40B4-BE49-F238E27FC236}">
              <a16:creationId xmlns:a16="http://schemas.microsoft.com/office/drawing/2014/main" id="{00000000-0008-0000-0300-000057010000}"/>
            </a:ext>
          </a:extLst>
        </xdr:cNvPr>
        <xdr:cNvSpPr/>
      </xdr:nvSpPr>
      <xdr:spPr>
        <a:xfrm>
          <a:off x="13462000" y="1056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42229</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329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60960</xdr:rowOff>
    </xdr:from>
    <xdr:to>
      <xdr:col>81</xdr:col>
      <xdr:colOff>95250</xdr:colOff>
      <xdr:row>64</xdr:row>
      <xdr:rowOff>162560</xdr:rowOff>
    </xdr:to>
    <xdr:sp macro="" textlink="">
      <xdr:nvSpPr>
        <xdr:cNvPr id="350" name="楕円 349">
          <a:extLst>
            <a:ext uri="{FF2B5EF4-FFF2-40B4-BE49-F238E27FC236}">
              <a16:creationId xmlns:a16="http://schemas.microsoft.com/office/drawing/2014/main" id="{00000000-0008-0000-0300-00005E010000}"/>
            </a:ext>
          </a:extLst>
        </xdr:cNvPr>
        <xdr:cNvSpPr/>
      </xdr:nvSpPr>
      <xdr:spPr>
        <a:xfrm>
          <a:off x="16967200" y="1103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33037</xdr:rowOff>
    </xdr:from>
    <xdr:ext cx="762000" cy="259045"/>
    <xdr:sp macro="" textlink="">
      <xdr:nvSpPr>
        <xdr:cNvPr id="351" name="定員管理の状況該当値テキスト">
          <a:extLst>
            <a:ext uri="{FF2B5EF4-FFF2-40B4-BE49-F238E27FC236}">
              <a16:creationId xmlns:a16="http://schemas.microsoft.com/office/drawing/2014/main" id="{00000000-0008-0000-0300-00005F010000}"/>
            </a:ext>
          </a:extLst>
        </xdr:cNvPr>
        <xdr:cNvSpPr txBox="1"/>
      </xdr:nvSpPr>
      <xdr:spPr>
        <a:xfrm>
          <a:off x="17106900" y="1100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5806</xdr:rowOff>
    </xdr:from>
    <xdr:to>
      <xdr:col>77</xdr:col>
      <xdr:colOff>95250</xdr:colOff>
      <xdr:row>64</xdr:row>
      <xdr:rowOff>107406</xdr:rowOff>
    </xdr:to>
    <xdr:sp macro="" textlink="">
      <xdr:nvSpPr>
        <xdr:cNvPr id="352" name="楕円 351">
          <a:extLst>
            <a:ext uri="{FF2B5EF4-FFF2-40B4-BE49-F238E27FC236}">
              <a16:creationId xmlns:a16="http://schemas.microsoft.com/office/drawing/2014/main" id="{00000000-0008-0000-0300-000060010000}"/>
            </a:ext>
          </a:extLst>
        </xdr:cNvPr>
        <xdr:cNvSpPr/>
      </xdr:nvSpPr>
      <xdr:spPr>
        <a:xfrm>
          <a:off x="16129000" y="10978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92183</xdr:rowOff>
    </xdr:from>
    <xdr:ext cx="736600" cy="259045"/>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798800" y="110649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94524</xdr:rowOff>
    </xdr:from>
    <xdr:to>
      <xdr:col>73</xdr:col>
      <xdr:colOff>44450</xdr:colOff>
      <xdr:row>64</xdr:row>
      <xdr:rowOff>24674</xdr:rowOff>
    </xdr:to>
    <xdr:sp macro="" textlink="">
      <xdr:nvSpPr>
        <xdr:cNvPr id="354" name="楕円 353">
          <a:extLst>
            <a:ext uri="{FF2B5EF4-FFF2-40B4-BE49-F238E27FC236}">
              <a16:creationId xmlns:a16="http://schemas.microsoft.com/office/drawing/2014/main" id="{00000000-0008-0000-0300-000062010000}"/>
            </a:ext>
          </a:extLst>
        </xdr:cNvPr>
        <xdr:cNvSpPr/>
      </xdr:nvSpPr>
      <xdr:spPr>
        <a:xfrm>
          <a:off x="15240000" y="1089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9451</xdr:rowOff>
    </xdr:from>
    <xdr:ext cx="762000" cy="259045"/>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4909800" y="10982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52009</xdr:rowOff>
    </xdr:from>
    <xdr:to>
      <xdr:col>68</xdr:col>
      <xdr:colOff>203200</xdr:colOff>
      <xdr:row>63</xdr:row>
      <xdr:rowOff>153609</xdr:rowOff>
    </xdr:to>
    <xdr:sp macro="" textlink="">
      <xdr:nvSpPr>
        <xdr:cNvPr id="356" name="楕円 355">
          <a:extLst>
            <a:ext uri="{FF2B5EF4-FFF2-40B4-BE49-F238E27FC236}">
              <a16:creationId xmlns:a16="http://schemas.microsoft.com/office/drawing/2014/main" id="{00000000-0008-0000-0300-000064010000}"/>
            </a:ext>
          </a:extLst>
        </xdr:cNvPr>
        <xdr:cNvSpPr/>
      </xdr:nvSpPr>
      <xdr:spPr>
        <a:xfrm>
          <a:off x="14351000" y="10853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138386</xdr:rowOff>
    </xdr:from>
    <xdr:ext cx="762000" cy="259045"/>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4020800" y="10939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42817</xdr:rowOff>
    </xdr:from>
    <xdr:to>
      <xdr:col>64</xdr:col>
      <xdr:colOff>152400</xdr:colOff>
      <xdr:row>63</xdr:row>
      <xdr:rowOff>144417</xdr:rowOff>
    </xdr:to>
    <xdr:sp macro="" textlink="">
      <xdr:nvSpPr>
        <xdr:cNvPr id="358" name="楕円 357">
          <a:extLst>
            <a:ext uri="{FF2B5EF4-FFF2-40B4-BE49-F238E27FC236}">
              <a16:creationId xmlns:a16="http://schemas.microsoft.com/office/drawing/2014/main" id="{00000000-0008-0000-0300-000066010000}"/>
            </a:ext>
          </a:extLst>
        </xdr:cNvPr>
        <xdr:cNvSpPr/>
      </xdr:nvSpPr>
      <xdr:spPr>
        <a:xfrm>
          <a:off x="13462000" y="10844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129194</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3131800" y="1093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7" name="正方形/長方形 366">
          <a:extLst>
            <a:ext uri="{FF2B5EF4-FFF2-40B4-BE49-F238E27FC236}">
              <a16:creationId xmlns:a16="http://schemas.microsoft.com/office/drawing/2014/main" id="{00000000-0008-0000-0300-00006F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8" name="正方形/長方形 367">
          <a:extLst>
            <a:ext uri="{FF2B5EF4-FFF2-40B4-BE49-F238E27FC236}">
              <a16:creationId xmlns:a16="http://schemas.microsoft.com/office/drawing/2014/main" id="{00000000-0008-0000-0300-000070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正方形/長方形 368">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70" name="正方形/長方形 369">
          <a:extLst>
            <a:ext uri="{FF2B5EF4-FFF2-40B4-BE49-F238E27FC236}">
              <a16:creationId xmlns:a16="http://schemas.microsoft.com/office/drawing/2014/main" id="{00000000-0008-0000-0300-000072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71" name="正方形/長方形 370">
          <a:extLst>
            <a:ext uri="{FF2B5EF4-FFF2-40B4-BE49-F238E27FC236}">
              <a16:creationId xmlns:a16="http://schemas.microsoft.com/office/drawing/2014/main" id="{00000000-0008-0000-0300-000073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実質公債費率については、類似団体平均と比較して良好な状態であるが、平成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年度と比較すると</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過疎対策事業や消防・防災センター整備事業等大規模事業の実施に伴い、公債費が増加していく事が予想されるため、数値の悪化が見込まれる。経常経費の削減に努めると共に新規事業の実施についても厳しく精査・絞り込みを行い、それぞれの事業に優先順位を付け分散化に努める。</a:t>
          </a:r>
        </a:p>
      </xdr:txBody>
    </xdr:sp>
    <xdr:clientData/>
  </xdr:twoCellAnchor>
  <xdr:oneCellAnchor>
    <xdr:from>
      <xdr:col>61</xdr:col>
      <xdr:colOff>6350</xdr:colOff>
      <xdr:row>32</xdr:row>
      <xdr:rowOff>101600</xdr:rowOff>
    </xdr:from>
    <xdr:ext cx="298543" cy="225703"/>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77" name="テキスト ボックス 376">
          <a:extLst>
            <a:ext uri="{FF2B5EF4-FFF2-40B4-BE49-F238E27FC236}">
              <a16:creationId xmlns:a16="http://schemas.microsoft.com/office/drawing/2014/main" id="{00000000-0008-0000-0300-000079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4" name="公債費負担の状況グラフ枠">
          <a:extLst>
            <a:ext uri="{FF2B5EF4-FFF2-40B4-BE49-F238E27FC236}">
              <a16:creationId xmlns:a16="http://schemas.microsoft.com/office/drawing/2014/main" id="{00000000-0008-0000-0300-000080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45212</xdr:rowOff>
    </xdr:from>
    <xdr:to>
      <xdr:col>81</xdr:col>
      <xdr:colOff>44450</xdr:colOff>
      <xdr:row>45</xdr:row>
      <xdr:rowOff>32258</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7018000" y="6560312"/>
          <a:ext cx="0" cy="11871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4335</xdr:rowOff>
    </xdr:from>
    <xdr:ext cx="762000" cy="259045"/>
    <xdr:sp macro="" textlink="">
      <xdr:nvSpPr>
        <xdr:cNvPr id="386" name="公債費負担の状況最小値テキスト">
          <a:extLst>
            <a:ext uri="{FF2B5EF4-FFF2-40B4-BE49-F238E27FC236}">
              <a16:creationId xmlns:a16="http://schemas.microsoft.com/office/drawing/2014/main" id="{00000000-0008-0000-0300-000082010000}"/>
            </a:ext>
          </a:extLst>
        </xdr:cNvPr>
        <xdr:cNvSpPr txBox="1"/>
      </xdr:nvSpPr>
      <xdr:spPr>
        <a:xfrm>
          <a:off x="17106900" y="7719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32258</xdr:rowOff>
    </xdr:from>
    <xdr:to>
      <xdr:col>81</xdr:col>
      <xdr:colOff>133350</xdr:colOff>
      <xdr:row>45</xdr:row>
      <xdr:rowOff>32258</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6929100" y="7747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131589</xdr:rowOff>
    </xdr:from>
    <xdr:ext cx="762000" cy="259045"/>
    <xdr:sp macro="" textlink="">
      <xdr:nvSpPr>
        <xdr:cNvPr id="388" name="公債費負担の状況最大値テキスト">
          <a:extLst>
            <a:ext uri="{FF2B5EF4-FFF2-40B4-BE49-F238E27FC236}">
              <a16:creationId xmlns:a16="http://schemas.microsoft.com/office/drawing/2014/main" id="{00000000-0008-0000-0300-000084010000}"/>
            </a:ext>
          </a:extLst>
        </xdr:cNvPr>
        <xdr:cNvSpPr txBox="1"/>
      </xdr:nvSpPr>
      <xdr:spPr>
        <a:xfrm>
          <a:off x="17106900" y="6303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45212</xdr:rowOff>
    </xdr:from>
    <xdr:to>
      <xdr:col>81</xdr:col>
      <xdr:colOff>133350</xdr:colOff>
      <xdr:row>38</xdr:row>
      <xdr:rowOff>45212</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6929100" y="6560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23114</xdr:rowOff>
    </xdr:from>
    <xdr:to>
      <xdr:col>81</xdr:col>
      <xdr:colOff>44450</xdr:colOff>
      <xdr:row>41</xdr:row>
      <xdr:rowOff>37592</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6179800" y="7052564"/>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7129</xdr:rowOff>
    </xdr:from>
    <xdr:ext cx="762000" cy="259045"/>
    <xdr:sp macro="" textlink="">
      <xdr:nvSpPr>
        <xdr:cNvPr id="391" name="公債費負担の状況平均値テキスト">
          <a:extLst>
            <a:ext uri="{FF2B5EF4-FFF2-40B4-BE49-F238E27FC236}">
              <a16:creationId xmlns:a16="http://schemas.microsoft.com/office/drawing/2014/main" id="{00000000-0008-0000-0300-000087010000}"/>
            </a:ext>
          </a:extLst>
        </xdr:cNvPr>
        <xdr:cNvSpPr txBox="1"/>
      </xdr:nvSpPr>
      <xdr:spPr>
        <a:xfrm>
          <a:off x="17106900" y="70365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35052</xdr:rowOff>
    </xdr:from>
    <xdr:to>
      <xdr:col>81</xdr:col>
      <xdr:colOff>95250</xdr:colOff>
      <xdr:row>41</xdr:row>
      <xdr:rowOff>136652</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69672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151130</xdr:rowOff>
    </xdr:from>
    <xdr:to>
      <xdr:col>77</xdr:col>
      <xdr:colOff>44450</xdr:colOff>
      <xdr:row>41</xdr:row>
      <xdr:rowOff>23114</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a:off x="15290800" y="7009130"/>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44704</xdr:rowOff>
    </xdr:from>
    <xdr:to>
      <xdr:col>77</xdr:col>
      <xdr:colOff>95250</xdr:colOff>
      <xdr:row>41</xdr:row>
      <xdr:rowOff>146304</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6129000" y="707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131081</xdr:rowOff>
    </xdr:from>
    <xdr:ext cx="7366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798800" y="7160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136652</xdr:rowOff>
    </xdr:from>
    <xdr:to>
      <xdr:col>72</xdr:col>
      <xdr:colOff>203200</xdr:colOff>
      <xdr:row>40</xdr:row>
      <xdr:rowOff>151130</xdr:rowOff>
    </xdr:to>
    <xdr:cxnSp macro="">
      <xdr:nvCxnSpPr>
        <xdr:cNvPr id="396" name="直線コネクタ 395">
          <a:extLst>
            <a:ext uri="{FF2B5EF4-FFF2-40B4-BE49-F238E27FC236}">
              <a16:creationId xmlns:a16="http://schemas.microsoft.com/office/drawing/2014/main" id="{00000000-0008-0000-0300-00008C010000}"/>
            </a:ext>
          </a:extLst>
        </xdr:cNvPr>
        <xdr:cNvCxnSpPr/>
      </xdr:nvCxnSpPr>
      <xdr:spPr>
        <a:xfrm>
          <a:off x="14401800" y="6994652"/>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135907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909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93218</xdr:rowOff>
    </xdr:from>
    <xdr:to>
      <xdr:col>68</xdr:col>
      <xdr:colOff>152400</xdr:colOff>
      <xdr:row>40</xdr:row>
      <xdr:rowOff>136652</xdr:rowOff>
    </xdr:to>
    <xdr:cxnSp macro="">
      <xdr:nvCxnSpPr>
        <xdr:cNvPr id="399" name="直線コネクタ 398">
          <a:extLst>
            <a:ext uri="{FF2B5EF4-FFF2-40B4-BE49-F238E27FC236}">
              <a16:creationId xmlns:a16="http://schemas.microsoft.com/office/drawing/2014/main" id="{00000000-0008-0000-0300-00008F010000}"/>
            </a:ext>
          </a:extLst>
        </xdr:cNvPr>
        <xdr:cNvCxnSpPr/>
      </xdr:nvCxnSpPr>
      <xdr:spPr>
        <a:xfrm>
          <a:off x="13512800" y="6951218"/>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59182</xdr:rowOff>
    </xdr:from>
    <xdr:to>
      <xdr:col>68</xdr:col>
      <xdr:colOff>203200</xdr:colOff>
      <xdr:row>41</xdr:row>
      <xdr:rowOff>160782</xdr:rowOff>
    </xdr:to>
    <xdr:sp macro="" textlink="">
      <xdr:nvSpPr>
        <xdr:cNvPr id="400" name="フローチャート: 判断 399">
          <a:extLst>
            <a:ext uri="{FF2B5EF4-FFF2-40B4-BE49-F238E27FC236}">
              <a16:creationId xmlns:a16="http://schemas.microsoft.com/office/drawing/2014/main" id="{00000000-0008-0000-0300-000090010000}"/>
            </a:ext>
          </a:extLst>
        </xdr:cNvPr>
        <xdr:cNvSpPr/>
      </xdr:nvSpPr>
      <xdr:spPr>
        <a:xfrm>
          <a:off x="14351000" y="708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145559</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7175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97790</xdr:rowOff>
    </xdr:from>
    <xdr:to>
      <xdr:col>64</xdr:col>
      <xdr:colOff>152400</xdr:colOff>
      <xdr:row>42</xdr:row>
      <xdr:rowOff>27940</xdr:rowOff>
    </xdr:to>
    <xdr:sp macro="" textlink="">
      <xdr:nvSpPr>
        <xdr:cNvPr id="402" name="フローチャート: 判断 401">
          <a:extLst>
            <a:ext uri="{FF2B5EF4-FFF2-40B4-BE49-F238E27FC236}">
              <a16:creationId xmlns:a16="http://schemas.microsoft.com/office/drawing/2014/main" id="{00000000-0008-0000-0300-000092010000}"/>
            </a:ext>
          </a:extLst>
        </xdr:cNvPr>
        <xdr:cNvSpPr/>
      </xdr:nvSpPr>
      <xdr:spPr>
        <a:xfrm>
          <a:off x="13462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12717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158242</xdr:rowOff>
    </xdr:from>
    <xdr:to>
      <xdr:col>81</xdr:col>
      <xdr:colOff>95250</xdr:colOff>
      <xdr:row>41</xdr:row>
      <xdr:rowOff>88392</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6967200" y="7016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3319</xdr:rowOff>
    </xdr:from>
    <xdr:ext cx="762000" cy="259045"/>
    <xdr:sp macro="" textlink="">
      <xdr:nvSpPr>
        <xdr:cNvPr id="410" name="公債費負担の状況該当値テキスト">
          <a:extLst>
            <a:ext uri="{FF2B5EF4-FFF2-40B4-BE49-F238E27FC236}">
              <a16:creationId xmlns:a16="http://schemas.microsoft.com/office/drawing/2014/main" id="{00000000-0008-0000-0300-00009A010000}"/>
            </a:ext>
          </a:extLst>
        </xdr:cNvPr>
        <xdr:cNvSpPr txBox="1"/>
      </xdr:nvSpPr>
      <xdr:spPr>
        <a:xfrm>
          <a:off x="17106900" y="6861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143764</xdr:rowOff>
    </xdr:from>
    <xdr:to>
      <xdr:col>77</xdr:col>
      <xdr:colOff>95250</xdr:colOff>
      <xdr:row>41</xdr:row>
      <xdr:rowOff>73914</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6129000" y="700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84091</xdr:rowOff>
    </xdr:from>
    <xdr:ext cx="7366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798800" y="6770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100330</xdr:rowOff>
    </xdr:from>
    <xdr:to>
      <xdr:col>73</xdr:col>
      <xdr:colOff>44450</xdr:colOff>
      <xdr:row>41</xdr:row>
      <xdr:rowOff>30480</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5240000" y="695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40657</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4909800" y="672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85852</xdr:rowOff>
    </xdr:from>
    <xdr:to>
      <xdr:col>68</xdr:col>
      <xdr:colOff>203200</xdr:colOff>
      <xdr:row>41</xdr:row>
      <xdr:rowOff>16002</xdr:rowOff>
    </xdr:to>
    <xdr:sp macro="" textlink="">
      <xdr:nvSpPr>
        <xdr:cNvPr id="415" name="楕円 414">
          <a:extLst>
            <a:ext uri="{FF2B5EF4-FFF2-40B4-BE49-F238E27FC236}">
              <a16:creationId xmlns:a16="http://schemas.microsoft.com/office/drawing/2014/main" id="{00000000-0008-0000-0300-00009F010000}"/>
            </a:ext>
          </a:extLst>
        </xdr:cNvPr>
        <xdr:cNvSpPr/>
      </xdr:nvSpPr>
      <xdr:spPr>
        <a:xfrm>
          <a:off x="14351000" y="694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26179</xdr:rowOff>
    </xdr:from>
    <xdr:ext cx="762000" cy="259045"/>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4020800" y="6712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42418</xdr:rowOff>
    </xdr:from>
    <xdr:to>
      <xdr:col>64</xdr:col>
      <xdr:colOff>152400</xdr:colOff>
      <xdr:row>40</xdr:row>
      <xdr:rowOff>144018</xdr:rowOff>
    </xdr:to>
    <xdr:sp macro="" textlink="">
      <xdr:nvSpPr>
        <xdr:cNvPr id="417" name="楕円 416">
          <a:extLst>
            <a:ext uri="{FF2B5EF4-FFF2-40B4-BE49-F238E27FC236}">
              <a16:creationId xmlns:a16="http://schemas.microsoft.com/office/drawing/2014/main" id="{00000000-0008-0000-0300-0000A1010000}"/>
            </a:ext>
          </a:extLst>
        </xdr:cNvPr>
        <xdr:cNvSpPr/>
      </xdr:nvSpPr>
      <xdr:spPr>
        <a:xfrm>
          <a:off x="13462000" y="6900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154195</xdr:rowOff>
    </xdr:from>
    <xdr:ext cx="762000" cy="2590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3131800" y="6669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8" name="正方形/長方形 427">
          <a:extLst>
            <a:ext uri="{FF2B5EF4-FFF2-40B4-BE49-F238E27FC236}">
              <a16:creationId xmlns:a16="http://schemas.microsoft.com/office/drawing/2014/main" id="{00000000-0008-0000-0300-0000AC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9" name="正方形/長方形 428">
          <a:extLst>
            <a:ext uri="{FF2B5EF4-FFF2-40B4-BE49-F238E27FC236}">
              <a16:creationId xmlns:a16="http://schemas.microsoft.com/office/drawing/2014/main" id="{00000000-0008-0000-0300-0000AD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30" name="正方形/長方形 429">
          <a:extLst>
            <a:ext uri="{FF2B5EF4-FFF2-40B4-BE49-F238E27FC236}">
              <a16:creationId xmlns:a16="http://schemas.microsoft.com/office/drawing/2014/main" id="{00000000-0008-0000-0300-0000AE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将来負担比率については、退職手当負担見込額は増加しているものの、地方債現在高の減、公営企業債等繰入額の減等により、平成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年度と比較して</a:t>
          </a:r>
          <a:r>
            <a:rPr kumimoji="1" lang="en-US" altLang="ja-JP" sz="1300">
              <a:latin typeface="ＭＳ Ｐゴシック" panose="020B0600070205080204" pitchFamily="50" charset="-128"/>
              <a:ea typeface="ＭＳ Ｐゴシック" panose="020B0600070205080204" pitchFamily="50" charset="-128"/>
            </a:rPr>
            <a:t>4.6%</a:t>
          </a:r>
          <a:r>
            <a:rPr kumimoji="1" lang="ja-JP" altLang="en-US" sz="1300">
              <a:latin typeface="ＭＳ Ｐゴシック" panose="020B0600070205080204" pitchFamily="50" charset="-128"/>
              <a:ea typeface="ＭＳ Ｐゴシック" panose="020B0600070205080204" pitchFamily="50" charset="-128"/>
            </a:rPr>
            <a:t>減少しており、類似団体平均との差も縮小している。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過疎対策事業や消防・防災センター整備事業等大規模事業の実施に伴い、地方債現在高の増加が見込まれるため、経常経費の削減に努めると共に新規事業の実施についても厳しく精査・絞り込みを行い、それぞれの事業に優先順位を付け分散化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4" name="将来負担の状況グラフ枠">
          <a:extLst>
            <a:ext uri="{FF2B5EF4-FFF2-40B4-BE49-F238E27FC236}">
              <a16:creationId xmlns:a16="http://schemas.microsoft.com/office/drawing/2014/main" id="{00000000-0008-0000-0300-0000BC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21</xdr:row>
      <xdr:rowOff>15164</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7018000" y="2451100"/>
          <a:ext cx="0" cy="11645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20</xdr:row>
      <xdr:rowOff>158691</xdr:rowOff>
    </xdr:from>
    <xdr:ext cx="762000" cy="259045"/>
    <xdr:sp macro="" textlink="">
      <xdr:nvSpPr>
        <xdr:cNvPr id="446" name="将来負担の状況最小値テキスト">
          <a:extLst>
            <a:ext uri="{FF2B5EF4-FFF2-40B4-BE49-F238E27FC236}">
              <a16:creationId xmlns:a16="http://schemas.microsoft.com/office/drawing/2014/main" id="{00000000-0008-0000-0300-0000BE010000}"/>
            </a:ext>
          </a:extLst>
        </xdr:cNvPr>
        <xdr:cNvSpPr txBox="1"/>
      </xdr:nvSpPr>
      <xdr:spPr>
        <a:xfrm>
          <a:off x="17106900" y="3587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15164</xdr:rowOff>
    </xdr:from>
    <xdr:to>
      <xdr:col>81</xdr:col>
      <xdr:colOff>133350</xdr:colOff>
      <xdr:row>21</xdr:row>
      <xdr:rowOff>15164</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6929100" y="3615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8" name="将来負担の状況最大値テキスト">
          <a:extLst>
            <a:ext uri="{FF2B5EF4-FFF2-40B4-BE49-F238E27FC236}">
              <a16:creationId xmlns:a16="http://schemas.microsoft.com/office/drawing/2014/main" id="{00000000-0008-0000-0300-0000C0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60325</xdr:rowOff>
    </xdr:from>
    <xdr:to>
      <xdr:col>81</xdr:col>
      <xdr:colOff>44450</xdr:colOff>
      <xdr:row>15</xdr:row>
      <xdr:rowOff>82525</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6179800" y="2632075"/>
          <a:ext cx="838200" cy="22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119803</xdr:rowOff>
    </xdr:from>
    <xdr:ext cx="762000" cy="259045"/>
    <xdr:sp macro="" textlink="">
      <xdr:nvSpPr>
        <xdr:cNvPr id="451" name="将来負担の状況平均値テキスト">
          <a:extLst>
            <a:ext uri="{FF2B5EF4-FFF2-40B4-BE49-F238E27FC236}">
              <a16:creationId xmlns:a16="http://schemas.microsoft.com/office/drawing/2014/main" id="{00000000-0008-0000-0300-0000C3010000}"/>
            </a:ext>
          </a:extLst>
        </xdr:cNvPr>
        <xdr:cNvSpPr txBox="1"/>
      </xdr:nvSpPr>
      <xdr:spPr>
        <a:xfrm>
          <a:off x="17106900" y="23486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103276</xdr:rowOff>
    </xdr:from>
    <xdr:to>
      <xdr:col>81</xdr:col>
      <xdr:colOff>95250</xdr:colOff>
      <xdr:row>15</xdr:row>
      <xdr:rowOff>33426</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6967200" y="2503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82525</xdr:rowOff>
    </xdr:from>
    <xdr:to>
      <xdr:col>77</xdr:col>
      <xdr:colOff>44450</xdr:colOff>
      <xdr:row>15</xdr:row>
      <xdr:rowOff>123546</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flipV="1">
          <a:off x="15290800" y="2654275"/>
          <a:ext cx="889000" cy="41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98933</xdr:rowOff>
    </xdr:from>
    <xdr:to>
      <xdr:col>77</xdr:col>
      <xdr:colOff>95250</xdr:colOff>
      <xdr:row>15</xdr:row>
      <xdr:rowOff>29083</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6129000" y="2499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39260</xdr:rowOff>
    </xdr:from>
    <xdr:ext cx="7366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798800" y="22681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45364</xdr:rowOff>
    </xdr:from>
    <xdr:to>
      <xdr:col>72</xdr:col>
      <xdr:colOff>203200</xdr:colOff>
      <xdr:row>15</xdr:row>
      <xdr:rowOff>123546</xdr:rowOff>
    </xdr:to>
    <xdr:cxnSp macro="">
      <xdr:nvCxnSpPr>
        <xdr:cNvPr id="456" name="直線コネクタ 455">
          <a:extLst>
            <a:ext uri="{FF2B5EF4-FFF2-40B4-BE49-F238E27FC236}">
              <a16:creationId xmlns:a16="http://schemas.microsoft.com/office/drawing/2014/main" id="{00000000-0008-0000-0300-0000C8010000}"/>
            </a:ext>
          </a:extLst>
        </xdr:cNvPr>
        <xdr:cNvCxnSpPr/>
      </xdr:nvCxnSpPr>
      <xdr:spPr>
        <a:xfrm>
          <a:off x="14401800" y="2617114"/>
          <a:ext cx="889000" cy="78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137541</xdr:rowOff>
    </xdr:from>
    <xdr:to>
      <xdr:col>73</xdr:col>
      <xdr:colOff>44450</xdr:colOff>
      <xdr:row>15</xdr:row>
      <xdr:rowOff>67691</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5240000" y="2537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77868</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909800" y="2306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34265</xdr:rowOff>
    </xdr:from>
    <xdr:to>
      <xdr:col>68</xdr:col>
      <xdr:colOff>152400</xdr:colOff>
      <xdr:row>15</xdr:row>
      <xdr:rowOff>45364</xdr:rowOff>
    </xdr:to>
    <xdr:cxnSp macro="">
      <xdr:nvCxnSpPr>
        <xdr:cNvPr id="459" name="直線コネクタ 458">
          <a:extLst>
            <a:ext uri="{FF2B5EF4-FFF2-40B4-BE49-F238E27FC236}">
              <a16:creationId xmlns:a16="http://schemas.microsoft.com/office/drawing/2014/main" id="{00000000-0008-0000-0300-0000CB010000}"/>
            </a:ext>
          </a:extLst>
        </xdr:cNvPr>
        <xdr:cNvCxnSpPr/>
      </xdr:nvCxnSpPr>
      <xdr:spPr>
        <a:xfrm>
          <a:off x="13512800" y="2606015"/>
          <a:ext cx="889000" cy="11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158775</xdr:rowOff>
    </xdr:from>
    <xdr:to>
      <xdr:col>68</xdr:col>
      <xdr:colOff>203200</xdr:colOff>
      <xdr:row>15</xdr:row>
      <xdr:rowOff>88925</xdr:rowOff>
    </xdr:to>
    <xdr:sp macro="" textlink="">
      <xdr:nvSpPr>
        <xdr:cNvPr id="460" name="フローチャート: 判断 459">
          <a:extLst>
            <a:ext uri="{FF2B5EF4-FFF2-40B4-BE49-F238E27FC236}">
              <a16:creationId xmlns:a16="http://schemas.microsoft.com/office/drawing/2014/main" id="{00000000-0008-0000-0300-0000CC010000}"/>
            </a:ext>
          </a:extLst>
        </xdr:cNvPr>
        <xdr:cNvSpPr/>
      </xdr:nvSpPr>
      <xdr:spPr>
        <a:xfrm>
          <a:off x="14351000" y="255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99102</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020800" y="2327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4699</xdr:rowOff>
    </xdr:from>
    <xdr:to>
      <xdr:col>64</xdr:col>
      <xdr:colOff>152400</xdr:colOff>
      <xdr:row>15</xdr:row>
      <xdr:rowOff>106299</xdr:rowOff>
    </xdr:to>
    <xdr:sp macro="" textlink="">
      <xdr:nvSpPr>
        <xdr:cNvPr id="462" name="フローチャート: 判断 461">
          <a:extLst>
            <a:ext uri="{FF2B5EF4-FFF2-40B4-BE49-F238E27FC236}">
              <a16:creationId xmlns:a16="http://schemas.microsoft.com/office/drawing/2014/main" id="{00000000-0008-0000-0300-0000CE010000}"/>
            </a:ext>
          </a:extLst>
        </xdr:cNvPr>
        <xdr:cNvSpPr/>
      </xdr:nvSpPr>
      <xdr:spPr>
        <a:xfrm>
          <a:off x="13462000" y="2576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91076</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131800" y="2662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9525</xdr:rowOff>
    </xdr:from>
    <xdr:to>
      <xdr:col>81</xdr:col>
      <xdr:colOff>95250</xdr:colOff>
      <xdr:row>15</xdr:row>
      <xdr:rowOff>111125</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6967200" y="258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153052</xdr:rowOff>
    </xdr:from>
    <xdr:ext cx="762000" cy="259045"/>
    <xdr:sp macro="" textlink="">
      <xdr:nvSpPr>
        <xdr:cNvPr id="470" name="将来負担の状況該当値テキスト">
          <a:extLst>
            <a:ext uri="{FF2B5EF4-FFF2-40B4-BE49-F238E27FC236}">
              <a16:creationId xmlns:a16="http://schemas.microsoft.com/office/drawing/2014/main" id="{00000000-0008-0000-0300-0000D6010000}"/>
            </a:ext>
          </a:extLst>
        </xdr:cNvPr>
        <xdr:cNvSpPr txBox="1"/>
      </xdr:nvSpPr>
      <xdr:spPr>
        <a:xfrm>
          <a:off x="17106900" y="2553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31725</xdr:rowOff>
    </xdr:from>
    <xdr:to>
      <xdr:col>77</xdr:col>
      <xdr:colOff>95250</xdr:colOff>
      <xdr:row>15</xdr:row>
      <xdr:rowOff>133325</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6129000" y="2603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118102</xdr:rowOff>
    </xdr:from>
    <xdr:ext cx="7366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5798800" y="2689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72746</xdr:rowOff>
    </xdr:from>
    <xdr:to>
      <xdr:col>73</xdr:col>
      <xdr:colOff>44450</xdr:colOff>
      <xdr:row>16</xdr:row>
      <xdr:rowOff>2896</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5240000" y="2644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159123</xdr:rowOff>
    </xdr:from>
    <xdr:ext cx="7620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4909800" y="2730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166014</xdr:rowOff>
    </xdr:from>
    <xdr:to>
      <xdr:col>68</xdr:col>
      <xdr:colOff>203200</xdr:colOff>
      <xdr:row>15</xdr:row>
      <xdr:rowOff>96164</xdr:rowOff>
    </xdr:to>
    <xdr:sp macro="" textlink="">
      <xdr:nvSpPr>
        <xdr:cNvPr id="475" name="楕円 474">
          <a:extLst>
            <a:ext uri="{FF2B5EF4-FFF2-40B4-BE49-F238E27FC236}">
              <a16:creationId xmlns:a16="http://schemas.microsoft.com/office/drawing/2014/main" id="{00000000-0008-0000-0300-0000DB010000}"/>
            </a:ext>
          </a:extLst>
        </xdr:cNvPr>
        <xdr:cNvSpPr/>
      </xdr:nvSpPr>
      <xdr:spPr>
        <a:xfrm>
          <a:off x="14351000" y="256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80941</xdr:rowOff>
    </xdr:from>
    <xdr:ext cx="762000" cy="259045"/>
    <xdr:sp macro="" textlink="">
      <xdr:nvSpPr>
        <xdr:cNvPr id="476" name="テキスト ボックス 475">
          <a:extLst>
            <a:ext uri="{FF2B5EF4-FFF2-40B4-BE49-F238E27FC236}">
              <a16:creationId xmlns:a16="http://schemas.microsoft.com/office/drawing/2014/main" id="{00000000-0008-0000-0300-0000DC010000}"/>
            </a:ext>
          </a:extLst>
        </xdr:cNvPr>
        <xdr:cNvSpPr txBox="1"/>
      </xdr:nvSpPr>
      <xdr:spPr>
        <a:xfrm>
          <a:off x="14020800" y="2652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154915</xdr:rowOff>
    </xdr:from>
    <xdr:to>
      <xdr:col>64</xdr:col>
      <xdr:colOff>152400</xdr:colOff>
      <xdr:row>15</xdr:row>
      <xdr:rowOff>85065</xdr:rowOff>
    </xdr:to>
    <xdr:sp macro="" textlink="">
      <xdr:nvSpPr>
        <xdr:cNvPr id="477" name="楕円 476">
          <a:extLst>
            <a:ext uri="{FF2B5EF4-FFF2-40B4-BE49-F238E27FC236}">
              <a16:creationId xmlns:a16="http://schemas.microsoft.com/office/drawing/2014/main" id="{00000000-0008-0000-0300-0000DD010000}"/>
            </a:ext>
          </a:extLst>
        </xdr:cNvPr>
        <xdr:cNvSpPr/>
      </xdr:nvSpPr>
      <xdr:spPr>
        <a:xfrm>
          <a:off x="13462000" y="255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95242</xdr:rowOff>
    </xdr:from>
    <xdr:ext cx="762000" cy="259045"/>
    <xdr:sp macro="" textlink="">
      <xdr:nvSpPr>
        <xdr:cNvPr id="478" name="テキスト ボックス 477">
          <a:extLst>
            <a:ext uri="{FF2B5EF4-FFF2-40B4-BE49-F238E27FC236}">
              <a16:creationId xmlns:a16="http://schemas.microsoft.com/office/drawing/2014/main" id="{00000000-0008-0000-0300-0000DE010000}"/>
            </a:ext>
          </a:extLst>
        </xdr:cNvPr>
        <xdr:cNvSpPr txBox="1"/>
      </xdr:nvSpPr>
      <xdr:spPr>
        <a:xfrm>
          <a:off x="13131800" y="2324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和歌山県那智勝浦町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14,904
14,772
183.31
8,034,345
7,856,837
146,421
4,893,424
10,606,182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37.5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年度より</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増加しているが、これは職員給経費の増加が主な要因である。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類似団体平均と比較して</a:t>
          </a:r>
          <a:r>
            <a:rPr kumimoji="1" lang="en-US" altLang="ja-JP" sz="1300">
              <a:latin typeface="ＭＳ Ｐゴシック" panose="020B0600070205080204" pitchFamily="50" charset="-128"/>
              <a:ea typeface="ＭＳ Ｐゴシック" panose="020B0600070205080204" pitchFamily="50" charset="-128"/>
            </a:rPr>
            <a:t>4.8%</a:t>
          </a:r>
          <a:r>
            <a:rPr kumimoji="1" lang="ja-JP" altLang="en-US" sz="1300">
              <a:latin typeface="ＭＳ Ｐゴシック" panose="020B0600070205080204" pitchFamily="50" charset="-128"/>
              <a:ea typeface="ＭＳ Ｐゴシック" panose="020B0600070205080204" pitchFamily="50" charset="-128"/>
            </a:rPr>
            <a:t>高い値となっているが、これは本町の行政区域が広範囲であることやそれに伴う施設（出張所・保育所・学校等）が多いことが要因であると考えられる。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今後も本数値等を注視しながら適正な人員配置に努めると共に、早期退職者制度等を活用し、人件費の抑制に努める。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49276</xdr:rowOff>
    </xdr:from>
    <xdr:to>
      <xdr:col>24</xdr:col>
      <xdr:colOff>25400</xdr:colOff>
      <xdr:row>40</xdr:row>
      <xdr:rowOff>108712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878576"/>
          <a:ext cx="0" cy="1088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80789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38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108712</xdr:rowOff>
    </xdr:from>
    <xdr:to>
      <xdr:col>24</xdr:col>
      <xdr:colOff>114300</xdr:colOff>
      <xdr:row>40</xdr:row>
      <xdr:rowOff>108712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66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135653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622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49276</xdr:rowOff>
    </xdr:from>
    <xdr:to>
      <xdr:col>24</xdr:col>
      <xdr:colOff>114300</xdr:colOff>
      <xdr:row>34</xdr:row>
      <xdr:rowOff>49276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878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152146</xdr:rowOff>
    </xdr:from>
    <xdr:to>
      <xdr:col>24</xdr:col>
      <xdr:colOff>25400</xdr:colOff>
      <xdr:row>38</xdr:row>
      <xdr:rowOff>67564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495796"/>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156735</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57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140208</xdr:rowOff>
    </xdr:from>
    <xdr:to>
      <xdr:col>24</xdr:col>
      <xdr:colOff>76200</xdr:colOff>
      <xdr:row>37</xdr:row>
      <xdr:rowOff>70358</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101854</xdr:rowOff>
    </xdr:from>
    <xdr:to>
      <xdr:col>19</xdr:col>
      <xdr:colOff>187325</xdr:colOff>
      <xdr:row>37</xdr:row>
      <xdr:rowOff>152146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44550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144780</xdr:rowOff>
    </xdr:from>
    <xdr:to>
      <xdr:col>20</xdr:col>
      <xdr:colOff>38100</xdr:colOff>
      <xdr:row>37</xdr:row>
      <xdr:rowOff>74930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85107</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8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101854</xdr:rowOff>
    </xdr:from>
    <xdr:to>
      <xdr:col>15</xdr:col>
      <xdr:colOff>98425</xdr:colOff>
      <xdr:row>37</xdr:row>
      <xdr:rowOff>120142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44550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149352</xdr:rowOff>
    </xdr:from>
    <xdr:to>
      <xdr:col>15</xdr:col>
      <xdr:colOff>149225</xdr:colOff>
      <xdr:row>37</xdr:row>
      <xdr:rowOff>79502</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89679</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78994</xdr:rowOff>
    </xdr:from>
    <xdr:to>
      <xdr:col>11</xdr:col>
      <xdr:colOff>9525</xdr:colOff>
      <xdr:row>37</xdr:row>
      <xdr:rowOff>120142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42264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153924</xdr:rowOff>
    </xdr:from>
    <xdr:to>
      <xdr:col>11</xdr:col>
      <xdr:colOff>60325</xdr:colOff>
      <xdr:row>37</xdr:row>
      <xdr:rowOff>84074</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94251</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153924</xdr:rowOff>
    </xdr:from>
    <xdr:to>
      <xdr:col>6</xdr:col>
      <xdr:colOff>171450</xdr:colOff>
      <xdr:row>37</xdr:row>
      <xdr:rowOff>84074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94251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16764</xdr:rowOff>
    </xdr:from>
    <xdr:to>
      <xdr:col>24</xdr:col>
      <xdr:colOff>76200</xdr:colOff>
      <xdr:row>38</xdr:row>
      <xdr:rowOff>118364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53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160291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503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101346</xdr:rowOff>
    </xdr:from>
    <xdr:to>
      <xdr:col>20</xdr:col>
      <xdr:colOff>38100</xdr:colOff>
      <xdr:row>38</xdr:row>
      <xdr:rowOff>31496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44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16273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5313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51054</xdr:rowOff>
    </xdr:from>
    <xdr:to>
      <xdr:col>15</xdr:col>
      <xdr:colOff>149225</xdr:colOff>
      <xdr:row>37</xdr:row>
      <xdr:rowOff>152654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9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137431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69342</xdr:rowOff>
    </xdr:from>
    <xdr:to>
      <xdr:col>11</xdr:col>
      <xdr:colOff>60325</xdr:colOff>
      <xdr:row>37</xdr:row>
      <xdr:rowOff>170942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155719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499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28194</xdr:rowOff>
    </xdr:from>
    <xdr:to>
      <xdr:col>6</xdr:col>
      <xdr:colOff>171450</xdr:colOff>
      <xdr:row>37</xdr:row>
      <xdr:rowOff>129794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114571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年度と同じ値となっているが、依然として類似団体平均を上回っている。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類似団体平均と比較すると</a:t>
          </a:r>
          <a:r>
            <a:rPr kumimoji="1" lang="en-US" altLang="ja-JP" sz="1300">
              <a:latin typeface="ＭＳ Ｐゴシック" panose="020B0600070205080204" pitchFamily="50" charset="-128"/>
              <a:ea typeface="ＭＳ Ｐゴシック" panose="020B0600070205080204" pitchFamily="50" charset="-128"/>
            </a:rPr>
            <a:t>6.2%</a:t>
          </a:r>
          <a:r>
            <a:rPr kumimoji="1" lang="ja-JP" altLang="en-US" sz="1300">
              <a:latin typeface="ＭＳ Ｐゴシック" panose="020B0600070205080204" pitchFamily="50" charset="-128"/>
              <a:ea typeface="ＭＳ Ｐゴシック" panose="020B0600070205080204" pitchFamily="50" charset="-128"/>
            </a:rPr>
            <a:t>上回っているが、これは本町の行政区域が広範囲であることやそれに伴う施設（出張所・保育所・学校等）の多さが要因と考えられる。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今後は経常経費の削減や施設の統廃合等により、物件費の抑制に努める。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27940</xdr:rowOff>
    </xdr:from>
    <xdr:to>
      <xdr:col>82</xdr:col>
      <xdr:colOff>107950</xdr:colOff>
      <xdr:row>21</xdr:row>
      <xdr:rowOff>62230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42824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34307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63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62230</xdr:rowOff>
    </xdr:from>
    <xdr:to>
      <xdr:col>82</xdr:col>
      <xdr:colOff>196850</xdr:colOff>
      <xdr:row>21</xdr:row>
      <xdr:rowOff>62230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62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114317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171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27940</xdr:rowOff>
    </xdr:from>
    <xdr:to>
      <xdr:col>82</xdr:col>
      <xdr:colOff>196850</xdr:colOff>
      <xdr:row>14</xdr:row>
      <xdr:rowOff>27940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428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20</xdr:row>
      <xdr:rowOff>43180</xdr:rowOff>
    </xdr:from>
    <xdr:to>
      <xdr:col>82</xdr:col>
      <xdr:colOff>107950</xdr:colOff>
      <xdr:row>20</xdr:row>
      <xdr:rowOff>43180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34721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50817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94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34290</xdr:rowOff>
    </xdr:from>
    <xdr:to>
      <xdr:col>82</xdr:col>
      <xdr:colOff>158750</xdr:colOff>
      <xdr:row>17</xdr:row>
      <xdr:rowOff>135890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94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20</xdr:row>
      <xdr:rowOff>27940</xdr:rowOff>
    </xdr:from>
    <xdr:to>
      <xdr:col>78</xdr:col>
      <xdr:colOff>69850</xdr:colOff>
      <xdr:row>20</xdr:row>
      <xdr:rowOff>43180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34569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19050</xdr:rowOff>
    </xdr:from>
    <xdr:to>
      <xdr:col>78</xdr:col>
      <xdr:colOff>120650</xdr:colOff>
      <xdr:row>17</xdr:row>
      <xdr:rowOff>120650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130827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702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20</xdr:row>
      <xdr:rowOff>27940</xdr:rowOff>
    </xdr:from>
    <xdr:to>
      <xdr:col>73</xdr:col>
      <xdr:colOff>180975</xdr:colOff>
      <xdr:row>20</xdr:row>
      <xdr:rowOff>58420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34569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3810</xdr:rowOff>
    </xdr:from>
    <xdr:to>
      <xdr:col>74</xdr:col>
      <xdr:colOff>31750</xdr:colOff>
      <xdr:row>17</xdr:row>
      <xdr:rowOff>105410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115587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687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19</xdr:row>
      <xdr:rowOff>62230</xdr:rowOff>
    </xdr:from>
    <xdr:to>
      <xdr:col>69</xdr:col>
      <xdr:colOff>92075</xdr:colOff>
      <xdr:row>20</xdr:row>
      <xdr:rowOff>58420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331978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160020</xdr:rowOff>
    </xdr:from>
    <xdr:to>
      <xdr:col>69</xdr:col>
      <xdr:colOff>142875</xdr:colOff>
      <xdr:row>17</xdr:row>
      <xdr:rowOff>90170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100347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672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160020</xdr:rowOff>
    </xdr:from>
    <xdr:to>
      <xdr:col>65</xdr:col>
      <xdr:colOff>53975</xdr:colOff>
      <xdr:row>17</xdr:row>
      <xdr:rowOff>90170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100347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672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163830</xdr:rowOff>
    </xdr:from>
    <xdr:to>
      <xdr:col>82</xdr:col>
      <xdr:colOff>158750</xdr:colOff>
      <xdr:row>20</xdr:row>
      <xdr:rowOff>93980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3421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135907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339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163830</xdr:rowOff>
    </xdr:from>
    <xdr:to>
      <xdr:col>78</xdr:col>
      <xdr:colOff>120650</xdr:colOff>
      <xdr:row>20</xdr:row>
      <xdr:rowOff>93980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3421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20</xdr:row>
      <xdr:rowOff>78757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3507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148590</xdr:rowOff>
    </xdr:from>
    <xdr:to>
      <xdr:col>74</xdr:col>
      <xdr:colOff>31750</xdr:colOff>
      <xdr:row>20</xdr:row>
      <xdr:rowOff>78740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340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20</xdr:row>
      <xdr:rowOff>63517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349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20</xdr:row>
      <xdr:rowOff>7620</xdr:rowOff>
    </xdr:from>
    <xdr:to>
      <xdr:col>69</xdr:col>
      <xdr:colOff>142875</xdr:colOff>
      <xdr:row>20</xdr:row>
      <xdr:rowOff>109220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343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20</xdr:row>
      <xdr:rowOff>93997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352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11430</xdr:rowOff>
    </xdr:from>
    <xdr:to>
      <xdr:col>65</xdr:col>
      <xdr:colOff>53975</xdr:colOff>
      <xdr:row>19</xdr:row>
      <xdr:rowOff>113030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326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97807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335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類似団体平均と比較して低い値になっており、直近の</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年間においても同程度の水準で推移している。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今後も社会福祉費が増加することが予想されるが、財政を圧迫することがないよう町単独の扶助費について、必要性や効果等を精査し、水準の維持に努める。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67128</xdr:rowOff>
    </xdr:from>
    <xdr:to>
      <xdr:col>24</xdr:col>
      <xdr:colOff>25400</xdr:colOff>
      <xdr:row>61</xdr:row>
      <xdr:rowOff>15422</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8982528"/>
          <a:ext cx="0" cy="14913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158949</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44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15422</xdr:rowOff>
    </xdr:from>
    <xdr:to>
      <xdr:col>24</xdr:col>
      <xdr:colOff>114300</xdr:colOff>
      <xdr:row>61</xdr:row>
      <xdr:rowOff>15422</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73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153505</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2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67128</xdr:rowOff>
    </xdr:from>
    <xdr:to>
      <xdr:col>24</xdr:col>
      <xdr:colOff>114300</xdr:colOff>
      <xdr:row>52</xdr:row>
      <xdr:rowOff>67128</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8982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124278</xdr:rowOff>
    </xdr:from>
    <xdr:to>
      <xdr:col>24</xdr:col>
      <xdr:colOff>25400</xdr:colOff>
      <xdr:row>53</xdr:row>
      <xdr:rowOff>156935</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211128"/>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113592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3718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141515</xdr:rowOff>
    </xdr:from>
    <xdr:to>
      <xdr:col>24</xdr:col>
      <xdr:colOff>76200</xdr:colOff>
      <xdr:row>55</xdr:row>
      <xdr:rowOff>71665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124278</xdr:rowOff>
    </xdr:from>
    <xdr:to>
      <xdr:col>19</xdr:col>
      <xdr:colOff>187325</xdr:colOff>
      <xdr:row>53</xdr:row>
      <xdr:rowOff>124278</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2111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141515</xdr:rowOff>
    </xdr:from>
    <xdr:to>
      <xdr:col>20</xdr:col>
      <xdr:colOff>38100</xdr:colOff>
      <xdr:row>55</xdr:row>
      <xdr:rowOff>71665</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56442</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486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80735</xdr:rowOff>
    </xdr:from>
    <xdr:to>
      <xdr:col>15</xdr:col>
      <xdr:colOff>98425</xdr:colOff>
      <xdr:row>53</xdr:row>
      <xdr:rowOff>124278</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167585"/>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119743</xdr:rowOff>
    </xdr:from>
    <xdr:to>
      <xdr:col>15</xdr:col>
      <xdr:colOff>149225</xdr:colOff>
      <xdr:row>55</xdr:row>
      <xdr:rowOff>49893</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37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34670</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464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80735</xdr:rowOff>
    </xdr:from>
    <xdr:to>
      <xdr:col>11</xdr:col>
      <xdr:colOff>9525</xdr:colOff>
      <xdr:row>53</xdr:row>
      <xdr:rowOff>91622</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167585"/>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87085</xdr:rowOff>
    </xdr:from>
    <xdr:to>
      <xdr:col>11</xdr:col>
      <xdr:colOff>60325</xdr:colOff>
      <xdr:row>55</xdr:row>
      <xdr:rowOff>17235</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34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2012</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431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21772</xdr:rowOff>
    </xdr:from>
    <xdr:to>
      <xdr:col>6</xdr:col>
      <xdr:colOff>171450</xdr:colOff>
      <xdr:row>54</xdr:row>
      <xdr:rowOff>123372</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280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108149</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366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106135</xdr:rowOff>
    </xdr:from>
    <xdr:to>
      <xdr:col>24</xdr:col>
      <xdr:colOff>76200</xdr:colOff>
      <xdr:row>54</xdr:row>
      <xdr:rowOff>36285</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192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122662</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03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73478</xdr:rowOff>
    </xdr:from>
    <xdr:to>
      <xdr:col>20</xdr:col>
      <xdr:colOff>38100</xdr:colOff>
      <xdr:row>54</xdr:row>
      <xdr:rowOff>3628</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160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13805</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8929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73478</xdr:rowOff>
    </xdr:from>
    <xdr:to>
      <xdr:col>15</xdr:col>
      <xdr:colOff>149225</xdr:colOff>
      <xdr:row>54</xdr:row>
      <xdr:rowOff>3628</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160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13805</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8929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29935</xdr:rowOff>
    </xdr:from>
    <xdr:to>
      <xdr:col>11</xdr:col>
      <xdr:colOff>60325</xdr:colOff>
      <xdr:row>53</xdr:row>
      <xdr:rowOff>131535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116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141712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8885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40822</xdr:rowOff>
    </xdr:from>
    <xdr:to>
      <xdr:col>6</xdr:col>
      <xdr:colOff>171450</xdr:colOff>
      <xdr:row>53</xdr:row>
      <xdr:rowOff>142422</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127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152599</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8896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年度と同水準の値となっており、類似団体平均と比較して低い水準となっている。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今後は人口減少等の影響から、公営企業会計等の経営悪化が予想されるが、経営戦略や公立病院改革プランに基づき経営の効率化を図り、繰出金等の抑制に努める。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115570</xdr:rowOff>
    </xdr:from>
    <xdr:to>
      <xdr:col>82</xdr:col>
      <xdr:colOff>107950</xdr:colOff>
      <xdr:row>61</xdr:row>
      <xdr:rowOff>107950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20242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80027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107950</xdr:rowOff>
    </xdr:from>
    <xdr:to>
      <xdr:col>82</xdr:col>
      <xdr:colOff>196850</xdr:colOff>
      <xdr:row>61</xdr:row>
      <xdr:rowOff>107950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66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30497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94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115570</xdr:rowOff>
    </xdr:from>
    <xdr:to>
      <xdr:col>82</xdr:col>
      <xdr:colOff>196850</xdr:colOff>
      <xdr:row>53</xdr:row>
      <xdr:rowOff>115570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20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149860</xdr:rowOff>
    </xdr:from>
    <xdr:to>
      <xdr:col>82</xdr:col>
      <xdr:colOff>107950</xdr:colOff>
      <xdr:row>56</xdr:row>
      <xdr:rowOff>157480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975106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6367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779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34290</xdr:rowOff>
    </xdr:from>
    <xdr:to>
      <xdr:col>82</xdr:col>
      <xdr:colOff>158750</xdr:colOff>
      <xdr:row>57</xdr:row>
      <xdr:rowOff>135890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157480</xdr:rowOff>
    </xdr:from>
    <xdr:to>
      <xdr:col>78</xdr:col>
      <xdr:colOff>69850</xdr:colOff>
      <xdr:row>56</xdr:row>
      <xdr:rowOff>157480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7586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19050</xdr:rowOff>
    </xdr:from>
    <xdr:to>
      <xdr:col>78</xdr:col>
      <xdr:colOff>120650</xdr:colOff>
      <xdr:row>57</xdr:row>
      <xdr:rowOff>120650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105427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157480</xdr:rowOff>
    </xdr:from>
    <xdr:to>
      <xdr:col>73</xdr:col>
      <xdr:colOff>180975</xdr:colOff>
      <xdr:row>57</xdr:row>
      <xdr:rowOff>8890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893800" y="97586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11430</xdr:rowOff>
    </xdr:from>
    <xdr:to>
      <xdr:col>74</xdr:col>
      <xdr:colOff>31750</xdr:colOff>
      <xdr:row>57</xdr:row>
      <xdr:rowOff>113030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97807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87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66040</xdr:rowOff>
    </xdr:from>
    <xdr:to>
      <xdr:col>69</xdr:col>
      <xdr:colOff>92075</xdr:colOff>
      <xdr:row>57</xdr:row>
      <xdr:rowOff>8890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3004800" y="966724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3810</xdr:rowOff>
    </xdr:from>
    <xdr:to>
      <xdr:col>69</xdr:col>
      <xdr:colOff>142875</xdr:colOff>
      <xdr:row>57</xdr:row>
      <xdr:rowOff>105410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77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90187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86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137160</xdr:rowOff>
    </xdr:from>
    <xdr:to>
      <xdr:col>65</xdr:col>
      <xdr:colOff>53975</xdr:colOff>
      <xdr:row>57</xdr:row>
      <xdr:rowOff>67310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52087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82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99060</xdr:rowOff>
    </xdr:from>
    <xdr:to>
      <xdr:col>82</xdr:col>
      <xdr:colOff>158750</xdr:colOff>
      <xdr:row>57</xdr:row>
      <xdr:rowOff>29210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115587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54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106680</xdr:rowOff>
    </xdr:from>
    <xdr:to>
      <xdr:col>78</xdr:col>
      <xdr:colOff>120650</xdr:colOff>
      <xdr:row>57</xdr:row>
      <xdr:rowOff>36830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70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47007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476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106680</xdr:rowOff>
    </xdr:from>
    <xdr:to>
      <xdr:col>74</xdr:col>
      <xdr:colOff>31750</xdr:colOff>
      <xdr:row>57</xdr:row>
      <xdr:rowOff>36830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70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47007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47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129540</xdr:rowOff>
    </xdr:from>
    <xdr:to>
      <xdr:col>69</xdr:col>
      <xdr:colOff>142875</xdr:colOff>
      <xdr:row>57</xdr:row>
      <xdr:rowOff>59690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73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69867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49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15240</xdr:rowOff>
    </xdr:from>
    <xdr:to>
      <xdr:col>65</xdr:col>
      <xdr:colOff>53975</xdr:colOff>
      <xdr:row>56</xdr:row>
      <xdr:rowOff>116840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61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127017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38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年度と比べると</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増加し、類似団体と比較して</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低い数値となっているが、一部事務組合への負担金の増加等が主な要因となっている。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今後も各種団体等への補助金等を慎重に精査し、補助金等の抑制に努める。</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53848</xdr:rowOff>
    </xdr:from>
    <xdr:to>
      <xdr:col>82</xdr:col>
      <xdr:colOff>107950</xdr:colOff>
      <xdr:row>41</xdr:row>
      <xdr:rowOff>51562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883148"/>
          <a:ext cx="0"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23639</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7053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51562</xdr:rowOff>
    </xdr:from>
    <xdr:to>
      <xdr:col>82</xdr:col>
      <xdr:colOff>196850</xdr:colOff>
      <xdr:row>41</xdr:row>
      <xdr:rowOff>51562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7081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140225</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626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53848</xdr:rowOff>
    </xdr:from>
    <xdr:to>
      <xdr:col>82</xdr:col>
      <xdr:colOff>196850</xdr:colOff>
      <xdr:row>34</xdr:row>
      <xdr:rowOff>53848</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883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12700</xdr:rowOff>
    </xdr:from>
    <xdr:to>
      <xdr:col>82</xdr:col>
      <xdr:colOff>107950</xdr:colOff>
      <xdr:row>36</xdr:row>
      <xdr:rowOff>30988</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5671800" y="6184900"/>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135145</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307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163068</xdr:rowOff>
    </xdr:from>
    <xdr:to>
      <xdr:col>82</xdr:col>
      <xdr:colOff>158750</xdr:colOff>
      <xdr:row>37</xdr:row>
      <xdr:rowOff>93218</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12700</xdr:rowOff>
    </xdr:from>
    <xdr:to>
      <xdr:col>78</xdr:col>
      <xdr:colOff>69850</xdr:colOff>
      <xdr:row>36</xdr:row>
      <xdr:rowOff>44704</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4782800" y="618490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135636</xdr:rowOff>
    </xdr:from>
    <xdr:to>
      <xdr:col>78</xdr:col>
      <xdr:colOff>120650</xdr:colOff>
      <xdr:row>37</xdr:row>
      <xdr:rowOff>65786</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50563</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3942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40132</xdr:rowOff>
    </xdr:from>
    <xdr:to>
      <xdr:col>73</xdr:col>
      <xdr:colOff>180975</xdr:colOff>
      <xdr:row>36</xdr:row>
      <xdr:rowOff>44704</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893800" y="621233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135636</xdr:rowOff>
    </xdr:from>
    <xdr:to>
      <xdr:col>74</xdr:col>
      <xdr:colOff>31750</xdr:colOff>
      <xdr:row>37</xdr:row>
      <xdr:rowOff>65786</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50563</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35560</xdr:rowOff>
    </xdr:from>
    <xdr:to>
      <xdr:col>69</xdr:col>
      <xdr:colOff>92075</xdr:colOff>
      <xdr:row>36</xdr:row>
      <xdr:rowOff>40132</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004800" y="620776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131064</xdr:rowOff>
    </xdr:from>
    <xdr:to>
      <xdr:col>69</xdr:col>
      <xdr:colOff>142875</xdr:colOff>
      <xdr:row>37</xdr:row>
      <xdr:rowOff>61214</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45991</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89916</xdr:rowOff>
    </xdr:from>
    <xdr:to>
      <xdr:col>65</xdr:col>
      <xdr:colOff>53975</xdr:colOff>
      <xdr:row>37</xdr:row>
      <xdr:rowOff>20066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4843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151638</xdr:rowOff>
    </xdr:from>
    <xdr:to>
      <xdr:col>82</xdr:col>
      <xdr:colOff>158750</xdr:colOff>
      <xdr:row>36</xdr:row>
      <xdr:rowOff>81788</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168165</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5997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133350</xdr:rowOff>
    </xdr:from>
    <xdr:to>
      <xdr:col>78</xdr:col>
      <xdr:colOff>120650</xdr:colOff>
      <xdr:row>36</xdr:row>
      <xdr:rowOff>63500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73677</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590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165354</xdr:rowOff>
    </xdr:from>
    <xdr:to>
      <xdr:col>74</xdr:col>
      <xdr:colOff>31750</xdr:colOff>
      <xdr:row>36</xdr:row>
      <xdr:rowOff>95504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105681</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593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160782</xdr:rowOff>
    </xdr:from>
    <xdr:to>
      <xdr:col>69</xdr:col>
      <xdr:colOff>142875</xdr:colOff>
      <xdr:row>36</xdr:row>
      <xdr:rowOff>90932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101109</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156210</xdr:rowOff>
    </xdr:from>
    <xdr:to>
      <xdr:col>65</xdr:col>
      <xdr:colOff>53975</xdr:colOff>
      <xdr:row>36</xdr:row>
      <xdr:rowOff>86360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96537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年度より</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増加し、類似団体平均と比較して</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高い値となっている。増加の要因としては、過疎対策事業債、臨時財政対策債の公債費の増が挙げられる。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今後も過疎対策事業やその他大規模事業の実施に伴い、公債費が増加し、厳しい財政運営となることが予想される。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新規事業等の抑制や大型事業の分散化により、公債費の抑制、起債償還の集中化を防ぐよう努める。</a:t>
          </a: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9" name="公債費グラフ枠">
          <a:extLst>
            <a:ext uri="{FF2B5EF4-FFF2-40B4-BE49-F238E27FC236}">
              <a16:creationId xmlns:a16="http://schemas.microsoft.com/office/drawing/2014/main" id="{00000000-0008-0000-0400-000067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88138</xdr:rowOff>
    </xdr:from>
    <xdr:to>
      <xdr:col>24</xdr:col>
      <xdr:colOff>25400</xdr:colOff>
      <xdr:row>80</xdr:row>
      <xdr:rowOff>8128</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4826000" y="12603988"/>
          <a:ext cx="0" cy="1120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151655</xdr:rowOff>
    </xdr:from>
    <xdr:ext cx="762000" cy="259045"/>
    <xdr:sp macro="" textlink="">
      <xdr:nvSpPr>
        <xdr:cNvPr id="361" name="公債費最小値テキスト">
          <a:extLst>
            <a:ext uri="{FF2B5EF4-FFF2-40B4-BE49-F238E27FC236}">
              <a16:creationId xmlns:a16="http://schemas.microsoft.com/office/drawing/2014/main" id="{00000000-0008-0000-0400-000069010000}"/>
            </a:ext>
          </a:extLst>
        </xdr:cNvPr>
        <xdr:cNvSpPr txBox="1"/>
      </xdr:nvSpPr>
      <xdr:spPr>
        <a:xfrm>
          <a:off x="4914900" y="13696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8128</xdr:rowOff>
    </xdr:from>
    <xdr:to>
      <xdr:col>24</xdr:col>
      <xdr:colOff>114300</xdr:colOff>
      <xdr:row>80</xdr:row>
      <xdr:rowOff>8128</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3724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3065</xdr:rowOff>
    </xdr:from>
    <xdr:ext cx="762000" cy="259045"/>
    <xdr:sp macro="" textlink="">
      <xdr:nvSpPr>
        <xdr:cNvPr id="363" name="公債費最大値テキスト">
          <a:extLst>
            <a:ext uri="{FF2B5EF4-FFF2-40B4-BE49-F238E27FC236}">
              <a16:creationId xmlns:a16="http://schemas.microsoft.com/office/drawing/2014/main" id="{00000000-0008-0000-0400-00006B010000}"/>
            </a:ext>
          </a:extLst>
        </xdr:cNvPr>
        <xdr:cNvSpPr txBox="1"/>
      </xdr:nvSpPr>
      <xdr:spPr>
        <a:xfrm>
          <a:off x="4914900" y="12347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88138</xdr:rowOff>
    </xdr:from>
    <xdr:to>
      <xdr:col>24</xdr:col>
      <xdr:colOff>114300</xdr:colOff>
      <xdr:row>73</xdr:row>
      <xdr:rowOff>88138</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2603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8128</xdr:rowOff>
    </xdr:from>
    <xdr:to>
      <xdr:col>24</xdr:col>
      <xdr:colOff>25400</xdr:colOff>
      <xdr:row>78</xdr:row>
      <xdr:rowOff>35561</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3987800" y="13381228"/>
          <a:ext cx="8382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40149</xdr:rowOff>
    </xdr:from>
    <xdr:ext cx="762000" cy="259045"/>
    <xdr:sp macro="" textlink="">
      <xdr:nvSpPr>
        <xdr:cNvPr id="366" name="公債費平均値テキスト">
          <a:extLst>
            <a:ext uri="{FF2B5EF4-FFF2-40B4-BE49-F238E27FC236}">
              <a16:creationId xmlns:a16="http://schemas.microsoft.com/office/drawing/2014/main" id="{00000000-0008-0000-0400-00006E010000}"/>
            </a:ext>
          </a:extLst>
        </xdr:cNvPr>
        <xdr:cNvSpPr txBox="1"/>
      </xdr:nvSpPr>
      <xdr:spPr>
        <a:xfrm>
          <a:off x="4914900" y="13070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23622</xdr:rowOff>
    </xdr:from>
    <xdr:to>
      <xdr:col>24</xdr:col>
      <xdr:colOff>76200</xdr:colOff>
      <xdr:row>77</xdr:row>
      <xdr:rowOff>125222</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47752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83565</xdr:rowOff>
    </xdr:from>
    <xdr:to>
      <xdr:col>19</xdr:col>
      <xdr:colOff>187325</xdr:colOff>
      <xdr:row>78</xdr:row>
      <xdr:rowOff>8128</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3098800" y="13285215"/>
          <a:ext cx="889000" cy="96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37337</xdr:rowOff>
    </xdr:from>
    <xdr:to>
      <xdr:col>20</xdr:col>
      <xdr:colOff>38100</xdr:colOff>
      <xdr:row>77</xdr:row>
      <xdr:rowOff>138937</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937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149114</xdr:rowOff>
    </xdr:from>
    <xdr:ext cx="7366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3606800" y="130078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51563</xdr:rowOff>
    </xdr:from>
    <xdr:to>
      <xdr:col>15</xdr:col>
      <xdr:colOff>98425</xdr:colOff>
      <xdr:row>77</xdr:row>
      <xdr:rowOff>83565</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2209800" y="13253213"/>
          <a:ext cx="889000" cy="3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32765</xdr:rowOff>
    </xdr:from>
    <xdr:to>
      <xdr:col>15</xdr:col>
      <xdr:colOff>149225</xdr:colOff>
      <xdr:row>77</xdr:row>
      <xdr:rowOff>134365</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048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144542</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2717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37846</xdr:rowOff>
    </xdr:from>
    <xdr:to>
      <xdr:col>11</xdr:col>
      <xdr:colOff>9525</xdr:colOff>
      <xdr:row>77</xdr:row>
      <xdr:rowOff>51563</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1320800" y="13239496"/>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37337</xdr:rowOff>
    </xdr:from>
    <xdr:to>
      <xdr:col>11</xdr:col>
      <xdr:colOff>60325</xdr:colOff>
      <xdr:row>77</xdr:row>
      <xdr:rowOff>138937</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2159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123714</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828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23622</xdr:rowOff>
    </xdr:from>
    <xdr:to>
      <xdr:col>6</xdr:col>
      <xdr:colOff>171450</xdr:colOff>
      <xdr:row>77</xdr:row>
      <xdr:rowOff>125222</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1270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109999</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9398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156211</xdr:rowOff>
    </xdr:from>
    <xdr:to>
      <xdr:col>24</xdr:col>
      <xdr:colOff>76200</xdr:colOff>
      <xdr:row>78</xdr:row>
      <xdr:rowOff>86361</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47752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128288</xdr:rowOff>
    </xdr:from>
    <xdr:ext cx="762000" cy="259045"/>
    <xdr:sp macro="" textlink="">
      <xdr:nvSpPr>
        <xdr:cNvPr id="385" name="公債費該当値テキスト">
          <a:extLst>
            <a:ext uri="{FF2B5EF4-FFF2-40B4-BE49-F238E27FC236}">
              <a16:creationId xmlns:a16="http://schemas.microsoft.com/office/drawing/2014/main" id="{00000000-0008-0000-0400-000081010000}"/>
            </a:ext>
          </a:extLst>
        </xdr:cNvPr>
        <xdr:cNvSpPr txBox="1"/>
      </xdr:nvSpPr>
      <xdr:spPr>
        <a:xfrm>
          <a:off x="49149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128778</xdr:rowOff>
    </xdr:from>
    <xdr:to>
      <xdr:col>20</xdr:col>
      <xdr:colOff>38100</xdr:colOff>
      <xdr:row>78</xdr:row>
      <xdr:rowOff>58928</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937000" y="1333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43705</xdr:rowOff>
    </xdr:from>
    <xdr:ext cx="7366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606800" y="13416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32765</xdr:rowOff>
    </xdr:from>
    <xdr:to>
      <xdr:col>15</xdr:col>
      <xdr:colOff>149225</xdr:colOff>
      <xdr:row>77</xdr:row>
      <xdr:rowOff>134365</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048000" y="1323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119142</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2717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763</xdr:rowOff>
    </xdr:from>
    <xdr:to>
      <xdr:col>11</xdr:col>
      <xdr:colOff>60325</xdr:colOff>
      <xdr:row>77</xdr:row>
      <xdr:rowOff>102363</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2159000" y="132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112540</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828800" y="12971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158496</xdr:rowOff>
    </xdr:from>
    <xdr:to>
      <xdr:col>6</xdr:col>
      <xdr:colOff>171450</xdr:colOff>
      <xdr:row>77</xdr:row>
      <xdr:rowOff>88646</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1270000" y="1318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98823</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939800" y="1295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年度と比較して</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増加しており、類似団体平均よりも</a:t>
          </a:r>
          <a:r>
            <a:rPr kumimoji="1" lang="en-US" altLang="ja-JP" sz="1300">
              <a:latin typeface="ＭＳ Ｐゴシック" panose="020B0600070205080204" pitchFamily="50" charset="-128"/>
              <a:ea typeface="ＭＳ Ｐゴシック" panose="020B0600070205080204" pitchFamily="50" charset="-128"/>
            </a:rPr>
            <a:t>3.7%</a:t>
          </a:r>
          <a:r>
            <a:rPr kumimoji="1" lang="ja-JP" altLang="en-US" sz="1300">
              <a:latin typeface="ＭＳ Ｐゴシック" panose="020B0600070205080204" pitchFamily="50" charset="-128"/>
              <a:ea typeface="ＭＳ Ｐゴシック" panose="020B0600070205080204" pitchFamily="50" charset="-128"/>
            </a:rPr>
            <a:t>高い値となっている。平成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年度と比較して増加した主な要因としては、職員給経費の増加等による人件費に係る経常一般財源の増加が挙げられる。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人口減少等により地方税の減少が見込まれるため、類似団体の数値を参考にしながら早期退職者制度の活用による人件費の削減や施設（出張所・保育所・学校等）の統廃合等による物件費の削減を行い、数値の抑制に努める。</a:t>
          </a:r>
        </a:p>
      </xdr:txBody>
    </xdr:sp>
    <xdr:clientData/>
  </xdr:twoCellAnchor>
  <xdr:oneCellAnchor>
    <xdr:from>
      <xdr:col>62</xdr:col>
      <xdr:colOff>6350</xdr:colOff>
      <xdr:row>69</xdr:row>
      <xdr:rowOff>107950</xdr:rowOff>
    </xdr:from>
    <xdr:ext cx="298543" cy="225703"/>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141696</xdr:rowOff>
    </xdr:from>
    <xdr:to>
      <xdr:col>82</xdr:col>
      <xdr:colOff>107950</xdr:colOff>
      <xdr:row>80</xdr:row>
      <xdr:rowOff>130266</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657546"/>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102343</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818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130266</xdr:rowOff>
    </xdr:from>
    <xdr:to>
      <xdr:col>82</xdr:col>
      <xdr:colOff>196850</xdr:colOff>
      <xdr:row>80</xdr:row>
      <xdr:rowOff>130266</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846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56623</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401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141696</xdr:rowOff>
    </xdr:from>
    <xdr:to>
      <xdr:col>82</xdr:col>
      <xdr:colOff>196850</xdr:colOff>
      <xdr:row>73</xdr:row>
      <xdr:rowOff>141696</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657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128632</xdr:rowOff>
    </xdr:from>
    <xdr:to>
      <xdr:col>82</xdr:col>
      <xdr:colOff>107950</xdr:colOff>
      <xdr:row>78</xdr:row>
      <xdr:rowOff>38826</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671800" y="13330282"/>
          <a:ext cx="838200" cy="81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55171</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0853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38644</xdr:rowOff>
    </xdr:from>
    <xdr:to>
      <xdr:col>82</xdr:col>
      <xdr:colOff>158750</xdr:colOff>
      <xdr:row>77</xdr:row>
      <xdr:rowOff>140244</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24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109038</xdr:rowOff>
    </xdr:from>
    <xdr:to>
      <xdr:col>78</xdr:col>
      <xdr:colOff>69850</xdr:colOff>
      <xdr:row>77</xdr:row>
      <xdr:rowOff>128632</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782800" y="13310688"/>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9252</xdr:rowOff>
    </xdr:from>
    <xdr:to>
      <xdr:col>78</xdr:col>
      <xdr:colOff>120650</xdr:colOff>
      <xdr:row>77</xdr:row>
      <xdr:rowOff>110852</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3210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121029</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29797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109038</xdr:rowOff>
    </xdr:from>
    <xdr:to>
      <xdr:col>73</xdr:col>
      <xdr:colOff>180975</xdr:colOff>
      <xdr:row>77</xdr:row>
      <xdr:rowOff>128632</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893800" y="13310688"/>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167639</xdr:rowOff>
    </xdr:from>
    <xdr:to>
      <xdr:col>74</xdr:col>
      <xdr:colOff>31750</xdr:colOff>
      <xdr:row>77</xdr:row>
      <xdr:rowOff>97789</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107966</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149861</xdr:rowOff>
    </xdr:from>
    <xdr:to>
      <xdr:col>69</xdr:col>
      <xdr:colOff>92075</xdr:colOff>
      <xdr:row>77</xdr:row>
      <xdr:rowOff>128632</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004800" y="13180061"/>
          <a:ext cx="889000" cy="150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148045</xdr:rowOff>
    </xdr:from>
    <xdr:to>
      <xdr:col>69</xdr:col>
      <xdr:colOff>142875</xdr:colOff>
      <xdr:row>77</xdr:row>
      <xdr:rowOff>78195</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317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88372</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2947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82731</xdr:rowOff>
    </xdr:from>
    <xdr:to>
      <xdr:col>65</xdr:col>
      <xdr:colOff>53975</xdr:colOff>
      <xdr:row>77</xdr:row>
      <xdr:rowOff>12881</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3112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23058</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2881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159476</xdr:rowOff>
    </xdr:from>
    <xdr:to>
      <xdr:col>82</xdr:col>
      <xdr:colOff>158750</xdr:colOff>
      <xdr:row>78</xdr:row>
      <xdr:rowOff>89626</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361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131553</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3333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77832</xdr:rowOff>
    </xdr:from>
    <xdr:to>
      <xdr:col>78</xdr:col>
      <xdr:colOff>120650</xdr:colOff>
      <xdr:row>78</xdr:row>
      <xdr:rowOff>7982</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3279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164209</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33658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58238</xdr:rowOff>
    </xdr:from>
    <xdr:to>
      <xdr:col>74</xdr:col>
      <xdr:colOff>31750</xdr:colOff>
      <xdr:row>77</xdr:row>
      <xdr:rowOff>159838</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3259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144615</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3346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77832</xdr:rowOff>
    </xdr:from>
    <xdr:to>
      <xdr:col>69</xdr:col>
      <xdr:colOff>142875</xdr:colOff>
      <xdr:row>78</xdr:row>
      <xdr:rowOff>7982</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3279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164209</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3365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99061</xdr:rowOff>
    </xdr:from>
    <xdr:to>
      <xdr:col>65</xdr:col>
      <xdr:colOff>53975</xdr:colOff>
      <xdr:row>77</xdr:row>
      <xdr:rowOff>29211</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13988</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和歌山県那智勝浦町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113752</xdr:rowOff>
    </xdr:from>
    <xdr:to>
      <xdr:col>29</xdr:col>
      <xdr:colOff>127000</xdr:colOff>
      <xdr:row>20</xdr:row>
      <xdr:rowOff>171343</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47327"/>
          <a:ext cx="0" cy="16006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143420</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620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171343</xdr:rowOff>
    </xdr:from>
    <xdr:to>
      <xdr:col>30</xdr:col>
      <xdr:colOff>25400</xdr:colOff>
      <xdr:row>20</xdr:row>
      <xdr:rowOff>171343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6479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28679</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790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113752</xdr:rowOff>
    </xdr:from>
    <xdr:to>
      <xdr:col>30</xdr:col>
      <xdr:colOff>25400</xdr:colOff>
      <xdr:row>11</xdr:row>
      <xdr:rowOff>113752</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4732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71020</xdr:rowOff>
    </xdr:from>
    <xdr:to>
      <xdr:col>29</xdr:col>
      <xdr:colOff>127000</xdr:colOff>
      <xdr:row>14</xdr:row>
      <xdr:rowOff>170380</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518945"/>
          <a:ext cx="647700" cy="993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51994</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8428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79917</xdr:rowOff>
    </xdr:from>
    <xdr:to>
      <xdr:col>29</xdr:col>
      <xdr:colOff>177800</xdr:colOff>
      <xdr:row>17</xdr:row>
      <xdr:rowOff>10067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8707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170380</xdr:rowOff>
    </xdr:from>
    <xdr:to>
      <xdr:col>26</xdr:col>
      <xdr:colOff>50800</xdr:colOff>
      <xdr:row>15</xdr:row>
      <xdr:rowOff>60488</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618305"/>
          <a:ext cx="698500" cy="615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109374</xdr:rowOff>
    </xdr:from>
    <xdr:to>
      <xdr:col>26</xdr:col>
      <xdr:colOff>101600</xdr:colOff>
      <xdr:row>17</xdr:row>
      <xdr:rowOff>39524</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9001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24301</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9865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60488</xdr:rowOff>
    </xdr:from>
    <xdr:to>
      <xdr:col>22</xdr:col>
      <xdr:colOff>114300</xdr:colOff>
      <xdr:row>15</xdr:row>
      <xdr:rowOff>133510</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679863"/>
          <a:ext cx="698500" cy="730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137721</xdr:rowOff>
    </xdr:from>
    <xdr:to>
      <xdr:col>22</xdr:col>
      <xdr:colOff>165100</xdr:colOff>
      <xdr:row>17</xdr:row>
      <xdr:rowOff>67871</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9285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52648</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01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133510</xdr:rowOff>
    </xdr:from>
    <xdr:to>
      <xdr:col>18</xdr:col>
      <xdr:colOff>177800</xdr:colOff>
      <xdr:row>16</xdr:row>
      <xdr:rowOff>1330</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2752885"/>
          <a:ext cx="698500" cy="392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160793</xdr:rowOff>
    </xdr:from>
    <xdr:to>
      <xdr:col>19</xdr:col>
      <xdr:colOff>38100</xdr:colOff>
      <xdr:row>17</xdr:row>
      <xdr:rowOff>90943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29516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75720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037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267</xdr:rowOff>
    </xdr:from>
    <xdr:to>
      <xdr:col>15</xdr:col>
      <xdr:colOff>101600</xdr:colOff>
      <xdr:row>17</xdr:row>
      <xdr:rowOff>101867</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2962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86644</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048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20220</xdr:rowOff>
    </xdr:from>
    <xdr:to>
      <xdr:col>29</xdr:col>
      <xdr:colOff>177800</xdr:colOff>
      <xdr:row>14</xdr:row>
      <xdr:rowOff>121820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4681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36747</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313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119580</xdr:rowOff>
    </xdr:from>
    <xdr:to>
      <xdr:col>26</xdr:col>
      <xdr:colOff>101600</xdr:colOff>
      <xdr:row>15</xdr:row>
      <xdr:rowOff>49730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5675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59907</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3363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9688</xdr:rowOff>
    </xdr:from>
    <xdr:to>
      <xdr:col>22</xdr:col>
      <xdr:colOff>165100</xdr:colOff>
      <xdr:row>15</xdr:row>
      <xdr:rowOff>111288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6290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121465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397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82710</xdr:rowOff>
    </xdr:from>
    <xdr:to>
      <xdr:col>19</xdr:col>
      <xdr:colOff>38100</xdr:colOff>
      <xdr:row>16</xdr:row>
      <xdr:rowOff>12860</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7020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23037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47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121980</xdr:rowOff>
    </xdr:from>
    <xdr:to>
      <xdr:col>15</xdr:col>
      <xdr:colOff>101600</xdr:colOff>
      <xdr:row>16</xdr:row>
      <xdr:rowOff>52130</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7413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62307</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510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259397</xdr:rowOff>
    </xdr:from>
    <xdr:to>
      <xdr:col>29</xdr:col>
      <xdr:colOff>127000</xdr:colOff>
      <xdr:row>37</xdr:row>
      <xdr:rowOff>210363</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183947"/>
          <a:ext cx="0" cy="115111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182440</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07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210363</xdr:rowOff>
    </xdr:from>
    <xdr:to>
      <xdr:col>30</xdr:col>
      <xdr:colOff>25400</xdr:colOff>
      <xdr:row>37</xdr:row>
      <xdr:rowOff>210363</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3350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2874</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927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259397</xdr:rowOff>
    </xdr:from>
    <xdr:to>
      <xdr:col>30</xdr:col>
      <xdr:colOff>25400</xdr:colOff>
      <xdr:row>33</xdr:row>
      <xdr:rowOff>259397</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18394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145117</xdr:rowOff>
    </xdr:from>
    <xdr:to>
      <xdr:col>29</xdr:col>
      <xdr:colOff>127000</xdr:colOff>
      <xdr:row>35</xdr:row>
      <xdr:rowOff>195980</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6755467"/>
          <a:ext cx="647700" cy="508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129894</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7402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142761</xdr:rowOff>
    </xdr:from>
    <xdr:to>
      <xdr:col>29</xdr:col>
      <xdr:colOff>177800</xdr:colOff>
      <xdr:row>35</xdr:row>
      <xdr:rowOff>244361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7531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195980</xdr:rowOff>
    </xdr:from>
    <xdr:to>
      <xdr:col>26</xdr:col>
      <xdr:colOff>50800</xdr:colOff>
      <xdr:row>35</xdr:row>
      <xdr:rowOff>282810</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806330"/>
          <a:ext cx="698500" cy="868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140608</xdr:rowOff>
    </xdr:from>
    <xdr:to>
      <xdr:col>26</xdr:col>
      <xdr:colOff>101600</xdr:colOff>
      <xdr:row>35</xdr:row>
      <xdr:rowOff>242208</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7509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252385</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5198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217983</xdr:rowOff>
    </xdr:from>
    <xdr:to>
      <xdr:col>22</xdr:col>
      <xdr:colOff>114300</xdr:colOff>
      <xdr:row>35</xdr:row>
      <xdr:rowOff>282810</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3606800" y="6828333"/>
          <a:ext cx="698500" cy="648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136551</xdr:rowOff>
    </xdr:from>
    <xdr:to>
      <xdr:col>22</xdr:col>
      <xdr:colOff>165100</xdr:colOff>
      <xdr:row>35</xdr:row>
      <xdr:rowOff>238151</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7469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248328</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515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217983</xdr:rowOff>
    </xdr:from>
    <xdr:to>
      <xdr:col>18</xdr:col>
      <xdr:colOff>177800</xdr:colOff>
      <xdr:row>36</xdr:row>
      <xdr:rowOff>7214</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6828333"/>
          <a:ext cx="698500" cy="1321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133674</xdr:rowOff>
    </xdr:from>
    <xdr:to>
      <xdr:col>19</xdr:col>
      <xdr:colOff>38100</xdr:colOff>
      <xdr:row>35</xdr:row>
      <xdr:rowOff>235274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7440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245451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512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120358</xdr:rowOff>
    </xdr:from>
    <xdr:to>
      <xdr:col>15</xdr:col>
      <xdr:colOff>101600</xdr:colOff>
      <xdr:row>35</xdr:row>
      <xdr:rowOff>221958</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7307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232135</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499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94317</xdr:rowOff>
    </xdr:from>
    <xdr:to>
      <xdr:col>29</xdr:col>
      <xdr:colOff>177800</xdr:colOff>
      <xdr:row>35</xdr:row>
      <xdr:rowOff>195917</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7046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282294</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549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145180</xdr:rowOff>
    </xdr:from>
    <xdr:to>
      <xdr:col>26</xdr:col>
      <xdr:colOff>101600</xdr:colOff>
      <xdr:row>35</xdr:row>
      <xdr:rowOff>246780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7555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231557</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841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232010</xdr:rowOff>
    </xdr:from>
    <xdr:to>
      <xdr:col>22</xdr:col>
      <xdr:colOff>165100</xdr:colOff>
      <xdr:row>35</xdr:row>
      <xdr:rowOff>333610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8423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318387</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92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167183</xdr:rowOff>
    </xdr:from>
    <xdr:to>
      <xdr:col>19</xdr:col>
      <xdr:colOff>38100</xdr:colOff>
      <xdr:row>35</xdr:row>
      <xdr:rowOff>268783</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7775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253560</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863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299314</xdr:rowOff>
    </xdr:from>
    <xdr:to>
      <xdr:col>15</xdr:col>
      <xdr:colOff>101600</xdr:colOff>
      <xdr:row>36</xdr:row>
      <xdr:rowOff>58014</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9096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42791</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996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和歌山県那智勝浦町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14,904
14,772
183.31
8,034,345
7,856,837
146,421
4,893,424
10,606,182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37.5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67593</xdr:rowOff>
    </xdr:from>
    <xdr:to>
      <xdr:col>24</xdr:col>
      <xdr:colOff>62865</xdr:colOff>
      <xdr:row>39</xdr:row>
      <xdr:rowOff>108023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11093"/>
          <a:ext cx="1270" cy="1583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111850</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98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108023</xdr:rowOff>
    </xdr:from>
    <xdr:to>
      <xdr:col>24</xdr:col>
      <xdr:colOff>152400</xdr:colOff>
      <xdr:row>39</xdr:row>
      <xdr:rowOff>108023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94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14270</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86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67593</xdr:rowOff>
    </xdr:from>
    <xdr:to>
      <xdr:col>24</xdr:col>
      <xdr:colOff>152400</xdr:colOff>
      <xdr:row>30</xdr:row>
      <xdr:rowOff>67593</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11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161123</xdr:rowOff>
    </xdr:from>
    <xdr:to>
      <xdr:col>24</xdr:col>
      <xdr:colOff>63500</xdr:colOff>
      <xdr:row>34</xdr:row>
      <xdr:rowOff>52081</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818973"/>
          <a:ext cx="838200" cy="62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32923</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336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54496</xdr:rowOff>
    </xdr:from>
    <xdr:to>
      <xdr:col>24</xdr:col>
      <xdr:colOff>114300</xdr:colOff>
      <xdr:row>35</xdr:row>
      <xdr:rowOff>156096</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055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52081</xdr:rowOff>
    </xdr:from>
    <xdr:to>
      <xdr:col>19</xdr:col>
      <xdr:colOff>177800</xdr:colOff>
      <xdr:row>34</xdr:row>
      <xdr:rowOff>117493</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5881381"/>
          <a:ext cx="889000" cy="65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72277</xdr:rowOff>
    </xdr:from>
    <xdr:to>
      <xdr:col>20</xdr:col>
      <xdr:colOff>38100</xdr:colOff>
      <xdr:row>36</xdr:row>
      <xdr:rowOff>2427</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073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165004</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165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117493</xdr:rowOff>
    </xdr:from>
    <xdr:to>
      <xdr:col>15</xdr:col>
      <xdr:colOff>50800</xdr:colOff>
      <xdr:row>34</xdr:row>
      <xdr:rowOff>124531</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5946793"/>
          <a:ext cx="889000" cy="7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82548</xdr:rowOff>
    </xdr:from>
    <xdr:to>
      <xdr:col>15</xdr:col>
      <xdr:colOff>101600</xdr:colOff>
      <xdr:row>36</xdr:row>
      <xdr:rowOff>12698</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083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3825</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176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124531</xdr:rowOff>
    </xdr:from>
    <xdr:to>
      <xdr:col>10</xdr:col>
      <xdr:colOff>114300</xdr:colOff>
      <xdr:row>34</xdr:row>
      <xdr:rowOff>141806</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5953831"/>
          <a:ext cx="889000" cy="17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87904</xdr:rowOff>
    </xdr:from>
    <xdr:to>
      <xdr:col>10</xdr:col>
      <xdr:colOff>165100</xdr:colOff>
      <xdr:row>36</xdr:row>
      <xdr:rowOff>18054</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08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9181</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81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79478</xdr:rowOff>
    </xdr:from>
    <xdr:to>
      <xdr:col>6</xdr:col>
      <xdr:colOff>38100</xdr:colOff>
      <xdr:row>36</xdr:row>
      <xdr:rowOff>9628</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08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755</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72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110323</xdr:rowOff>
    </xdr:from>
    <xdr:to>
      <xdr:col>24</xdr:col>
      <xdr:colOff>114300</xdr:colOff>
      <xdr:row>34</xdr:row>
      <xdr:rowOff>40473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768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133200</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619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1281</xdr:rowOff>
    </xdr:from>
    <xdr:to>
      <xdr:col>20</xdr:col>
      <xdr:colOff>38100</xdr:colOff>
      <xdr:row>34</xdr:row>
      <xdr:rowOff>102881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830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119408</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605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66693</xdr:rowOff>
    </xdr:from>
    <xdr:to>
      <xdr:col>15</xdr:col>
      <xdr:colOff>101600</xdr:colOff>
      <xdr:row>34</xdr:row>
      <xdr:rowOff>168293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895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13370</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671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73731</xdr:rowOff>
    </xdr:from>
    <xdr:to>
      <xdr:col>10</xdr:col>
      <xdr:colOff>165100</xdr:colOff>
      <xdr:row>35</xdr:row>
      <xdr:rowOff>3881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903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20408</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678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91006</xdr:rowOff>
    </xdr:from>
    <xdr:to>
      <xdr:col>6</xdr:col>
      <xdr:colOff>38100</xdr:colOff>
      <xdr:row>35</xdr:row>
      <xdr:rowOff>21156</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5920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37683</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695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64605</xdr:rowOff>
    </xdr:from>
    <xdr:to>
      <xdr:col>24</xdr:col>
      <xdr:colOff>62865</xdr:colOff>
      <xdr:row>58</xdr:row>
      <xdr:rowOff>161825</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637105"/>
          <a:ext cx="1270" cy="1468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165652</xdr:rowOff>
    </xdr:from>
    <xdr:ext cx="534377"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10109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161825</xdr:rowOff>
    </xdr:from>
    <xdr:to>
      <xdr:col>24</xdr:col>
      <xdr:colOff>152400</xdr:colOff>
      <xdr:row>58</xdr:row>
      <xdr:rowOff>161825</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10105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11282</xdr:rowOff>
    </xdr:from>
    <xdr:ext cx="599010"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412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64605</xdr:rowOff>
    </xdr:from>
    <xdr:to>
      <xdr:col>24</xdr:col>
      <xdr:colOff>152400</xdr:colOff>
      <xdr:row>50</xdr:row>
      <xdr:rowOff>64605</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637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153726</xdr:rowOff>
    </xdr:from>
    <xdr:to>
      <xdr:col>24</xdr:col>
      <xdr:colOff>63500</xdr:colOff>
      <xdr:row>53</xdr:row>
      <xdr:rowOff>150363</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3797300" y="9069126"/>
          <a:ext cx="838200" cy="168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48255</xdr:rowOff>
    </xdr:from>
    <xdr:ext cx="534377"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4780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69828</xdr:rowOff>
    </xdr:from>
    <xdr:to>
      <xdr:col>24</xdr:col>
      <xdr:colOff>114300</xdr:colOff>
      <xdr:row>55</xdr:row>
      <xdr:rowOff>171428</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499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153726</xdr:rowOff>
    </xdr:from>
    <xdr:to>
      <xdr:col>19</xdr:col>
      <xdr:colOff>177800</xdr:colOff>
      <xdr:row>53</xdr:row>
      <xdr:rowOff>74435</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908300" y="9069126"/>
          <a:ext cx="889000" cy="92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65795</xdr:rowOff>
    </xdr:from>
    <xdr:to>
      <xdr:col>20</xdr:col>
      <xdr:colOff>38100</xdr:colOff>
      <xdr:row>54</xdr:row>
      <xdr:rowOff>167395</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324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158522</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30111" y="9416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74435</xdr:rowOff>
    </xdr:from>
    <xdr:to>
      <xdr:col>15</xdr:col>
      <xdr:colOff>50800</xdr:colOff>
      <xdr:row>54</xdr:row>
      <xdr:rowOff>107517</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2019300" y="9161285"/>
          <a:ext cx="889000" cy="204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158149</xdr:rowOff>
    </xdr:from>
    <xdr:to>
      <xdr:col>15</xdr:col>
      <xdr:colOff>101600</xdr:colOff>
      <xdr:row>56</xdr:row>
      <xdr:rowOff>88299</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58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79426</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1111" y="9680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107517</xdr:rowOff>
    </xdr:from>
    <xdr:to>
      <xdr:col>10</xdr:col>
      <xdr:colOff>114300</xdr:colOff>
      <xdr:row>55</xdr:row>
      <xdr:rowOff>23604</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flipV="1">
          <a:off x="1130300" y="9365817"/>
          <a:ext cx="889000" cy="87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133265</xdr:rowOff>
    </xdr:from>
    <xdr:to>
      <xdr:col>10</xdr:col>
      <xdr:colOff>165100</xdr:colOff>
      <xdr:row>56</xdr:row>
      <xdr:rowOff>63415</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56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54542</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2111" y="9655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67934</xdr:rowOff>
    </xdr:from>
    <xdr:to>
      <xdr:col>6</xdr:col>
      <xdr:colOff>38100</xdr:colOff>
      <xdr:row>56</xdr:row>
      <xdr:rowOff>169534</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669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160661</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3111" y="9761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99563</xdr:rowOff>
    </xdr:from>
    <xdr:to>
      <xdr:col>24</xdr:col>
      <xdr:colOff>114300</xdr:colOff>
      <xdr:row>54</xdr:row>
      <xdr:rowOff>29713</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18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122440</xdr:rowOff>
    </xdr:from>
    <xdr:ext cx="534377"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9037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52</xdr:row>
      <xdr:rowOff>102926</xdr:rowOff>
    </xdr:from>
    <xdr:to>
      <xdr:col>20</xdr:col>
      <xdr:colOff>38100</xdr:colOff>
      <xdr:row>53</xdr:row>
      <xdr:rowOff>33076</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9018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51</xdr:row>
      <xdr:rowOff>49603</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497795" y="8793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23635</xdr:rowOff>
    </xdr:from>
    <xdr:to>
      <xdr:col>15</xdr:col>
      <xdr:colOff>101600</xdr:colOff>
      <xdr:row>53</xdr:row>
      <xdr:rowOff>125235</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9110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51</xdr:row>
      <xdr:rowOff>141762</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08795" y="8885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56717</xdr:rowOff>
    </xdr:from>
    <xdr:to>
      <xdr:col>10</xdr:col>
      <xdr:colOff>165100</xdr:colOff>
      <xdr:row>54</xdr:row>
      <xdr:rowOff>158317</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9315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3394</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52111" y="9090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144254</xdr:rowOff>
    </xdr:from>
    <xdr:to>
      <xdr:col>6</xdr:col>
      <xdr:colOff>38100</xdr:colOff>
      <xdr:row>55</xdr:row>
      <xdr:rowOff>74404</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9402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90931</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63111" y="9177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118935</xdr:rowOff>
    </xdr:from>
    <xdr:to>
      <xdr:col>24</xdr:col>
      <xdr:colOff>62865</xdr:colOff>
      <xdr:row>79</xdr:row>
      <xdr:rowOff>33820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2291885"/>
          <a:ext cx="1270" cy="1286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37647</xdr:rowOff>
    </xdr:from>
    <xdr:ext cx="378565" cy="259045"/>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5821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33820</xdr:rowOff>
    </xdr:from>
    <xdr:to>
      <xdr:col>24</xdr:col>
      <xdr:colOff>152400</xdr:colOff>
      <xdr:row>79</xdr:row>
      <xdr:rowOff>33820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578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65612</xdr:rowOff>
    </xdr:from>
    <xdr:ext cx="534377" cy="259045"/>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2067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118935</xdr:rowOff>
    </xdr:from>
    <xdr:to>
      <xdr:col>24</xdr:col>
      <xdr:colOff>152400</xdr:colOff>
      <xdr:row>71</xdr:row>
      <xdr:rowOff>118935</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2291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75616</xdr:rowOff>
    </xdr:from>
    <xdr:to>
      <xdr:col>24</xdr:col>
      <xdr:colOff>63500</xdr:colOff>
      <xdr:row>77</xdr:row>
      <xdr:rowOff>115430</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3797300" y="13277266"/>
          <a:ext cx="838200" cy="39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69690</xdr:rowOff>
    </xdr:from>
    <xdr:ext cx="469744" cy="259045"/>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32713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91263</xdr:rowOff>
    </xdr:from>
    <xdr:to>
      <xdr:col>24</xdr:col>
      <xdr:colOff>114300</xdr:colOff>
      <xdr:row>78</xdr:row>
      <xdr:rowOff>21413</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584700" y="13292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75616</xdr:rowOff>
    </xdr:from>
    <xdr:to>
      <xdr:col>19</xdr:col>
      <xdr:colOff>177800</xdr:colOff>
      <xdr:row>77</xdr:row>
      <xdr:rowOff>114212</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908300" y="13277266"/>
          <a:ext cx="889000" cy="38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101891</xdr:rowOff>
    </xdr:from>
    <xdr:to>
      <xdr:col>20</xdr:col>
      <xdr:colOff>38100</xdr:colOff>
      <xdr:row>78</xdr:row>
      <xdr:rowOff>32041</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746500" y="13303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23168</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62428" y="13396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114212</xdr:rowOff>
    </xdr:from>
    <xdr:to>
      <xdr:col>15</xdr:col>
      <xdr:colOff>50800</xdr:colOff>
      <xdr:row>77</xdr:row>
      <xdr:rowOff>142633</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2019300" y="13315862"/>
          <a:ext cx="889000" cy="28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97930</xdr:rowOff>
    </xdr:from>
    <xdr:to>
      <xdr:col>15</xdr:col>
      <xdr:colOff>101600</xdr:colOff>
      <xdr:row>78</xdr:row>
      <xdr:rowOff>28080</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857500" y="1329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19207</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73428" y="1339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142633</xdr:rowOff>
    </xdr:from>
    <xdr:to>
      <xdr:col>10</xdr:col>
      <xdr:colOff>114300</xdr:colOff>
      <xdr:row>78</xdr:row>
      <xdr:rowOff>48907</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flipV="1">
          <a:off x="1130300" y="13344283"/>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114694</xdr:rowOff>
    </xdr:from>
    <xdr:to>
      <xdr:col>10</xdr:col>
      <xdr:colOff>165100</xdr:colOff>
      <xdr:row>78</xdr:row>
      <xdr:rowOff>44844</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968500" y="13316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35971</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84428" y="13409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127724</xdr:rowOff>
    </xdr:from>
    <xdr:to>
      <xdr:col>6</xdr:col>
      <xdr:colOff>38100</xdr:colOff>
      <xdr:row>78</xdr:row>
      <xdr:rowOff>57874</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079500" y="1332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74401</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95428" y="13104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64630</xdr:rowOff>
    </xdr:from>
    <xdr:to>
      <xdr:col>24</xdr:col>
      <xdr:colOff>114300</xdr:colOff>
      <xdr:row>77</xdr:row>
      <xdr:rowOff>166230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584700" y="1326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87507</xdr:rowOff>
    </xdr:from>
    <xdr:ext cx="469744" cy="259045"/>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3117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24816</xdr:rowOff>
    </xdr:from>
    <xdr:to>
      <xdr:col>20</xdr:col>
      <xdr:colOff>38100</xdr:colOff>
      <xdr:row>77</xdr:row>
      <xdr:rowOff>126416</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746500" y="13226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142943</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562428" y="13001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63412</xdr:rowOff>
    </xdr:from>
    <xdr:to>
      <xdr:col>15</xdr:col>
      <xdr:colOff>101600</xdr:colOff>
      <xdr:row>77</xdr:row>
      <xdr:rowOff>165012</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857500" y="13265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10089</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673428" y="13040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91833</xdr:rowOff>
    </xdr:from>
    <xdr:to>
      <xdr:col>10</xdr:col>
      <xdr:colOff>165100</xdr:colOff>
      <xdr:row>78</xdr:row>
      <xdr:rowOff>21983</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968500" y="13293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38510</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784428" y="13068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169557</xdr:rowOff>
    </xdr:from>
    <xdr:to>
      <xdr:col>6</xdr:col>
      <xdr:colOff>38100</xdr:colOff>
      <xdr:row>78</xdr:row>
      <xdr:rowOff>99707</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079500" y="13371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90834</xdr:rowOff>
    </xdr:from>
    <xdr:ext cx="469744"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895428" y="13463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a:extLst>
            <a:ext uri="{FF2B5EF4-FFF2-40B4-BE49-F238E27FC236}">
              <a16:creationId xmlns:a16="http://schemas.microsoft.com/office/drawing/2014/main" id="{00000000-0008-0000-0600-0000EA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21155</xdr:rowOff>
    </xdr:from>
    <xdr:to>
      <xdr:col>24</xdr:col>
      <xdr:colOff>62865</xdr:colOff>
      <xdr:row>98</xdr:row>
      <xdr:rowOff>103646</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4633595" y="15451655"/>
          <a:ext cx="1270" cy="14540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107473</xdr:rowOff>
    </xdr:from>
    <xdr:ext cx="534377" cy="259045"/>
    <xdr:sp macro="" textlink="">
      <xdr:nvSpPr>
        <xdr:cNvPr id="236" name="扶助費最小値テキスト">
          <a:extLst>
            <a:ext uri="{FF2B5EF4-FFF2-40B4-BE49-F238E27FC236}">
              <a16:creationId xmlns:a16="http://schemas.microsoft.com/office/drawing/2014/main" id="{00000000-0008-0000-0600-0000EC000000}"/>
            </a:ext>
          </a:extLst>
        </xdr:cNvPr>
        <xdr:cNvSpPr txBox="1"/>
      </xdr:nvSpPr>
      <xdr:spPr>
        <a:xfrm>
          <a:off x="4686300" y="16909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103646</xdr:rowOff>
    </xdr:from>
    <xdr:to>
      <xdr:col>24</xdr:col>
      <xdr:colOff>152400</xdr:colOff>
      <xdr:row>98</xdr:row>
      <xdr:rowOff>103646</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6905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139282</xdr:rowOff>
    </xdr:from>
    <xdr:ext cx="599010" cy="259045"/>
    <xdr:sp macro="" textlink="">
      <xdr:nvSpPr>
        <xdr:cNvPr id="238" name="扶助費最大値テキスト">
          <a:extLst>
            <a:ext uri="{FF2B5EF4-FFF2-40B4-BE49-F238E27FC236}">
              <a16:creationId xmlns:a16="http://schemas.microsoft.com/office/drawing/2014/main" id="{00000000-0008-0000-0600-0000EE000000}"/>
            </a:ext>
          </a:extLst>
        </xdr:cNvPr>
        <xdr:cNvSpPr txBox="1"/>
      </xdr:nvSpPr>
      <xdr:spPr>
        <a:xfrm>
          <a:off x="4686300" y="15226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21155</xdr:rowOff>
    </xdr:from>
    <xdr:to>
      <xdr:col>24</xdr:col>
      <xdr:colOff>152400</xdr:colOff>
      <xdr:row>90</xdr:row>
      <xdr:rowOff>21155</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4546600" y="15451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28812</xdr:rowOff>
    </xdr:from>
    <xdr:to>
      <xdr:col>24</xdr:col>
      <xdr:colOff>63500</xdr:colOff>
      <xdr:row>96</xdr:row>
      <xdr:rowOff>62449</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3797300" y="16488012"/>
          <a:ext cx="838200" cy="33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73699</xdr:rowOff>
    </xdr:from>
    <xdr:ext cx="534377" cy="259045"/>
    <xdr:sp macro="" textlink="">
      <xdr:nvSpPr>
        <xdr:cNvPr id="241" name="扶助費平均値テキスト">
          <a:extLst>
            <a:ext uri="{FF2B5EF4-FFF2-40B4-BE49-F238E27FC236}">
              <a16:creationId xmlns:a16="http://schemas.microsoft.com/office/drawing/2014/main" id="{00000000-0008-0000-0600-0000F1000000}"/>
            </a:ext>
          </a:extLst>
        </xdr:cNvPr>
        <xdr:cNvSpPr txBox="1"/>
      </xdr:nvSpPr>
      <xdr:spPr>
        <a:xfrm>
          <a:off x="4686300" y="160185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50822</xdr:rowOff>
    </xdr:from>
    <xdr:to>
      <xdr:col>24</xdr:col>
      <xdr:colOff>114300</xdr:colOff>
      <xdr:row>94</xdr:row>
      <xdr:rowOff>152422</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4584700" y="1616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10525</xdr:rowOff>
    </xdr:from>
    <xdr:to>
      <xdr:col>19</xdr:col>
      <xdr:colOff>177800</xdr:colOff>
      <xdr:row>96</xdr:row>
      <xdr:rowOff>62449</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a:off x="2908300" y="16469725"/>
          <a:ext cx="889000" cy="5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94304</xdr:rowOff>
    </xdr:from>
    <xdr:to>
      <xdr:col>20</xdr:col>
      <xdr:colOff>38100</xdr:colOff>
      <xdr:row>95</xdr:row>
      <xdr:rowOff>24454</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3746500" y="1621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40981</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530111" y="1598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161041</xdr:rowOff>
    </xdr:from>
    <xdr:to>
      <xdr:col>15</xdr:col>
      <xdr:colOff>50800</xdr:colOff>
      <xdr:row>96</xdr:row>
      <xdr:rowOff>10525</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a:off x="2019300" y="16448791"/>
          <a:ext cx="889000" cy="20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105327</xdr:rowOff>
    </xdr:from>
    <xdr:to>
      <xdr:col>15</xdr:col>
      <xdr:colOff>101600</xdr:colOff>
      <xdr:row>95</xdr:row>
      <xdr:rowOff>35477</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2857500" y="16221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52004</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641111" y="15996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161041</xdr:rowOff>
    </xdr:from>
    <xdr:to>
      <xdr:col>10</xdr:col>
      <xdr:colOff>114300</xdr:colOff>
      <xdr:row>96</xdr:row>
      <xdr:rowOff>85947</xdr:rowOff>
    </xdr:to>
    <xdr:cxnSp macro="">
      <xdr:nvCxnSpPr>
        <xdr:cNvPr id="249" name="直線コネクタ 248">
          <a:extLst>
            <a:ext uri="{FF2B5EF4-FFF2-40B4-BE49-F238E27FC236}">
              <a16:creationId xmlns:a16="http://schemas.microsoft.com/office/drawing/2014/main" id="{00000000-0008-0000-0600-0000F9000000}"/>
            </a:ext>
          </a:extLst>
        </xdr:cNvPr>
        <xdr:cNvCxnSpPr/>
      </xdr:nvCxnSpPr>
      <xdr:spPr>
        <a:xfrm flipV="1">
          <a:off x="1130300" y="16448791"/>
          <a:ext cx="889000" cy="96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128905</xdr:rowOff>
    </xdr:from>
    <xdr:to>
      <xdr:col>10</xdr:col>
      <xdr:colOff>165100</xdr:colOff>
      <xdr:row>95</xdr:row>
      <xdr:rowOff>59055</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968500" y="16245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75582</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752111" y="16020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91170</xdr:rowOff>
    </xdr:from>
    <xdr:to>
      <xdr:col>6</xdr:col>
      <xdr:colOff>38100</xdr:colOff>
      <xdr:row>96</xdr:row>
      <xdr:rowOff>21320</xdr:rowOff>
    </xdr:to>
    <xdr:sp macro="" textlink="">
      <xdr:nvSpPr>
        <xdr:cNvPr id="252" name="フローチャート: 判断 251">
          <a:extLst>
            <a:ext uri="{FF2B5EF4-FFF2-40B4-BE49-F238E27FC236}">
              <a16:creationId xmlns:a16="http://schemas.microsoft.com/office/drawing/2014/main" id="{00000000-0008-0000-0600-0000FC000000}"/>
            </a:ext>
          </a:extLst>
        </xdr:cNvPr>
        <xdr:cNvSpPr/>
      </xdr:nvSpPr>
      <xdr:spPr>
        <a:xfrm>
          <a:off x="1079500" y="1637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37847</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863111" y="16154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149462</xdr:rowOff>
    </xdr:from>
    <xdr:to>
      <xdr:col>24</xdr:col>
      <xdr:colOff>114300</xdr:colOff>
      <xdr:row>96</xdr:row>
      <xdr:rowOff>79612</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4584700" y="16437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127889</xdr:rowOff>
    </xdr:from>
    <xdr:ext cx="534377" cy="259045"/>
    <xdr:sp macro="" textlink="">
      <xdr:nvSpPr>
        <xdr:cNvPr id="260" name="扶助費該当値テキスト">
          <a:extLst>
            <a:ext uri="{FF2B5EF4-FFF2-40B4-BE49-F238E27FC236}">
              <a16:creationId xmlns:a16="http://schemas.microsoft.com/office/drawing/2014/main" id="{00000000-0008-0000-0600-000004010000}"/>
            </a:ext>
          </a:extLst>
        </xdr:cNvPr>
        <xdr:cNvSpPr txBox="1"/>
      </xdr:nvSpPr>
      <xdr:spPr>
        <a:xfrm>
          <a:off x="4686300" y="16415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11649</xdr:rowOff>
    </xdr:from>
    <xdr:to>
      <xdr:col>20</xdr:col>
      <xdr:colOff>38100</xdr:colOff>
      <xdr:row>96</xdr:row>
      <xdr:rowOff>113249</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3746500" y="16470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104376</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3530111" y="16563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131175</xdr:rowOff>
    </xdr:from>
    <xdr:to>
      <xdr:col>15</xdr:col>
      <xdr:colOff>101600</xdr:colOff>
      <xdr:row>96</xdr:row>
      <xdr:rowOff>61325</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2857500" y="16418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52452</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2641111" y="16511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110241</xdr:rowOff>
    </xdr:from>
    <xdr:to>
      <xdr:col>10</xdr:col>
      <xdr:colOff>165100</xdr:colOff>
      <xdr:row>96</xdr:row>
      <xdr:rowOff>40391</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968500" y="16397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31518</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1752111" y="16490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35147</xdr:rowOff>
    </xdr:from>
    <xdr:to>
      <xdr:col>6</xdr:col>
      <xdr:colOff>38100</xdr:colOff>
      <xdr:row>96</xdr:row>
      <xdr:rowOff>136747</xdr:rowOff>
    </xdr:to>
    <xdr:sp macro="" textlink="">
      <xdr:nvSpPr>
        <xdr:cNvPr id="267" name="楕円 266">
          <a:extLst>
            <a:ext uri="{FF2B5EF4-FFF2-40B4-BE49-F238E27FC236}">
              <a16:creationId xmlns:a16="http://schemas.microsoft.com/office/drawing/2014/main" id="{00000000-0008-0000-0600-00000B010000}"/>
            </a:ext>
          </a:extLst>
        </xdr:cNvPr>
        <xdr:cNvSpPr/>
      </xdr:nvSpPr>
      <xdr:spPr>
        <a:xfrm>
          <a:off x="1079500" y="16494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127874</xdr:rowOff>
    </xdr:from>
    <xdr:ext cx="534377"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863111" y="16587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a:extLst>
            <a:ext uri="{FF2B5EF4-FFF2-40B4-BE49-F238E27FC236}">
              <a16:creationId xmlns:a16="http://schemas.microsoft.com/office/drawing/2014/main" id="{00000000-0008-0000-0600-000014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3" name="補助費等グラフ枠">
          <a:extLst>
            <a:ext uri="{FF2B5EF4-FFF2-40B4-BE49-F238E27FC236}">
              <a16:creationId xmlns:a16="http://schemas.microsoft.com/office/drawing/2014/main" id="{00000000-0008-0000-0600-000025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113912</xdr:rowOff>
    </xdr:from>
    <xdr:to>
      <xdr:col>54</xdr:col>
      <xdr:colOff>189865</xdr:colOff>
      <xdr:row>38</xdr:row>
      <xdr:rowOff>57284</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10475595" y="5085962"/>
          <a:ext cx="1270" cy="1486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61111</xdr:rowOff>
    </xdr:from>
    <xdr:ext cx="534377" cy="259045"/>
    <xdr:sp macro="" textlink="">
      <xdr:nvSpPr>
        <xdr:cNvPr id="295" name="補助費等最小値テキスト">
          <a:extLst>
            <a:ext uri="{FF2B5EF4-FFF2-40B4-BE49-F238E27FC236}">
              <a16:creationId xmlns:a16="http://schemas.microsoft.com/office/drawing/2014/main" id="{00000000-0008-0000-0600-000027010000}"/>
            </a:ext>
          </a:extLst>
        </xdr:cNvPr>
        <xdr:cNvSpPr txBox="1"/>
      </xdr:nvSpPr>
      <xdr:spPr>
        <a:xfrm>
          <a:off x="10528300" y="6576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57284</xdr:rowOff>
    </xdr:from>
    <xdr:to>
      <xdr:col>55</xdr:col>
      <xdr:colOff>88900</xdr:colOff>
      <xdr:row>38</xdr:row>
      <xdr:rowOff>57284</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10388600" y="6572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60589</xdr:rowOff>
    </xdr:from>
    <xdr:ext cx="599010" cy="259045"/>
    <xdr:sp macro="" textlink="">
      <xdr:nvSpPr>
        <xdr:cNvPr id="297" name="補助費等最大値テキスト">
          <a:extLst>
            <a:ext uri="{FF2B5EF4-FFF2-40B4-BE49-F238E27FC236}">
              <a16:creationId xmlns:a16="http://schemas.microsoft.com/office/drawing/2014/main" id="{00000000-0008-0000-0600-000029010000}"/>
            </a:ext>
          </a:extLst>
        </xdr:cNvPr>
        <xdr:cNvSpPr txBox="1"/>
      </xdr:nvSpPr>
      <xdr:spPr>
        <a:xfrm>
          <a:off x="10528300" y="4861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113912</xdr:rowOff>
    </xdr:from>
    <xdr:to>
      <xdr:col>55</xdr:col>
      <xdr:colOff>88900</xdr:colOff>
      <xdr:row>29</xdr:row>
      <xdr:rowOff>113912</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10388600" y="5085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49523</xdr:rowOff>
    </xdr:from>
    <xdr:to>
      <xdr:col>55</xdr:col>
      <xdr:colOff>0</xdr:colOff>
      <xdr:row>35</xdr:row>
      <xdr:rowOff>95014</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9639300" y="6050273"/>
          <a:ext cx="838200" cy="45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164660</xdr:rowOff>
    </xdr:from>
    <xdr:ext cx="534377" cy="259045"/>
    <xdr:sp macro="" textlink="">
      <xdr:nvSpPr>
        <xdr:cNvPr id="300" name="補助費等平均値テキスト">
          <a:extLst>
            <a:ext uri="{FF2B5EF4-FFF2-40B4-BE49-F238E27FC236}">
              <a16:creationId xmlns:a16="http://schemas.microsoft.com/office/drawing/2014/main" id="{00000000-0008-0000-0600-00002C010000}"/>
            </a:ext>
          </a:extLst>
        </xdr:cNvPr>
        <xdr:cNvSpPr txBox="1"/>
      </xdr:nvSpPr>
      <xdr:spPr>
        <a:xfrm>
          <a:off x="10528300" y="58225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141783</xdr:rowOff>
    </xdr:from>
    <xdr:to>
      <xdr:col>55</xdr:col>
      <xdr:colOff>50800</xdr:colOff>
      <xdr:row>35</xdr:row>
      <xdr:rowOff>71933</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10426700" y="597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93545</xdr:rowOff>
    </xdr:from>
    <xdr:to>
      <xdr:col>50</xdr:col>
      <xdr:colOff>114300</xdr:colOff>
      <xdr:row>35</xdr:row>
      <xdr:rowOff>95014</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a:off x="8750300" y="6094295"/>
          <a:ext cx="889000" cy="1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145898</xdr:rowOff>
    </xdr:from>
    <xdr:to>
      <xdr:col>50</xdr:col>
      <xdr:colOff>165100</xdr:colOff>
      <xdr:row>35</xdr:row>
      <xdr:rowOff>76048</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9588500" y="5975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92575</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372111" y="5750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93545</xdr:rowOff>
    </xdr:from>
    <xdr:to>
      <xdr:col>45</xdr:col>
      <xdr:colOff>177800</xdr:colOff>
      <xdr:row>35</xdr:row>
      <xdr:rowOff>112758</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flipV="1">
          <a:off x="7861300" y="6094295"/>
          <a:ext cx="889000" cy="19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42200</xdr:rowOff>
    </xdr:from>
    <xdr:to>
      <xdr:col>46</xdr:col>
      <xdr:colOff>38100</xdr:colOff>
      <xdr:row>35</xdr:row>
      <xdr:rowOff>143800</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8699500" y="6042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160327</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483111" y="5818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18009</xdr:rowOff>
    </xdr:from>
    <xdr:to>
      <xdr:col>41</xdr:col>
      <xdr:colOff>50800</xdr:colOff>
      <xdr:row>35</xdr:row>
      <xdr:rowOff>112758</xdr:rowOff>
    </xdr:to>
    <xdr:cxnSp macro="">
      <xdr:nvCxnSpPr>
        <xdr:cNvPr id="308" name="直線コネクタ 307">
          <a:extLst>
            <a:ext uri="{FF2B5EF4-FFF2-40B4-BE49-F238E27FC236}">
              <a16:creationId xmlns:a16="http://schemas.microsoft.com/office/drawing/2014/main" id="{00000000-0008-0000-0600-000034010000}"/>
            </a:ext>
          </a:extLst>
        </xdr:cNvPr>
        <xdr:cNvCxnSpPr/>
      </xdr:nvCxnSpPr>
      <xdr:spPr>
        <a:xfrm>
          <a:off x="6972300" y="6018759"/>
          <a:ext cx="889000" cy="94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47469</xdr:rowOff>
    </xdr:from>
    <xdr:to>
      <xdr:col>41</xdr:col>
      <xdr:colOff>101600</xdr:colOff>
      <xdr:row>35</xdr:row>
      <xdr:rowOff>149069</xdr:rowOff>
    </xdr:to>
    <xdr:sp macro="" textlink="">
      <xdr:nvSpPr>
        <xdr:cNvPr id="309" name="フローチャート: 判断 308">
          <a:extLst>
            <a:ext uri="{FF2B5EF4-FFF2-40B4-BE49-F238E27FC236}">
              <a16:creationId xmlns:a16="http://schemas.microsoft.com/office/drawing/2014/main" id="{00000000-0008-0000-0600-000035010000}"/>
            </a:ext>
          </a:extLst>
        </xdr:cNvPr>
        <xdr:cNvSpPr/>
      </xdr:nvSpPr>
      <xdr:spPr>
        <a:xfrm>
          <a:off x="7810500" y="604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33</xdr:row>
      <xdr:rowOff>165596</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594111" y="5823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72191</xdr:rowOff>
    </xdr:from>
    <xdr:to>
      <xdr:col>36</xdr:col>
      <xdr:colOff>165100</xdr:colOff>
      <xdr:row>36</xdr:row>
      <xdr:rowOff>2341</xdr:rowOff>
    </xdr:to>
    <xdr:sp macro="" textlink="">
      <xdr:nvSpPr>
        <xdr:cNvPr id="311" name="フローチャート: 判断 310">
          <a:extLst>
            <a:ext uri="{FF2B5EF4-FFF2-40B4-BE49-F238E27FC236}">
              <a16:creationId xmlns:a16="http://schemas.microsoft.com/office/drawing/2014/main" id="{00000000-0008-0000-0600-000037010000}"/>
            </a:ext>
          </a:extLst>
        </xdr:cNvPr>
        <xdr:cNvSpPr/>
      </xdr:nvSpPr>
      <xdr:spPr>
        <a:xfrm>
          <a:off x="6921500" y="6072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164918</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05111" y="6165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170173</xdr:rowOff>
    </xdr:from>
    <xdr:to>
      <xdr:col>55</xdr:col>
      <xdr:colOff>50800</xdr:colOff>
      <xdr:row>35</xdr:row>
      <xdr:rowOff>100323</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10426700" y="5999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148600</xdr:rowOff>
    </xdr:from>
    <xdr:ext cx="534377" cy="259045"/>
    <xdr:sp macro="" textlink="">
      <xdr:nvSpPr>
        <xdr:cNvPr id="319" name="補助費等該当値テキスト">
          <a:extLst>
            <a:ext uri="{FF2B5EF4-FFF2-40B4-BE49-F238E27FC236}">
              <a16:creationId xmlns:a16="http://schemas.microsoft.com/office/drawing/2014/main" id="{00000000-0008-0000-0600-00003F010000}"/>
            </a:ext>
          </a:extLst>
        </xdr:cNvPr>
        <xdr:cNvSpPr txBox="1"/>
      </xdr:nvSpPr>
      <xdr:spPr>
        <a:xfrm>
          <a:off x="10528300" y="5977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44214</xdr:rowOff>
    </xdr:from>
    <xdr:to>
      <xdr:col>50</xdr:col>
      <xdr:colOff>165100</xdr:colOff>
      <xdr:row>35</xdr:row>
      <xdr:rowOff>145814</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9588500" y="6044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136941</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9372111" y="6137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42745</xdr:rowOff>
    </xdr:from>
    <xdr:to>
      <xdr:col>46</xdr:col>
      <xdr:colOff>38100</xdr:colOff>
      <xdr:row>35</xdr:row>
      <xdr:rowOff>144345</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8699500" y="6043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135472</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8483111" y="6136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61958</xdr:rowOff>
    </xdr:from>
    <xdr:to>
      <xdr:col>41</xdr:col>
      <xdr:colOff>101600</xdr:colOff>
      <xdr:row>35</xdr:row>
      <xdr:rowOff>163558</xdr:rowOff>
    </xdr:to>
    <xdr:sp macro="" textlink="">
      <xdr:nvSpPr>
        <xdr:cNvPr id="324" name="楕円 323">
          <a:extLst>
            <a:ext uri="{FF2B5EF4-FFF2-40B4-BE49-F238E27FC236}">
              <a16:creationId xmlns:a16="http://schemas.microsoft.com/office/drawing/2014/main" id="{00000000-0008-0000-0600-000044010000}"/>
            </a:ext>
          </a:extLst>
        </xdr:cNvPr>
        <xdr:cNvSpPr/>
      </xdr:nvSpPr>
      <xdr:spPr>
        <a:xfrm>
          <a:off x="7810500" y="6062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154685</xdr:rowOff>
    </xdr:from>
    <xdr:ext cx="534377"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7594111" y="6155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138659</xdr:rowOff>
    </xdr:from>
    <xdr:to>
      <xdr:col>36</xdr:col>
      <xdr:colOff>165100</xdr:colOff>
      <xdr:row>35</xdr:row>
      <xdr:rowOff>68809</xdr:rowOff>
    </xdr:to>
    <xdr:sp macro="" textlink="">
      <xdr:nvSpPr>
        <xdr:cNvPr id="326" name="楕円 325">
          <a:extLst>
            <a:ext uri="{FF2B5EF4-FFF2-40B4-BE49-F238E27FC236}">
              <a16:creationId xmlns:a16="http://schemas.microsoft.com/office/drawing/2014/main" id="{00000000-0008-0000-0600-000046010000}"/>
            </a:ext>
          </a:extLst>
        </xdr:cNvPr>
        <xdr:cNvSpPr/>
      </xdr:nvSpPr>
      <xdr:spPr>
        <a:xfrm>
          <a:off x="6921500" y="5967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33</xdr:row>
      <xdr:rowOff>85336</xdr:rowOff>
    </xdr:from>
    <xdr:ext cx="534377"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705111" y="5743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4" name="正方形/長方形 333">
          <a:extLst>
            <a:ext uri="{FF2B5EF4-FFF2-40B4-BE49-F238E27FC236}">
              <a16:creationId xmlns:a16="http://schemas.microsoft.com/office/drawing/2014/main" id="{00000000-0008-0000-0600-00004E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5" name="正方形/長方形 334">
          <a:extLst>
            <a:ext uri="{FF2B5EF4-FFF2-40B4-BE49-F238E27FC236}">
              <a16:creationId xmlns:a16="http://schemas.microsoft.com/office/drawing/2014/main" id="{00000000-0008-0000-0600-00004F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0" name="普通建設事業費グラフ枠">
          <a:extLst>
            <a:ext uri="{FF2B5EF4-FFF2-40B4-BE49-F238E27FC236}">
              <a16:creationId xmlns:a16="http://schemas.microsoft.com/office/drawing/2014/main" id="{00000000-0008-0000-0600-00005E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143971</xdr:rowOff>
    </xdr:from>
    <xdr:to>
      <xdr:col>54</xdr:col>
      <xdr:colOff>189865</xdr:colOff>
      <xdr:row>59</xdr:row>
      <xdr:rowOff>22458</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10475595" y="8716471"/>
          <a:ext cx="1270" cy="1421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26285</xdr:rowOff>
    </xdr:from>
    <xdr:ext cx="469744" cy="259045"/>
    <xdr:sp macro="" textlink="">
      <xdr:nvSpPr>
        <xdr:cNvPr id="352" name="普通建設事業費最小値テキスト">
          <a:extLst>
            <a:ext uri="{FF2B5EF4-FFF2-40B4-BE49-F238E27FC236}">
              <a16:creationId xmlns:a16="http://schemas.microsoft.com/office/drawing/2014/main" id="{00000000-0008-0000-0600-000060010000}"/>
            </a:ext>
          </a:extLst>
        </xdr:cNvPr>
        <xdr:cNvSpPr txBox="1"/>
      </xdr:nvSpPr>
      <xdr:spPr>
        <a:xfrm>
          <a:off x="10528300" y="10141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22458</xdr:rowOff>
    </xdr:from>
    <xdr:to>
      <xdr:col>55</xdr:col>
      <xdr:colOff>88900</xdr:colOff>
      <xdr:row>59</xdr:row>
      <xdr:rowOff>22458</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10138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90648</xdr:rowOff>
    </xdr:from>
    <xdr:ext cx="599010" cy="259045"/>
    <xdr:sp macro="" textlink="">
      <xdr:nvSpPr>
        <xdr:cNvPr id="354" name="普通建設事業費最大値テキスト">
          <a:extLst>
            <a:ext uri="{FF2B5EF4-FFF2-40B4-BE49-F238E27FC236}">
              <a16:creationId xmlns:a16="http://schemas.microsoft.com/office/drawing/2014/main" id="{00000000-0008-0000-0600-000062010000}"/>
            </a:ext>
          </a:extLst>
        </xdr:cNvPr>
        <xdr:cNvSpPr txBox="1"/>
      </xdr:nvSpPr>
      <xdr:spPr>
        <a:xfrm>
          <a:off x="10528300" y="8491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143971</xdr:rowOff>
    </xdr:from>
    <xdr:to>
      <xdr:col>55</xdr:col>
      <xdr:colOff>88900</xdr:colOff>
      <xdr:row>50</xdr:row>
      <xdr:rowOff>143971</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10388600" y="8716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141300</xdr:rowOff>
    </xdr:from>
    <xdr:to>
      <xdr:col>55</xdr:col>
      <xdr:colOff>0</xdr:colOff>
      <xdr:row>57</xdr:row>
      <xdr:rowOff>167803</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9639300" y="9742500"/>
          <a:ext cx="838200" cy="197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26189</xdr:rowOff>
    </xdr:from>
    <xdr:ext cx="534377" cy="259045"/>
    <xdr:sp macro="" textlink="">
      <xdr:nvSpPr>
        <xdr:cNvPr id="357" name="普通建設事業費平均値テキスト">
          <a:extLst>
            <a:ext uri="{FF2B5EF4-FFF2-40B4-BE49-F238E27FC236}">
              <a16:creationId xmlns:a16="http://schemas.microsoft.com/office/drawing/2014/main" id="{00000000-0008-0000-0600-000065010000}"/>
            </a:ext>
          </a:extLst>
        </xdr:cNvPr>
        <xdr:cNvSpPr txBox="1"/>
      </xdr:nvSpPr>
      <xdr:spPr>
        <a:xfrm>
          <a:off x="10528300" y="96273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3312</xdr:rowOff>
    </xdr:from>
    <xdr:to>
      <xdr:col>55</xdr:col>
      <xdr:colOff>50800</xdr:colOff>
      <xdr:row>57</xdr:row>
      <xdr:rowOff>104912</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10426700" y="9775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141300</xdr:rowOff>
    </xdr:from>
    <xdr:to>
      <xdr:col>50</xdr:col>
      <xdr:colOff>114300</xdr:colOff>
      <xdr:row>58</xdr:row>
      <xdr:rowOff>74987</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8750300" y="9742500"/>
          <a:ext cx="889000" cy="276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56610</xdr:rowOff>
    </xdr:from>
    <xdr:to>
      <xdr:col>50</xdr:col>
      <xdr:colOff>165100</xdr:colOff>
      <xdr:row>57</xdr:row>
      <xdr:rowOff>158210</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9588500" y="982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149337</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372111" y="9921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18420</xdr:rowOff>
    </xdr:from>
    <xdr:to>
      <xdr:col>45</xdr:col>
      <xdr:colOff>177800</xdr:colOff>
      <xdr:row>58</xdr:row>
      <xdr:rowOff>74987</xdr:rowOff>
    </xdr:to>
    <xdr:cxnSp macro="">
      <xdr:nvCxnSpPr>
        <xdr:cNvPr id="362" name="直線コネクタ 361">
          <a:extLst>
            <a:ext uri="{FF2B5EF4-FFF2-40B4-BE49-F238E27FC236}">
              <a16:creationId xmlns:a16="http://schemas.microsoft.com/office/drawing/2014/main" id="{00000000-0008-0000-0600-00006A010000}"/>
            </a:ext>
          </a:extLst>
        </xdr:cNvPr>
        <xdr:cNvCxnSpPr/>
      </xdr:nvCxnSpPr>
      <xdr:spPr>
        <a:xfrm>
          <a:off x="7861300" y="9962520"/>
          <a:ext cx="889000" cy="56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79973</xdr:rowOff>
    </xdr:from>
    <xdr:to>
      <xdr:col>46</xdr:col>
      <xdr:colOff>38100</xdr:colOff>
      <xdr:row>58</xdr:row>
      <xdr:rowOff>10123</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8699500" y="985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26650</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483111" y="9627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117526</xdr:rowOff>
    </xdr:from>
    <xdr:to>
      <xdr:col>41</xdr:col>
      <xdr:colOff>50800</xdr:colOff>
      <xdr:row>58</xdr:row>
      <xdr:rowOff>18420</xdr:rowOff>
    </xdr:to>
    <xdr:cxnSp macro="">
      <xdr:nvCxnSpPr>
        <xdr:cNvPr id="365" name="直線コネクタ 364">
          <a:extLst>
            <a:ext uri="{FF2B5EF4-FFF2-40B4-BE49-F238E27FC236}">
              <a16:creationId xmlns:a16="http://schemas.microsoft.com/office/drawing/2014/main" id="{00000000-0008-0000-0600-00006D010000}"/>
            </a:ext>
          </a:extLst>
        </xdr:cNvPr>
        <xdr:cNvCxnSpPr/>
      </xdr:nvCxnSpPr>
      <xdr:spPr>
        <a:xfrm>
          <a:off x="6972300" y="9890176"/>
          <a:ext cx="889000" cy="7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80163</xdr:rowOff>
    </xdr:from>
    <xdr:to>
      <xdr:col>41</xdr:col>
      <xdr:colOff>101600</xdr:colOff>
      <xdr:row>58</xdr:row>
      <xdr:rowOff>10313</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7810500" y="9852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26840</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594111" y="9628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71873</xdr:rowOff>
    </xdr:from>
    <xdr:to>
      <xdr:col>36</xdr:col>
      <xdr:colOff>165100</xdr:colOff>
      <xdr:row>58</xdr:row>
      <xdr:rowOff>2023</xdr:rowOff>
    </xdr:to>
    <xdr:sp macro="" textlink="">
      <xdr:nvSpPr>
        <xdr:cNvPr id="368" name="フローチャート: 判断 367">
          <a:extLst>
            <a:ext uri="{FF2B5EF4-FFF2-40B4-BE49-F238E27FC236}">
              <a16:creationId xmlns:a16="http://schemas.microsoft.com/office/drawing/2014/main" id="{00000000-0008-0000-0600-000070010000}"/>
            </a:ext>
          </a:extLst>
        </xdr:cNvPr>
        <xdr:cNvSpPr/>
      </xdr:nvSpPr>
      <xdr:spPr>
        <a:xfrm>
          <a:off x="6921500" y="984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164600</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05111" y="9937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117003</xdr:rowOff>
    </xdr:from>
    <xdr:to>
      <xdr:col>55</xdr:col>
      <xdr:colOff>50800</xdr:colOff>
      <xdr:row>58</xdr:row>
      <xdr:rowOff>47153</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10426700" y="9889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95430</xdr:rowOff>
    </xdr:from>
    <xdr:ext cx="534377" cy="259045"/>
    <xdr:sp macro="" textlink="">
      <xdr:nvSpPr>
        <xdr:cNvPr id="376" name="普通建設事業費該当値テキスト">
          <a:extLst>
            <a:ext uri="{FF2B5EF4-FFF2-40B4-BE49-F238E27FC236}">
              <a16:creationId xmlns:a16="http://schemas.microsoft.com/office/drawing/2014/main" id="{00000000-0008-0000-0600-000078010000}"/>
            </a:ext>
          </a:extLst>
        </xdr:cNvPr>
        <xdr:cNvSpPr txBox="1"/>
      </xdr:nvSpPr>
      <xdr:spPr>
        <a:xfrm>
          <a:off x="10528300" y="9868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90500</xdr:rowOff>
    </xdr:from>
    <xdr:to>
      <xdr:col>50</xdr:col>
      <xdr:colOff>165100</xdr:colOff>
      <xdr:row>57</xdr:row>
      <xdr:rowOff>20650</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9588500" y="96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37177</xdr:rowOff>
    </xdr:from>
    <xdr:ext cx="599010"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9339795" y="9466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24187</xdr:rowOff>
    </xdr:from>
    <xdr:to>
      <xdr:col>46</xdr:col>
      <xdr:colOff>38100</xdr:colOff>
      <xdr:row>58</xdr:row>
      <xdr:rowOff>125787</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8699500" y="9968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116914</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8483111" y="10061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139070</xdr:rowOff>
    </xdr:from>
    <xdr:to>
      <xdr:col>41</xdr:col>
      <xdr:colOff>101600</xdr:colOff>
      <xdr:row>58</xdr:row>
      <xdr:rowOff>69220</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7810500" y="991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60347</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7594111" y="10004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66726</xdr:rowOff>
    </xdr:from>
    <xdr:to>
      <xdr:col>36</xdr:col>
      <xdr:colOff>165100</xdr:colOff>
      <xdr:row>57</xdr:row>
      <xdr:rowOff>168326</xdr:rowOff>
    </xdr:to>
    <xdr:sp macro="" textlink="">
      <xdr:nvSpPr>
        <xdr:cNvPr id="383" name="楕円 382">
          <a:extLst>
            <a:ext uri="{FF2B5EF4-FFF2-40B4-BE49-F238E27FC236}">
              <a16:creationId xmlns:a16="http://schemas.microsoft.com/office/drawing/2014/main" id="{00000000-0008-0000-0600-00007F010000}"/>
            </a:ext>
          </a:extLst>
        </xdr:cNvPr>
        <xdr:cNvSpPr/>
      </xdr:nvSpPr>
      <xdr:spPr>
        <a:xfrm>
          <a:off x="6921500" y="9839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13403</xdr:rowOff>
    </xdr:from>
    <xdr:ext cx="534377"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705111" y="9614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9" name="普通建設事業費 （ うち新規整備　）グラフ枠">
          <a:extLst>
            <a:ext uri="{FF2B5EF4-FFF2-40B4-BE49-F238E27FC236}">
              <a16:creationId xmlns:a16="http://schemas.microsoft.com/office/drawing/2014/main" id="{00000000-0008-0000-0600-00009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122653</xdr:rowOff>
    </xdr:from>
    <xdr:to>
      <xdr:col>54</xdr:col>
      <xdr:colOff>189865</xdr:colOff>
      <xdr:row>79</xdr:row>
      <xdr:rowOff>98879</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10475595" y="12124153"/>
          <a:ext cx="1270" cy="1519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11" name="普通建設事業費 （ うち新規整備　）最小値テキスト">
          <a:extLst>
            <a:ext uri="{FF2B5EF4-FFF2-40B4-BE49-F238E27FC236}">
              <a16:creationId xmlns:a16="http://schemas.microsoft.com/office/drawing/2014/main" id="{00000000-0008-0000-0600-00009B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69330</xdr:rowOff>
    </xdr:from>
    <xdr:ext cx="599010" cy="259045"/>
    <xdr:sp macro="" textlink="">
      <xdr:nvSpPr>
        <xdr:cNvPr id="413" name="普通建設事業費 （ うち新規整備　）最大値テキスト">
          <a:extLst>
            <a:ext uri="{FF2B5EF4-FFF2-40B4-BE49-F238E27FC236}">
              <a16:creationId xmlns:a16="http://schemas.microsoft.com/office/drawing/2014/main" id="{00000000-0008-0000-0600-00009D010000}"/>
            </a:ext>
          </a:extLst>
        </xdr:cNvPr>
        <xdr:cNvSpPr txBox="1"/>
      </xdr:nvSpPr>
      <xdr:spPr>
        <a:xfrm>
          <a:off x="10528300" y="11899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122653</xdr:rowOff>
    </xdr:from>
    <xdr:to>
      <xdr:col>55</xdr:col>
      <xdr:colOff>88900</xdr:colOff>
      <xdr:row>70</xdr:row>
      <xdr:rowOff>122653</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10388600" y="12124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124482</xdr:rowOff>
    </xdr:from>
    <xdr:to>
      <xdr:col>55</xdr:col>
      <xdr:colOff>0</xdr:colOff>
      <xdr:row>78</xdr:row>
      <xdr:rowOff>80242</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9639300" y="12811782"/>
          <a:ext cx="838200" cy="641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78390</xdr:rowOff>
    </xdr:from>
    <xdr:ext cx="534377" cy="259045"/>
    <xdr:sp macro="" textlink="">
      <xdr:nvSpPr>
        <xdr:cNvPr id="416" name="普通建設事業費 （ うち新規整備　）平均値テキスト">
          <a:extLst>
            <a:ext uri="{FF2B5EF4-FFF2-40B4-BE49-F238E27FC236}">
              <a16:creationId xmlns:a16="http://schemas.microsoft.com/office/drawing/2014/main" id="{00000000-0008-0000-0600-0000A0010000}"/>
            </a:ext>
          </a:extLst>
        </xdr:cNvPr>
        <xdr:cNvSpPr txBox="1"/>
      </xdr:nvSpPr>
      <xdr:spPr>
        <a:xfrm>
          <a:off x="10528300" y="131085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55513</xdr:rowOff>
    </xdr:from>
    <xdr:to>
      <xdr:col>55</xdr:col>
      <xdr:colOff>50800</xdr:colOff>
      <xdr:row>77</xdr:row>
      <xdr:rowOff>157113</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10426700" y="1325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124482</xdr:rowOff>
    </xdr:from>
    <xdr:to>
      <xdr:col>50</xdr:col>
      <xdr:colOff>114300</xdr:colOff>
      <xdr:row>78</xdr:row>
      <xdr:rowOff>112497</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flipV="1">
          <a:off x="8750300" y="12811782"/>
          <a:ext cx="889000" cy="67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156195</xdr:rowOff>
    </xdr:from>
    <xdr:to>
      <xdr:col>50</xdr:col>
      <xdr:colOff>165100</xdr:colOff>
      <xdr:row>78</xdr:row>
      <xdr:rowOff>86345</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9588500" y="13357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77472</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372111" y="13450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98901</xdr:rowOff>
    </xdr:from>
    <xdr:to>
      <xdr:col>45</xdr:col>
      <xdr:colOff>177800</xdr:colOff>
      <xdr:row>78</xdr:row>
      <xdr:rowOff>112497</xdr:rowOff>
    </xdr:to>
    <xdr:cxnSp macro="">
      <xdr:nvCxnSpPr>
        <xdr:cNvPr id="421" name="直線コネクタ 420">
          <a:extLst>
            <a:ext uri="{FF2B5EF4-FFF2-40B4-BE49-F238E27FC236}">
              <a16:creationId xmlns:a16="http://schemas.microsoft.com/office/drawing/2014/main" id="{00000000-0008-0000-0600-0000A5010000}"/>
            </a:ext>
          </a:extLst>
        </xdr:cNvPr>
        <xdr:cNvCxnSpPr/>
      </xdr:nvCxnSpPr>
      <xdr:spPr>
        <a:xfrm>
          <a:off x="7861300" y="13300551"/>
          <a:ext cx="889000" cy="185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5516</xdr:rowOff>
    </xdr:from>
    <xdr:to>
      <xdr:col>46</xdr:col>
      <xdr:colOff>38100</xdr:colOff>
      <xdr:row>78</xdr:row>
      <xdr:rowOff>107116</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8699500" y="13378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123643</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483111" y="13153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98901</xdr:rowOff>
    </xdr:from>
    <xdr:to>
      <xdr:col>41</xdr:col>
      <xdr:colOff>50800</xdr:colOff>
      <xdr:row>77</xdr:row>
      <xdr:rowOff>108948</xdr:rowOff>
    </xdr:to>
    <xdr:cxnSp macro="">
      <xdr:nvCxnSpPr>
        <xdr:cNvPr id="424" name="直線コネクタ 423">
          <a:extLst>
            <a:ext uri="{FF2B5EF4-FFF2-40B4-BE49-F238E27FC236}">
              <a16:creationId xmlns:a16="http://schemas.microsoft.com/office/drawing/2014/main" id="{00000000-0008-0000-0600-0000A8010000}"/>
            </a:ext>
          </a:extLst>
        </xdr:cNvPr>
        <xdr:cNvCxnSpPr/>
      </xdr:nvCxnSpPr>
      <xdr:spPr>
        <a:xfrm flipV="1">
          <a:off x="6972300" y="13300551"/>
          <a:ext cx="889000" cy="10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150110</xdr:rowOff>
    </xdr:from>
    <xdr:to>
      <xdr:col>41</xdr:col>
      <xdr:colOff>101600</xdr:colOff>
      <xdr:row>78</xdr:row>
      <xdr:rowOff>80260</xdr:rowOff>
    </xdr:to>
    <xdr:sp macro="" textlink="">
      <xdr:nvSpPr>
        <xdr:cNvPr id="425" name="フローチャート: 判断 424">
          <a:extLst>
            <a:ext uri="{FF2B5EF4-FFF2-40B4-BE49-F238E27FC236}">
              <a16:creationId xmlns:a16="http://schemas.microsoft.com/office/drawing/2014/main" id="{00000000-0008-0000-0600-0000A9010000}"/>
            </a:ext>
          </a:extLst>
        </xdr:cNvPr>
        <xdr:cNvSpPr/>
      </xdr:nvSpPr>
      <xdr:spPr>
        <a:xfrm>
          <a:off x="7810500" y="133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71387</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594111" y="13444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58105</xdr:rowOff>
    </xdr:from>
    <xdr:to>
      <xdr:col>36</xdr:col>
      <xdr:colOff>165100</xdr:colOff>
      <xdr:row>77</xdr:row>
      <xdr:rowOff>159705</xdr:rowOff>
    </xdr:to>
    <xdr:sp macro="" textlink="">
      <xdr:nvSpPr>
        <xdr:cNvPr id="427" name="フローチャート: 判断 426">
          <a:extLst>
            <a:ext uri="{FF2B5EF4-FFF2-40B4-BE49-F238E27FC236}">
              <a16:creationId xmlns:a16="http://schemas.microsoft.com/office/drawing/2014/main" id="{00000000-0008-0000-0600-0000AB010000}"/>
            </a:ext>
          </a:extLst>
        </xdr:cNvPr>
        <xdr:cNvSpPr/>
      </xdr:nvSpPr>
      <xdr:spPr>
        <a:xfrm>
          <a:off x="6921500" y="13259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4782</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05111" y="13034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29442</xdr:rowOff>
    </xdr:from>
    <xdr:to>
      <xdr:col>55</xdr:col>
      <xdr:colOff>50800</xdr:colOff>
      <xdr:row>78</xdr:row>
      <xdr:rowOff>131042</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10426700" y="13402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7869</xdr:rowOff>
    </xdr:from>
    <xdr:ext cx="534377" cy="259045"/>
    <xdr:sp macro="" textlink="">
      <xdr:nvSpPr>
        <xdr:cNvPr id="435" name="普通建設事業費 （ うち新規整備　）該当値テキスト">
          <a:extLst>
            <a:ext uri="{FF2B5EF4-FFF2-40B4-BE49-F238E27FC236}">
              <a16:creationId xmlns:a16="http://schemas.microsoft.com/office/drawing/2014/main" id="{00000000-0008-0000-0600-0000B3010000}"/>
            </a:ext>
          </a:extLst>
        </xdr:cNvPr>
        <xdr:cNvSpPr txBox="1"/>
      </xdr:nvSpPr>
      <xdr:spPr>
        <a:xfrm>
          <a:off x="10528300" y="13380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73682</xdr:rowOff>
    </xdr:from>
    <xdr:to>
      <xdr:col>50</xdr:col>
      <xdr:colOff>165100</xdr:colOff>
      <xdr:row>75</xdr:row>
      <xdr:rowOff>3832</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9588500" y="12760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20359</xdr:rowOff>
    </xdr:from>
    <xdr:ext cx="534377"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9372111" y="12536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61697</xdr:rowOff>
    </xdr:from>
    <xdr:to>
      <xdr:col>46</xdr:col>
      <xdr:colOff>38100</xdr:colOff>
      <xdr:row>78</xdr:row>
      <xdr:rowOff>163297</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8699500" y="13434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154424</xdr:rowOff>
    </xdr:from>
    <xdr:ext cx="534377"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8483111" y="13527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48101</xdr:rowOff>
    </xdr:from>
    <xdr:to>
      <xdr:col>41</xdr:col>
      <xdr:colOff>101600</xdr:colOff>
      <xdr:row>77</xdr:row>
      <xdr:rowOff>149701</xdr:rowOff>
    </xdr:to>
    <xdr:sp macro="" textlink="">
      <xdr:nvSpPr>
        <xdr:cNvPr id="440" name="楕円 439">
          <a:extLst>
            <a:ext uri="{FF2B5EF4-FFF2-40B4-BE49-F238E27FC236}">
              <a16:creationId xmlns:a16="http://schemas.microsoft.com/office/drawing/2014/main" id="{00000000-0008-0000-0600-0000B8010000}"/>
            </a:ext>
          </a:extLst>
        </xdr:cNvPr>
        <xdr:cNvSpPr/>
      </xdr:nvSpPr>
      <xdr:spPr>
        <a:xfrm>
          <a:off x="7810500" y="13249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166228</xdr:rowOff>
    </xdr:from>
    <xdr:ext cx="534377"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7594111" y="13024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58148</xdr:rowOff>
    </xdr:from>
    <xdr:to>
      <xdr:col>36</xdr:col>
      <xdr:colOff>165100</xdr:colOff>
      <xdr:row>77</xdr:row>
      <xdr:rowOff>159748</xdr:rowOff>
    </xdr:to>
    <xdr:sp macro="" textlink="">
      <xdr:nvSpPr>
        <xdr:cNvPr id="442" name="楕円 441">
          <a:extLst>
            <a:ext uri="{FF2B5EF4-FFF2-40B4-BE49-F238E27FC236}">
              <a16:creationId xmlns:a16="http://schemas.microsoft.com/office/drawing/2014/main" id="{00000000-0008-0000-0600-0000BA010000}"/>
            </a:ext>
          </a:extLst>
        </xdr:cNvPr>
        <xdr:cNvSpPr/>
      </xdr:nvSpPr>
      <xdr:spPr>
        <a:xfrm>
          <a:off x="6921500" y="13259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150875</xdr:rowOff>
    </xdr:from>
    <xdr:ext cx="534377"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705111" y="13352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50" name="正方形/長方形 449">
          <a:extLst>
            <a:ext uri="{FF2B5EF4-FFF2-40B4-BE49-F238E27FC236}">
              <a16:creationId xmlns:a16="http://schemas.microsoft.com/office/drawing/2014/main" id="{00000000-0008-0000-0600-0000C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1" name="正方形/長方形 450">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普通建設事業費 （ うち更新整備　）グラフ枠">
          <a:extLst>
            <a:ext uri="{FF2B5EF4-FFF2-40B4-BE49-F238E27FC236}">
              <a16:creationId xmlns:a16="http://schemas.microsoft.com/office/drawing/2014/main" id="{00000000-0008-0000-0600-0000D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139449</xdr:rowOff>
    </xdr:from>
    <xdr:to>
      <xdr:col>54</xdr:col>
      <xdr:colOff>189865</xdr:colOff>
      <xdr:row>98</xdr:row>
      <xdr:rowOff>126363</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10475595" y="15569949"/>
          <a:ext cx="1270" cy="1358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130190</xdr:rowOff>
    </xdr:from>
    <xdr:ext cx="469744" cy="259045"/>
    <xdr:sp macro="" textlink="">
      <xdr:nvSpPr>
        <xdr:cNvPr id="466" name="普通建設事業費 （ うち更新整備　）最小値テキスト">
          <a:extLst>
            <a:ext uri="{FF2B5EF4-FFF2-40B4-BE49-F238E27FC236}">
              <a16:creationId xmlns:a16="http://schemas.microsoft.com/office/drawing/2014/main" id="{00000000-0008-0000-0600-0000D2010000}"/>
            </a:ext>
          </a:extLst>
        </xdr:cNvPr>
        <xdr:cNvSpPr txBox="1"/>
      </xdr:nvSpPr>
      <xdr:spPr>
        <a:xfrm>
          <a:off x="10528300" y="16932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126363</xdr:rowOff>
    </xdr:from>
    <xdr:to>
      <xdr:col>55</xdr:col>
      <xdr:colOff>88900</xdr:colOff>
      <xdr:row>98</xdr:row>
      <xdr:rowOff>126363</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10388600" y="16928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86126</xdr:rowOff>
    </xdr:from>
    <xdr:ext cx="599010" cy="259045"/>
    <xdr:sp macro="" textlink="">
      <xdr:nvSpPr>
        <xdr:cNvPr id="468" name="普通建設事業費 （ うち更新整備　）最大値テキスト">
          <a:extLst>
            <a:ext uri="{FF2B5EF4-FFF2-40B4-BE49-F238E27FC236}">
              <a16:creationId xmlns:a16="http://schemas.microsoft.com/office/drawing/2014/main" id="{00000000-0008-0000-0600-0000D4010000}"/>
            </a:ext>
          </a:extLst>
        </xdr:cNvPr>
        <xdr:cNvSpPr txBox="1"/>
      </xdr:nvSpPr>
      <xdr:spPr>
        <a:xfrm>
          <a:off x="10528300" y="15345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139449</xdr:rowOff>
    </xdr:from>
    <xdr:to>
      <xdr:col>55</xdr:col>
      <xdr:colOff>88900</xdr:colOff>
      <xdr:row>90</xdr:row>
      <xdr:rowOff>139449</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10388600" y="15569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155930</xdr:rowOff>
    </xdr:from>
    <xdr:to>
      <xdr:col>55</xdr:col>
      <xdr:colOff>0</xdr:colOff>
      <xdr:row>98</xdr:row>
      <xdr:rowOff>34325</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9639300" y="16786580"/>
          <a:ext cx="838200" cy="49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75682</xdr:rowOff>
    </xdr:from>
    <xdr:ext cx="534377" cy="259045"/>
    <xdr:sp macro="" textlink="">
      <xdr:nvSpPr>
        <xdr:cNvPr id="471" name="普通建設事業費 （ うち更新整備　）平均値テキスト">
          <a:extLst>
            <a:ext uri="{FF2B5EF4-FFF2-40B4-BE49-F238E27FC236}">
              <a16:creationId xmlns:a16="http://schemas.microsoft.com/office/drawing/2014/main" id="{00000000-0008-0000-0600-0000D7010000}"/>
            </a:ext>
          </a:extLst>
        </xdr:cNvPr>
        <xdr:cNvSpPr txBox="1"/>
      </xdr:nvSpPr>
      <xdr:spPr>
        <a:xfrm>
          <a:off x="10528300" y="165348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52805</xdr:rowOff>
    </xdr:from>
    <xdr:to>
      <xdr:col>55</xdr:col>
      <xdr:colOff>50800</xdr:colOff>
      <xdr:row>97</xdr:row>
      <xdr:rowOff>154405</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10426700" y="16683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34325</xdr:rowOff>
    </xdr:from>
    <xdr:to>
      <xdr:col>50</xdr:col>
      <xdr:colOff>114300</xdr:colOff>
      <xdr:row>98</xdr:row>
      <xdr:rowOff>46706</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flipV="1">
          <a:off x="8750300" y="16836425"/>
          <a:ext cx="889000" cy="12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88461</xdr:rowOff>
    </xdr:from>
    <xdr:to>
      <xdr:col>50</xdr:col>
      <xdr:colOff>165100</xdr:colOff>
      <xdr:row>98</xdr:row>
      <xdr:rowOff>18611</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9588500" y="16719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35138</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372111" y="16494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46706</xdr:rowOff>
    </xdr:from>
    <xdr:to>
      <xdr:col>45</xdr:col>
      <xdr:colOff>177800</xdr:colOff>
      <xdr:row>98</xdr:row>
      <xdr:rowOff>78649</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flipV="1">
          <a:off x="7861300" y="16848806"/>
          <a:ext cx="889000" cy="31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90016</xdr:rowOff>
    </xdr:from>
    <xdr:to>
      <xdr:col>46</xdr:col>
      <xdr:colOff>38100</xdr:colOff>
      <xdr:row>98</xdr:row>
      <xdr:rowOff>20166</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8699500" y="16720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36693</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483111" y="16495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11419</xdr:rowOff>
    </xdr:from>
    <xdr:to>
      <xdr:col>41</xdr:col>
      <xdr:colOff>50800</xdr:colOff>
      <xdr:row>98</xdr:row>
      <xdr:rowOff>78649</xdr:rowOff>
    </xdr:to>
    <xdr:cxnSp macro="">
      <xdr:nvCxnSpPr>
        <xdr:cNvPr id="479" name="直線コネクタ 478">
          <a:extLst>
            <a:ext uri="{FF2B5EF4-FFF2-40B4-BE49-F238E27FC236}">
              <a16:creationId xmlns:a16="http://schemas.microsoft.com/office/drawing/2014/main" id="{00000000-0008-0000-0600-0000DF010000}"/>
            </a:ext>
          </a:extLst>
        </xdr:cNvPr>
        <xdr:cNvCxnSpPr/>
      </xdr:nvCxnSpPr>
      <xdr:spPr>
        <a:xfrm>
          <a:off x="6972300" y="16813519"/>
          <a:ext cx="889000" cy="67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105995</xdr:rowOff>
    </xdr:from>
    <xdr:to>
      <xdr:col>41</xdr:col>
      <xdr:colOff>101600</xdr:colOff>
      <xdr:row>98</xdr:row>
      <xdr:rowOff>36145</xdr:rowOff>
    </xdr:to>
    <xdr:sp macro="" textlink="">
      <xdr:nvSpPr>
        <xdr:cNvPr id="480" name="フローチャート: 判断 479">
          <a:extLst>
            <a:ext uri="{FF2B5EF4-FFF2-40B4-BE49-F238E27FC236}">
              <a16:creationId xmlns:a16="http://schemas.microsoft.com/office/drawing/2014/main" id="{00000000-0008-0000-0600-0000E0010000}"/>
            </a:ext>
          </a:extLst>
        </xdr:cNvPr>
        <xdr:cNvSpPr/>
      </xdr:nvSpPr>
      <xdr:spPr>
        <a:xfrm>
          <a:off x="7810500" y="1673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52672</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594111" y="16511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132183</xdr:rowOff>
    </xdr:from>
    <xdr:to>
      <xdr:col>36</xdr:col>
      <xdr:colOff>165100</xdr:colOff>
      <xdr:row>98</xdr:row>
      <xdr:rowOff>62333</xdr:rowOff>
    </xdr:to>
    <xdr:sp macro="" textlink="">
      <xdr:nvSpPr>
        <xdr:cNvPr id="482" name="フローチャート: 判断 481">
          <a:extLst>
            <a:ext uri="{FF2B5EF4-FFF2-40B4-BE49-F238E27FC236}">
              <a16:creationId xmlns:a16="http://schemas.microsoft.com/office/drawing/2014/main" id="{00000000-0008-0000-0600-0000E2010000}"/>
            </a:ext>
          </a:extLst>
        </xdr:cNvPr>
        <xdr:cNvSpPr/>
      </xdr:nvSpPr>
      <xdr:spPr>
        <a:xfrm>
          <a:off x="6921500" y="16762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53460</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05111" y="16855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105130</xdr:rowOff>
    </xdr:from>
    <xdr:to>
      <xdr:col>55</xdr:col>
      <xdr:colOff>50800</xdr:colOff>
      <xdr:row>98</xdr:row>
      <xdr:rowOff>35280</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10426700" y="1673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83557</xdr:rowOff>
    </xdr:from>
    <xdr:ext cx="534377" cy="259045"/>
    <xdr:sp macro="" textlink="">
      <xdr:nvSpPr>
        <xdr:cNvPr id="490" name="普通建設事業費 （ うち更新整備　）該当値テキスト">
          <a:extLst>
            <a:ext uri="{FF2B5EF4-FFF2-40B4-BE49-F238E27FC236}">
              <a16:creationId xmlns:a16="http://schemas.microsoft.com/office/drawing/2014/main" id="{00000000-0008-0000-0600-0000EA010000}"/>
            </a:ext>
          </a:extLst>
        </xdr:cNvPr>
        <xdr:cNvSpPr txBox="1"/>
      </xdr:nvSpPr>
      <xdr:spPr>
        <a:xfrm>
          <a:off x="10528300" y="16714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154975</xdr:rowOff>
    </xdr:from>
    <xdr:to>
      <xdr:col>50</xdr:col>
      <xdr:colOff>165100</xdr:colOff>
      <xdr:row>98</xdr:row>
      <xdr:rowOff>85125</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9588500" y="16785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76252</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9372111" y="16878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167356</xdr:rowOff>
    </xdr:from>
    <xdr:to>
      <xdr:col>46</xdr:col>
      <xdr:colOff>38100</xdr:colOff>
      <xdr:row>98</xdr:row>
      <xdr:rowOff>97506</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8699500" y="16798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88633</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8483111" y="16890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27849</xdr:rowOff>
    </xdr:from>
    <xdr:to>
      <xdr:col>41</xdr:col>
      <xdr:colOff>101600</xdr:colOff>
      <xdr:row>98</xdr:row>
      <xdr:rowOff>129449</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7810500" y="16829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120576</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7594111" y="16922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132069</xdr:rowOff>
    </xdr:from>
    <xdr:to>
      <xdr:col>36</xdr:col>
      <xdr:colOff>165100</xdr:colOff>
      <xdr:row>98</xdr:row>
      <xdr:rowOff>62219</xdr:rowOff>
    </xdr:to>
    <xdr:sp macro="" textlink="">
      <xdr:nvSpPr>
        <xdr:cNvPr id="497" name="楕円 496">
          <a:extLst>
            <a:ext uri="{FF2B5EF4-FFF2-40B4-BE49-F238E27FC236}">
              <a16:creationId xmlns:a16="http://schemas.microsoft.com/office/drawing/2014/main" id="{00000000-0008-0000-0600-0000F1010000}"/>
            </a:ext>
          </a:extLst>
        </xdr:cNvPr>
        <xdr:cNvSpPr/>
      </xdr:nvSpPr>
      <xdr:spPr>
        <a:xfrm>
          <a:off x="6921500" y="16762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78746</xdr:rowOff>
    </xdr:from>
    <xdr:ext cx="534377"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6705111" y="16537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3" name="災害復旧事業費グラフ枠">
          <a:extLst>
            <a:ext uri="{FF2B5EF4-FFF2-40B4-BE49-F238E27FC236}">
              <a16:creationId xmlns:a16="http://schemas.microsoft.com/office/drawing/2014/main" id="{00000000-0008-0000-0600-00000B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161961</xdr:rowOff>
    </xdr:from>
    <xdr:to>
      <xdr:col>85</xdr:col>
      <xdr:colOff>126364</xdr:colOff>
      <xdr:row>39</xdr:row>
      <xdr:rowOff>98878</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6317595" y="5305461"/>
          <a:ext cx="1269" cy="14799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5" name="災害復旧事業費最小値テキスト">
          <a:extLst>
            <a:ext uri="{FF2B5EF4-FFF2-40B4-BE49-F238E27FC236}">
              <a16:creationId xmlns:a16="http://schemas.microsoft.com/office/drawing/2014/main" id="{00000000-0008-0000-0600-00000D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108638</xdr:rowOff>
    </xdr:from>
    <xdr:ext cx="599010" cy="259045"/>
    <xdr:sp macro="" textlink="">
      <xdr:nvSpPr>
        <xdr:cNvPr id="527" name="災害復旧事業費最大値テキスト">
          <a:extLst>
            <a:ext uri="{FF2B5EF4-FFF2-40B4-BE49-F238E27FC236}">
              <a16:creationId xmlns:a16="http://schemas.microsoft.com/office/drawing/2014/main" id="{00000000-0008-0000-0600-00000F020000}"/>
            </a:ext>
          </a:extLst>
        </xdr:cNvPr>
        <xdr:cNvSpPr txBox="1"/>
      </xdr:nvSpPr>
      <xdr:spPr>
        <a:xfrm>
          <a:off x="16370300" y="5080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161961</xdr:rowOff>
    </xdr:from>
    <xdr:to>
      <xdr:col>86</xdr:col>
      <xdr:colOff>25400</xdr:colOff>
      <xdr:row>30</xdr:row>
      <xdr:rowOff>161961</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6230600" y="5305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138938</xdr:rowOff>
    </xdr:from>
    <xdr:to>
      <xdr:col>85</xdr:col>
      <xdr:colOff>127000</xdr:colOff>
      <xdr:row>38</xdr:row>
      <xdr:rowOff>169418</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5481300" y="6654038"/>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131891</xdr:rowOff>
    </xdr:from>
    <xdr:ext cx="469744" cy="259045"/>
    <xdr:sp macro="" textlink="">
      <xdr:nvSpPr>
        <xdr:cNvPr id="530" name="災害復旧事業費平均値テキスト">
          <a:extLst>
            <a:ext uri="{FF2B5EF4-FFF2-40B4-BE49-F238E27FC236}">
              <a16:creationId xmlns:a16="http://schemas.microsoft.com/office/drawing/2014/main" id="{00000000-0008-0000-0600-000012020000}"/>
            </a:ext>
          </a:extLst>
        </xdr:cNvPr>
        <xdr:cNvSpPr txBox="1"/>
      </xdr:nvSpPr>
      <xdr:spPr>
        <a:xfrm>
          <a:off x="16370300" y="66469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153464</xdr:rowOff>
    </xdr:from>
    <xdr:to>
      <xdr:col>85</xdr:col>
      <xdr:colOff>177800</xdr:colOff>
      <xdr:row>39</xdr:row>
      <xdr:rowOff>83614</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6268700" y="6668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138938</xdr:rowOff>
    </xdr:from>
    <xdr:to>
      <xdr:col>81</xdr:col>
      <xdr:colOff>50800</xdr:colOff>
      <xdr:row>39</xdr:row>
      <xdr:rowOff>15483</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flipV="1">
          <a:off x="14592300" y="6654038"/>
          <a:ext cx="889000" cy="47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6691</xdr:rowOff>
    </xdr:from>
    <xdr:to>
      <xdr:col>81</xdr:col>
      <xdr:colOff>101600</xdr:colOff>
      <xdr:row>39</xdr:row>
      <xdr:rowOff>108291</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5430500" y="6693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99418</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46428" y="6785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1375</xdr:rowOff>
    </xdr:from>
    <xdr:to>
      <xdr:col>76</xdr:col>
      <xdr:colOff>114300</xdr:colOff>
      <xdr:row>39</xdr:row>
      <xdr:rowOff>15483</xdr:rowOff>
    </xdr:to>
    <xdr:cxnSp macro="">
      <xdr:nvCxnSpPr>
        <xdr:cNvPr id="535" name="直線コネクタ 534">
          <a:extLst>
            <a:ext uri="{FF2B5EF4-FFF2-40B4-BE49-F238E27FC236}">
              <a16:creationId xmlns:a16="http://schemas.microsoft.com/office/drawing/2014/main" id="{00000000-0008-0000-0600-000017020000}"/>
            </a:ext>
          </a:extLst>
        </xdr:cNvPr>
        <xdr:cNvCxnSpPr/>
      </xdr:nvCxnSpPr>
      <xdr:spPr>
        <a:xfrm>
          <a:off x="13703300" y="6687925"/>
          <a:ext cx="889000" cy="14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30204</xdr:rowOff>
    </xdr:from>
    <xdr:to>
      <xdr:col>76</xdr:col>
      <xdr:colOff>165100</xdr:colOff>
      <xdr:row>39</xdr:row>
      <xdr:rowOff>131804</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4541500" y="671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122931</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357428" y="6809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51580</xdr:rowOff>
    </xdr:from>
    <xdr:to>
      <xdr:col>71</xdr:col>
      <xdr:colOff>177800</xdr:colOff>
      <xdr:row>39</xdr:row>
      <xdr:rowOff>1375</xdr:rowOff>
    </xdr:to>
    <xdr:cxnSp macro="">
      <xdr:nvCxnSpPr>
        <xdr:cNvPr id="538" name="直線コネクタ 537">
          <a:extLst>
            <a:ext uri="{FF2B5EF4-FFF2-40B4-BE49-F238E27FC236}">
              <a16:creationId xmlns:a16="http://schemas.microsoft.com/office/drawing/2014/main" id="{00000000-0008-0000-0600-00001A020000}"/>
            </a:ext>
          </a:extLst>
        </xdr:cNvPr>
        <xdr:cNvCxnSpPr/>
      </xdr:nvCxnSpPr>
      <xdr:spPr>
        <a:xfrm>
          <a:off x="12814300" y="6566680"/>
          <a:ext cx="889000" cy="121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19024</xdr:rowOff>
    </xdr:from>
    <xdr:to>
      <xdr:col>72</xdr:col>
      <xdr:colOff>38100</xdr:colOff>
      <xdr:row>39</xdr:row>
      <xdr:rowOff>120624</xdr:rowOff>
    </xdr:to>
    <xdr:sp macro="" textlink="">
      <xdr:nvSpPr>
        <xdr:cNvPr id="539" name="フローチャート: 判断 538">
          <a:extLst>
            <a:ext uri="{FF2B5EF4-FFF2-40B4-BE49-F238E27FC236}">
              <a16:creationId xmlns:a16="http://schemas.microsoft.com/office/drawing/2014/main" id="{00000000-0008-0000-0600-00001B020000}"/>
            </a:ext>
          </a:extLst>
        </xdr:cNvPr>
        <xdr:cNvSpPr/>
      </xdr:nvSpPr>
      <xdr:spPr>
        <a:xfrm>
          <a:off x="13652500" y="670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111751</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468428" y="6798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30585</xdr:rowOff>
    </xdr:from>
    <xdr:to>
      <xdr:col>67</xdr:col>
      <xdr:colOff>101600</xdr:colOff>
      <xdr:row>39</xdr:row>
      <xdr:rowOff>132185</xdr:rowOff>
    </xdr:to>
    <xdr:sp macro="" textlink="">
      <xdr:nvSpPr>
        <xdr:cNvPr id="541" name="フローチャート: 判断 540">
          <a:extLst>
            <a:ext uri="{FF2B5EF4-FFF2-40B4-BE49-F238E27FC236}">
              <a16:creationId xmlns:a16="http://schemas.microsoft.com/office/drawing/2014/main" id="{00000000-0008-0000-0600-00001D020000}"/>
            </a:ext>
          </a:extLst>
        </xdr:cNvPr>
        <xdr:cNvSpPr/>
      </xdr:nvSpPr>
      <xdr:spPr>
        <a:xfrm>
          <a:off x="12763500" y="671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123312</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579428" y="6809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118618</xdr:rowOff>
    </xdr:from>
    <xdr:to>
      <xdr:col>85</xdr:col>
      <xdr:colOff>177800</xdr:colOff>
      <xdr:row>39</xdr:row>
      <xdr:rowOff>48768</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6268700" y="6633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77995</xdr:rowOff>
    </xdr:from>
    <xdr:ext cx="469744" cy="259045"/>
    <xdr:sp macro="" textlink="">
      <xdr:nvSpPr>
        <xdr:cNvPr id="549" name="災害復旧事業費該当値テキスト">
          <a:extLst>
            <a:ext uri="{FF2B5EF4-FFF2-40B4-BE49-F238E27FC236}">
              <a16:creationId xmlns:a16="http://schemas.microsoft.com/office/drawing/2014/main" id="{00000000-0008-0000-0600-000025020000}"/>
            </a:ext>
          </a:extLst>
        </xdr:cNvPr>
        <xdr:cNvSpPr txBox="1"/>
      </xdr:nvSpPr>
      <xdr:spPr>
        <a:xfrm>
          <a:off x="16370300" y="6421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88138</xdr:rowOff>
    </xdr:from>
    <xdr:to>
      <xdr:col>81</xdr:col>
      <xdr:colOff>101600</xdr:colOff>
      <xdr:row>39</xdr:row>
      <xdr:rowOff>18288</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5430500" y="6603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34815</xdr:rowOff>
    </xdr:from>
    <xdr:ext cx="534377"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5214111" y="6378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136133</xdr:rowOff>
    </xdr:from>
    <xdr:to>
      <xdr:col>76</xdr:col>
      <xdr:colOff>165100</xdr:colOff>
      <xdr:row>39</xdr:row>
      <xdr:rowOff>66283</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4541500" y="6651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82810</xdr:rowOff>
    </xdr:from>
    <xdr:ext cx="469744"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4357428" y="6426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122025</xdr:rowOff>
    </xdr:from>
    <xdr:to>
      <xdr:col>72</xdr:col>
      <xdr:colOff>38100</xdr:colOff>
      <xdr:row>39</xdr:row>
      <xdr:rowOff>52175</xdr:rowOff>
    </xdr:to>
    <xdr:sp macro="" textlink="">
      <xdr:nvSpPr>
        <xdr:cNvPr id="554" name="楕円 553">
          <a:extLst>
            <a:ext uri="{FF2B5EF4-FFF2-40B4-BE49-F238E27FC236}">
              <a16:creationId xmlns:a16="http://schemas.microsoft.com/office/drawing/2014/main" id="{00000000-0008-0000-0600-00002A020000}"/>
            </a:ext>
          </a:extLst>
        </xdr:cNvPr>
        <xdr:cNvSpPr/>
      </xdr:nvSpPr>
      <xdr:spPr>
        <a:xfrm>
          <a:off x="13652500" y="663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68702</xdr:rowOff>
    </xdr:from>
    <xdr:ext cx="469744"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3468428" y="6412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780</xdr:rowOff>
    </xdr:from>
    <xdr:to>
      <xdr:col>67</xdr:col>
      <xdr:colOff>101600</xdr:colOff>
      <xdr:row>38</xdr:row>
      <xdr:rowOff>102380</xdr:rowOff>
    </xdr:to>
    <xdr:sp macro="" textlink="">
      <xdr:nvSpPr>
        <xdr:cNvPr id="556" name="楕円 555">
          <a:extLst>
            <a:ext uri="{FF2B5EF4-FFF2-40B4-BE49-F238E27FC236}">
              <a16:creationId xmlns:a16="http://schemas.microsoft.com/office/drawing/2014/main" id="{00000000-0008-0000-0600-00002C020000}"/>
            </a:ext>
          </a:extLst>
        </xdr:cNvPr>
        <xdr:cNvSpPr/>
      </xdr:nvSpPr>
      <xdr:spPr>
        <a:xfrm>
          <a:off x="12763500" y="6515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118907</xdr:rowOff>
    </xdr:from>
    <xdr:ext cx="534377"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547111" y="6291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5" name="正方形/長方形 564">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35577</xdr:rowOff>
    </xdr:from>
    <xdr:ext cx="248786"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130827</xdr:rowOff>
    </xdr:from>
    <xdr:ext cx="248786"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92727</xdr:rowOff>
    </xdr:from>
    <xdr:ext cx="248786"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2197214" y="849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0" name="失業対策事業費グラフ枠">
          <a:extLst>
            <a:ext uri="{FF2B5EF4-FFF2-40B4-BE49-F238E27FC236}">
              <a16:creationId xmlns:a16="http://schemas.microsoft.com/office/drawing/2014/main" id="{00000000-0008-0000-0600-00004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44450</xdr:rowOff>
    </xdr:from>
    <xdr:to>
      <xdr:col>85</xdr:col>
      <xdr:colOff>126364</xdr:colOff>
      <xdr:row>59</xdr:row>
      <xdr:rowOff>44450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6317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86377</xdr:rowOff>
    </xdr:from>
    <xdr:ext cx="249299" cy="259045"/>
    <xdr:sp macro="" textlink="">
      <xdr:nvSpPr>
        <xdr:cNvPr id="582" name="失業対策事業費最小値テキスト">
          <a:extLst>
            <a:ext uri="{FF2B5EF4-FFF2-40B4-BE49-F238E27FC236}">
              <a16:creationId xmlns:a16="http://schemas.microsoft.com/office/drawing/2014/main" id="{00000000-0008-0000-0600-000046020000}"/>
            </a:ext>
          </a:extLst>
        </xdr:cNvPr>
        <xdr:cNvSpPr txBox="1"/>
      </xdr:nvSpPr>
      <xdr:spPr>
        <a:xfrm>
          <a:off x="16370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86377</xdr:rowOff>
    </xdr:from>
    <xdr:ext cx="249299" cy="259045"/>
    <xdr:sp macro="" textlink="">
      <xdr:nvSpPr>
        <xdr:cNvPr id="584" name="失業対策事業費最大値テキスト">
          <a:extLst>
            <a:ext uri="{FF2B5EF4-FFF2-40B4-BE49-F238E27FC236}">
              <a16:creationId xmlns:a16="http://schemas.microsoft.com/office/drawing/2014/main" id="{00000000-0008-0000-0600-000048020000}"/>
            </a:ext>
          </a:extLst>
        </xdr:cNvPr>
        <xdr:cNvSpPr txBox="1"/>
      </xdr:nvSpPr>
      <xdr:spPr>
        <a:xfrm>
          <a:off x="16370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85" name="直線コネクタ 584">
          <a:extLst>
            <a:ext uri="{FF2B5EF4-FFF2-40B4-BE49-F238E27FC236}">
              <a16:creationId xmlns:a16="http://schemas.microsoft.com/office/drawing/2014/main" id="{00000000-0008-0000-0600-000049020000}"/>
            </a:ext>
          </a:extLst>
        </xdr:cNvPr>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143527</xdr:rowOff>
    </xdr:from>
    <xdr:ext cx="249299" cy="259045"/>
    <xdr:sp macro="" textlink="">
      <xdr:nvSpPr>
        <xdr:cNvPr id="587" name="失業対策事業費平均値テキスト">
          <a:extLst>
            <a:ext uri="{FF2B5EF4-FFF2-40B4-BE49-F238E27FC236}">
              <a16:creationId xmlns:a16="http://schemas.microsoft.com/office/drawing/2014/main" id="{00000000-0008-0000-0600-00004B020000}"/>
            </a:ext>
          </a:extLst>
        </xdr:cNvPr>
        <xdr:cNvSpPr txBox="1"/>
      </xdr:nvSpPr>
      <xdr:spPr>
        <a:xfrm>
          <a:off x="16370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88" name="フローチャート: 判断 587">
          <a:extLst>
            <a:ext uri="{FF2B5EF4-FFF2-40B4-BE49-F238E27FC236}">
              <a16:creationId xmlns:a16="http://schemas.microsoft.com/office/drawing/2014/main" id="{00000000-0008-0000-0600-00004C020000}"/>
            </a:ext>
          </a:extLst>
        </xdr:cNvPr>
        <xdr:cNvSpPr/>
      </xdr:nvSpPr>
      <xdr:spPr>
        <a:xfrm>
          <a:off x="16268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89" name="直線コネクタ 588">
          <a:extLst>
            <a:ext uri="{FF2B5EF4-FFF2-40B4-BE49-F238E27FC236}">
              <a16:creationId xmlns:a16="http://schemas.microsoft.com/office/drawing/2014/main" id="{00000000-0008-0000-0600-00004D020000}"/>
            </a:ext>
          </a:extLst>
        </xdr:cNvPr>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165100</xdr:rowOff>
    </xdr:from>
    <xdr:to>
      <xdr:col>81</xdr:col>
      <xdr:colOff>101600</xdr:colOff>
      <xdr:row>59</xdr:row>
      <xdr:rowOff>95250</xdr:rowOff>
    </xdr:to>
    <xdr:sp macro="" textlink="">
      <xdr:nvSpPr>
        <xdr:cNvPr id="590" name="フローチャート: 判断 589">
          <a:extLst>
            <a:ext uri="{FF2B5EF4-FFF2-40B4-BE49-F238E27FC236}">
              <a16:creationId xmlns:a16="http://schemas.microsoft.com/office/drawing/2014/main" id="{00000000-0008-0000-0600-00004E020000}"/>
            </a:ext>
          </a:extLst>
        </xdr:cNvPr>
        <xdr:cNvSpPr/>
      </xdr:nvSpPr>
      <xdr:spPr>
        <a:xfrm>
          <a:off x="15430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92" name="直線コネクタ 591">
          <a:extLst>
            <a:ext uri="{FF2B5EF4-FFF2-40B4-BE49-F238E27FC236}">
              <a16:creationId xmlns:a16="http://schemas.microsoft.com/office/drawing/2014/main" id="{00000000-0008-0000-0600-000050020000}"/>
            </a:ext>
          </a:extLst>
        </xdr:cNvPr>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165100</xdr:rowOff>
    </xdr:from>
    <xdr:to>
      <xdr:col>76</xdr:col>
      <xdr:colOff>165100</xdr:colOff>
      <xdr:row>59</xdr:row>
      <xdr:rowOff>95250</xdr:rowOff>
    </xdr:to>
    <xdr:sp macro="" textlink="">
      <xdr:nvSpPr>
        <xdr:cNvPr id="593" name="フローチャート: 判断 592">
          <a:extLst>
            <a:ext uri="{FF2B5EF4-FFF2-40B4-BE49-F238E27FC236}">
              <a16:creationId xmlns:a16="http://schemas.microsoft.com/office/drawing/2014/main" id="{00000000-0008-0000-0600-000051020000}"/>
            </a:ext>
          </a:extLst>
        </xdr:cNvPr>
        <xdr:cNvSpPr/>
      </xdr:nvSpPr>
      <xdr:spPr>
        <a:xfrm>
          <a:off x="14541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95" name="直線コネクタ 594">
          <a:extLst>
            <a:ext uri="{FF2B5EF4-FFF2-40B4-BE49-F238E27FC236}">
              <a16:creationId xmlns:a16="http://schemas.microsoft.com/office/drawing/2014/main" id="{00000000-0008-0000-0600-000053020000}"/>
            </a:ext>
          </a:extLst>
        </xdr:cNvPr>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52</xdr:row>
      <xdr:rowOff>50800</xdr:rowOff>
    </xdr:from>
    <xdr:to>
      <xdr:col>72</xdr:col>
      <xdr:colOff>38100</xdr:colOff>
      <xdr:row>52</xdr:row>
      <xdr:rowOff>152400</xdr:rowOff>
    </xdr:to>
    <xdr:sp macro="" textlink="">
      <xdr:nvSpPr>
        <xdr:cNvPr id="596" name="フローチャート: 判断 595">
          <a:extLst>
            <a:ext uri="{FF2B5EF4-FFF2-40B4-BE49-F238E27FC236}">
              <a16:creationId xmlns:a16="http://schemas.microsoft.com/office/drawing/2014/main" id="{00000000-0008-0000-0600-000054020000}"/>
            </a:ext>
          </a:extLst>
        </xdr:cNvPr>
        <xdr:cNvSpPr/>
      </xdr:nvSpPr>
      <xdr:spPr>
        <a:xfrm>
          <a:off x="13652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50</xdr:row>
      <xdr:rowOff>168927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78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50</xdr:row>
      <xdr:rowOff>12700</xdr:rowOff>
    </xdr:from>
    <xdr:to>
      <xdr:col>67</xdr:col>
      <xdr:colOff>101600</xdr:colOff>
      <xdr:row>50</xdr:row>
      <xdr:rowOff>114300</xdr:rowOff>
    </xdr:to>
    <xdr:sp macro="" textlink="">
      <xdr:nvSpPr>
        <xdr:cNvPr id="598" name="フローチャート: 判断 597">
          <a:extLst>
            <a:ext uri="{FF2B5EF4-FFF2-40B4-BE49-F238E27FC236}">
              <a16:creationId xmlns:a16="http://schemas.microsoft.com/office/drawing/2014/main" id="{00000000-0008-0000-0600-000056020000}"/>
            </a:ext>
          </a:extLst>
        </xdr:cNvPr>
        <xdr:cNvSpPr/>
      </xdr:nvSpPr>
      <xdr:spPr>
        <a:xfrm>
          <a:off x="12763500" y="858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48</xdr:row>
      <xdr:rowOff>130827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89650" y="836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605" name="楕円 604">
          <a:extLst>
            <a:ext uri="{FF2B5EF4-FFF2-40B4-BE49-F238E27FC236}">
              <a16:creationId xmlns:a16="http://schemas.microsoft.com/office/drawing/2014/main" id="{00000000-0008-0000-0600-00005D020000}"/>
            </a:ext>
          </a:extLst>
        </xdr:cNvPr>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29227</xdr:rowOff>
    </xdr:from>
    <xdr:ext cx="249299" cy="259045"/>
    <xdr:sp macro="" textlink="">
      <xdr:nvSpPr>
        <xdr:cNvPr id="606" name="失業対策事業費該当値テキスト">
          <a:extLst>
            <a:ext uri="{FF2B5EF4-FFF2-40B4-BE49-F238E27FC236}">
              <a16:creationId xmlns:a16="http://schemas.microsoft.com/office/drawing/2014/main" id="{00000000-0008-0000-0600-00005E020000}"/>
            </a:ext>
          </a:extLst>
        </xdr:cNvPr>
        <xdr:cNvSpPr txBox="1"/>
      </xdr:nvSpPr>
      <xdr:spPr>
        <a:xfrm>
          <a:off x="16370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607" name="楕円 606">
          <a:extLst>
            <a:ext uri="{FF2B5EF4-FFF2-40B4-BE49-F238E27FC236}">
              <a16:creationId xmlns:a16="http://schemas.microsoft.com/office/drawing/2014/main" id="{00000000-0008-0000-0600-00005F020000}"/>
            </a:ext>
          </a:extLst>
        </xdr:cNvPr>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111777</xdr:rowOff>
    </xdr:from>
    <xdr:ext cx="249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5356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609" name="楕円 608">
          <a:extLst>
            <a:ext uri="{FF2B5EF4-FFF2-40B4-BE49-F238E27FC236}">
              <a16:creationId xmlns:a16="http://schemas.microsoft.com/office/drawing/2014/main" id="{00000000-0008-0000-0600-000061020000}"/>
            </a:ext>
          </a:extLst>
        </xdr:cNvPr>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111777</xdr:rowOff>
    </xdr:from>
    <xdr:ext cx="249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4467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611" name="楕円 610">
          <a:extLst>
            <a:ext uri="{FF2B5EF4-FFF2-40B4-BE49-F238E27FC236}">
              <a16:creationId xmlns:a16="http://schemas.microsoft.com/office/drawing/2014/main" id="{00000000-0008-0000-0600-000063020000}"/>
            </a:ext>
          </a:extLst>
        </xdr:cNvPr>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613" name="楕円 612">
          <a:extLst>
            <a:ext uri="{FF2B5EF4-FFF2-40B4-BE49-F238E27FC236}">
              <a16:creationId xmlns:a16="http://schemas.microsoft.com/office/drawing/2014/main" id="{00000000-0008-0000-0600-000065020000}"/>
            </a:ext>
          </a:extLst>
        </xdr:cNvPr>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5" name="正方形/長方形 614">
          <a:extLst>
            <a:ext uri="{FF2B5EF4-FFF2-40B4-BE49-F238E27FC236}">
              <a16:creationId xmlns:a16="http://schemas.microsoft.com/office/drawing/2014/main" id="{00000000-0008-0000-0600-00006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6" name="正方形/長方形 615">
          <a:extLst>
            <a:ext uri="{FF2B5EF4-FFF2-40B4-BE49-F238E27FC236}">
              <a16:creationId xmlns:a16="http://schemas.microsoft.com/office/drawing/2014/main" id="{00000000-0008-0000-0600-00006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7" name="正方形/長方形 616">
          <a:extLst>
            <a:ext uri="{FF2B5EF4-FFF2-40B4-BE49-F238E27FC236}">
              <a16:creationId xmlns:a16="http://schemas.microsoft.com/office/drawing/2014/main" id="{00000000-0008-0000-0600-00006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8" name="正方形/長方形 617">
          <a:extLst>
            <a:ext uri="{FF2B5EF4-FFF2-40B4-BE49-F238E27FC236}">
              <a16:creationId xmlns:a16="http://schemas.microsoft.com/office/drawing/2014/main" id="{00000000-0008-0000-0600-00006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9" name="正方形/長方形 618">
          <a:extLst>
            <a:ext uri="{FF2B5EF4-FFF2-40B4-BE49-F238E27FC236}">
              <a16:creationId xmlns:a16="http://schemas.microsoft.com/office/drawing/2014/main" id="{00000000-0008-0000-0600-00006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0" name="正方形/長方形 619">
          <a:extLst>
            <a:ext uri="{FF2B5EF4-FFF2-40B4-BE49-F238E27FC236}">
              <a16:creationId xmlns:a16="http://schemas.microsoft.com/office/drawing/2014/main" id="{00000000-0008-0000-0600-00006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1" name="正方形/長方形 620">
          <a:extLst>
            <a:ext uri="{FF2B5EF4-FFF2-40B4-BE49-F238E27FC236}">
              <a16:creationId xmlns:a16="http://schemas.microsoft.com/office/drawing/2014/main" id="{00000000-0008-0000-0600-00006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2" name="正方形/長方形 621">
          <a:extLst>
            <a:ext uri="{FF2B5EF4-FFF2-40B4-BE49-F238E27FC236}">
              <a16:creationId xmlns:a16="http://schemas.microsoft.com/office/drawing/2014/main" id="{00000000-0008-0000-0600-00006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5" name="公債費グラフ枠">
          <a:extLst>
            <a:ext uri="{FF2B5EF4-FFF2-40B4-BE49-F238E27FC236}">
              <a16:creationId xmlns:a16="http://schemas.microsoft.com/office/drawing/2014/main" id="{00000000-0008-0000-0600-00007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84571</xdr:rowOff>
    </xdr:from>
    <xdr:to>
      <xdr:col>85</xdr:col>
      <xdr:colOff>126364</xdr:colOff>
      <xdr:row>78</xdr:row>
      <xdr:rowOff>132454</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6317595" y="12428971"/>
          <a:ext cx="1269" cy="10765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136281</xdr:rowOff>
    </xdr:from>
    <xdr:ext cx="469744" cy="259045"/>
    <xdr:sp macro="" textlink="">
      <xdr:nvSpPr>
        <xdr:cNvPr id="637" name="公債費最小値テキスト">
          <a:extLst>
            <a:ext uri="{FF2B5EF4-FFF2-40B4-BE49-F238E27FC236}">
              <a16:creationId xmlns:a16="http://schemas.microsoft.com/office/drawing/2014/main" id="{00000000-0008-0000-0600-00007D020000}"/>
            </a:ext>
          </a:extLst>
        </xdr:cNvPr>
        <xdr:cNvSpPr txBox="1"/>
      </xdr:nvSpPr>
      <xdr:spPr>
        <a:xfrm>
          <a:off x="16370300" y="13509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132454</xdr:rowOff>
    </xdr:from>
    <xdr:to>
      <xdr:col>86</xdr:col>
      <xdr:colOff>25400</xdr:colOff>
      <xdr:row>78</xdr:row>
      <xdr:rowOff>132454</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6230600" y="13505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31248</xdr:rowOff>
    </xdr:from>
    <xdr:ext cx="599010" cy="259045"/>
    <xdr:sp macro="" textlink="">
      <xdr:nvSpPr>
        <xdr:cNvPr id="639" name="公債費最大値テキスト">
          <a:extLst>
            <a:ext uri="{FF2B5EF4-FFF2-40B4-BE49-F238E27FC236}">
              <a16:creationId xmlns:a16="http://schemas.microsoft.com/office/drawing/2014/main" id="{00000000-0008-0000-0600-00007F020000}"/>
            </a:ext>
          </a:extLst>
        </xdr:cNvPr>
        <xdr:cNvSpPr txBox="1"/>
      </xdr:nvSpPr>
      <xdr:spPr>
        <a:xfrm>
          <a:off x="16370300" y="12204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84571</xdr:rowOff>
    </xdr:from>
    <xdr:to>
      <xdr:col>86</xdr:col>
      <xdr:colOff>25400</xdr:colOff>
      <xdr:row>72</xdr:row>
      <xdr:rowOff>84571</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a:off x="16230600" y="12428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24819</xdr:rowOff>
    </xdr:from>
    <xdr:to>
      <xdr:col>85</xdr:col>
      <xdr:colOff>127000</xdr:colOff>
      <xdr:row>77</xdr:row>
      <xdr:rowOff>40694</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5481300" y="13226469"/>
          <a:ext cx="838200" cy="15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41</xdr:rowOff>
    </xdr:from>
    <xdr:ext cx="534377" cy="259045"/>
    <xdr:sp macro="" textlink="">
      <xdr:nvSpPr>
        <xdr:cNvPr id="642" name="公債費平均値テキスト">
          <a:extLst>
            <a:ext uri="{FF2B5EF4-FFF2-40B4-BE49-F238E27FC236}">
              <a16:creationId xmlns:a16="http://schemas.microsoft.com/office/drawing/2014/main" id="{00000000-0008-0000-0600-000082020000}"/>
            </a:ext>
          </a:extLst>
        </xdr:cNvPr>
        <xdr:cNvSpPr txBox="1"/>
      </xdr:nvSpPr>
      <xdr:spPr>
        <a:xfrm>
          <a:off x="16370300" y="132016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21614</xdr:rowOff>
    </xdr:from>
    <xdr:to>
      <xdr:col>85</xdr:col>
      <xdr:colOff>177800</xdr:colOff>
      <xdr:row>77</xdr:row>
      <xdr:rowOff>123214</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6268700" y="1322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40694</xdr:rowOff>
    </xdr:from>
    <xdr:to>
      <xdr:col>81</xdr:col>
      <xdr:colOff>50800</xdr:colOff>
      <xdr:row>77</xdr:row>
      <xdr:rowOff>82325</xdr:rowOff>
    </xdr:to>
    <xdr:cxnSp macro="">
      <xdr:nvCxnSpPr>
        <xdr:cNvPr id="644" name="直線コネクタ 643">
          <a:extLst>
            <a:ext uri="{FF2B5EF4-FFF2-40B4-BE49-F238E27FC236}">
              <a16:creationId xmlns:a16="http://schemas.microsoft.com/office/drawing/2014/main" id="{00000000-0008-0000-0600-000084020000}"/>
            </a:ext>
          </a:extLst>
        </xdr:cNvPr>
        <xdr:cNvCxnSpPr/>
      </xdr:nvCxnSpPr>
      <xdr:spPr>
        <a:xfrm flipV="1">
          <a:off x="14592300" y="13242344"/>
          <a:ext cx="889000" cy="41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17549</xdr:rowOff>
    </xdr:from>
    <xdr:to>
      <xdr:col>81</xdr:col>
      <xdr:colOff>101600</xdr:colOff>
      <xdr:row>77</xdr:row>
      <xdr:rowOff>119149</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5430500" y="13219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110276</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14111" y="13311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82325</xdr:rowOff>
    </xdr:from>
    <xdr:to>
      <xdr:col>76</xdr:col>
      <xdr:colOff>114300</xdr:colOff>
      <xdr:row>77</xdr:row>
      <xdr:rowOff>101318</xdr:rowOff>
    </xdr:to>
    <xdr:cxnSp macro="">
      <xdr:nvCxnSpPr>
        <xdr:cNvPr id="647" name="直線コネクタ 646">
          <a:extLst>
            <a:ext uri="{FF2B5EF4-FFF2-40B4-BE49-F238E27FC236}">
              <a16:creationId xmlns:a16="http://schemas.microsoft.com/office/drawing/2014/main" id="{00000000-0008-0000-0600-000087020000}"/>
            </a:ext>
          </a:extLst>
        </xdr:cNvPr>
        <xdr:cNvCxnSpPr/>
      </xdr:nvCxnSpPr>
      <xdr:spPr>
        <a:xfrm flipV="1">
          <a:off x="13703300" y="13283975"/>
          <a:ext cx="889000" cy="18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26036</xdr:rowOff>
    </xdr:from>
    <xdr:to>
      <xdr:col>76</xdr:col>
      <xdr:colOff>165100</xdr:colOff>
      <xdr:row>77</xdr:row>
      <xdr:rowOff>127636</xdr:rowOff>
    </xdr:to>
    <xdr:sp macro="" textlink="">
      <xdr:nvSpPr>
        <xdr:cNvPr id="648" name="フローチャート: 判断 647">
          <a:extLst>
            <a:ext uri="{FF2B5EF4-FFF2-40B4-BE49-F238E27FC236}">
              <a16:creationId xmlns:a16="http://schemas.microsoft.com/office/drawing/2014/main" id="{00000000-0008-0000-0600-000088020000}"/>
            </a:ext>
          </a:extLst>
        </xdr:cNvPr>
        <xdr:cNvSpPr/>
      </xdr:nvSpPr>
      <xdr:spPr>
        <a:xfrm>
          <a:off x="14541500" y="13227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144163</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325111" y="13002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101318</xdr:rowOff>
    </xdr:from>
    <xdr:to>
      <xdr:col>71</xdr:col>
      <xdr:colOff>177800</xdr:colOff>
      <xdr:row>77</xdr:row>
      <xdr:rowOff>107304</xdr:rowOff>
    </xdr:to>
    <xdr:cxnSp macro="">
      <xdr:nvCxnSpPr>
        <xdr:cNvPr id="650" name="直線コネクタ 649">
          <a:extLst>
            <a:ext uri="{FF2B5EF4-FFF2-40B4-BE49-F238E27FC236}">
              <a16:creationId xmlns:a16="http://schemas.microsoft.com/office/drawing/2014/main" id="{00000000-0008-0000-0600-00008A020000}"/>
            </a:ext>
          </a:extLst>
        </xdr:cNvPr>
        <xdr:cNvCxnSpPr/>
      </xdr:nvCxnSpPr>
      <xdr:spPr>
        <a:xfrm flipV="1">
          <a:off x="12814300" y="13302968"/>
          <a:ext cx="889000" cy="5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29728</xdr:rowOff>
    </xdr:from>
    <xdr:to>
      <xdr:col>72</xdr:col>
      <xdr:colOff>38100</xdr:colOff>
      <xdr:row>77</xdr:row>
      <xdr:rowOff>131328</xdr:rowOff>
    </xdr:to>
    <xdr:sp macro="" textlink="">
      <xdr:nvSpPr>
        <xdr:cNvPr id="651" name="フローチャート: 判断 650">
          <a:extLst>
            <a:ext uri="{FF2B5EF4-FFF2-40B4-BE49-F238E27FC236}">
              <a16:creationId xmlns:a16="http://schemas.microsoft.com/office/drawing/2014/main" id="{00000000-0008-0000-0600-00008B020000}"/>
            </a:ext>
          </a:extLst>
        </xdr:cNvPr>
        <xdr:cNvSpPr/>
      </xdr:nvSpPr>
      <xdr:spPr>
        <a:xfrm>
          <a:off x="13652500" y="13231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147855</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436111" y="13006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33775</xdr:rowOff>
    </xdr:from>
    <xdr:to>
      <xdr:col>67</xdr:col>
      <xdr:colOff>101600</xdr:colOff>
      <xdr:row>77</xdr:row>
      <xdr:rowOff>135375</xdr:rowOff>
    </xdr:to>
    <xdr:sp macro="" textlink="">
      <xdr:nvSpPr>
        <xdr:cNvPr id="653" name="フローチャート: 判断 652">
          <a:extLst>
            <a:ext uri="{FF2B5EF4-FFF2-40B4-BE49-F238E27FC236}">
              <a16:creationId xmlns:a16="http://schemas.microsoft.com/office/drawing/2014/main" id="{00000000-0008-0000-0600-00008D020000}"/>
            </a:ext>
          </a:extLst>
        </xdr:cNvPr>
        <xdr:cNvSpPr/>
      </xdr:nvSpPr>
      <xdr:spPr>
        <a:xfrm>
          <a:off x="12763500" y="13235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151902</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547111" y="13010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145469</xdr:rowOff>
    </xdr:from>
    <xdr:to>
      <xdr:col>85</xdr:col>
      <xdr:colOff>177800</xdr:colOff>
      <xdr:row>77</xdr:row>
      <xdr:rowOff>75619</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6268700" y="13175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168346</xdr:rowOff>
    </xdr:from>
    <xdr:ext cx="534377" cy="259045"/>
    <xdr:sp macro="" textlink="">
      <xdr:nvSpPr>
        <xdr:cNvPr id="661" name="公債費該当値テキスト">
          <a:extLst>
            <a:ext uri="{FF2B5EF4-FFF2-40B4-BE49-F238E27FC236}">
              <a16:creationId xmlns:a16="http://schemas.microsoft.com/office/drawing/2014/main" id="{00000000-0008-0000-0600-000095020000}"/>
            </a:ext>
          </a:extLst>
        </xdr:cNvPr>
        <xdr:cNvSpPr txBox="1"/>
      </xdr:nvSpPr>
      <xdr:spPr>
        <a:xfrm>
          <a:off x="16370300" y="13027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161344</xdr:rowOff>
    </xdr:from>
    <xdr:to>
      <xdr:col>81</xdr:col>
      <xdr:colOff>101600</xdr:colOff>
      <xdr:row>77</xdr:row>
      <xdr:rowOff>91494</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5430500" y="13191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108021</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5214111" y="12966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31525</xdr:rowOff>
    </xdr:from>
    <xdr:to>
      <xdr:col>76</xdr:col>
      <xdr:colOff>165100</xdr:colOff>
      <xdr:row>77</xdr:row>
      <xdr:rowOff>133125</xdr:rowOff>
    </xdr:to>
    <xdr:sp macro="" textlink="">
      <xdr:nvSpPr>
        <xdr:cNvPr id="664" name="楕円 663">
          <a:extLst>
            <a:ext uri="{FF2B5EF4-FFF2-40B4-BE49-F238E27FC236}">
              <a16:creationId xmlns:a16="http://schemas.microsoft.com/office/drawing/2014/main" id="{00000000-0008-0000-0600-000098020000}"/>
            </a:ext>
          </a:extLst>
        </xdr:cNvPr>
        <xdr:cNvSpPr/>
      </xdr:nvSpPr>
      <xdr:spPr>
        <a:xfrm>
          <a:off x="14541500" y="13233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124252</xdr:rowOff>
    </xdr:from>
    <xdr:ext cx="534377"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4325111" y="13325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50518</xdr:rowOff>
    </xdr:from>
    <xdr:to>
      <xdr:col>72</xdr:col>
      <xdr:colOff>38100</xdr:colOff>
      <xdr:row>77</xdr:row>
      <xdr:rowOff>152118</xdr:rowOff>
    </xdr:to>
    <xdr:sp macro="" textlink="">
      <xdr:nvSpPr>
        <xdr:cNvPr id="666" name="楕円 665">
          <a:extLst>
            <a:ext uri="{FF2B5EF4-FFF2-40B4-BE49-F238E27FC236}">
              <a16:creationId xmlns:a16="http://schemas.microsoft.com/office/drawing/2014/main" id="{00000000-0008-0000-0600-00009A020000}"/>
            </a:ext>
          </a:extLst>
        </xdr:cNvPr>
        <xdr:cNvSpPr/>
      </xdr:nvSpPr>
      <xdr:spPr>
        <a:xfrm>
          <a:off x="13652500" y="13252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143245</xdr:rowOff>
    </xdr:from>
    <xdr:ext cx="534377"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3436111" y="13344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56504</xdr:rowOff>
    </xdr:from>
    <xdr:to>
      <xdr:col>67</xdr:col>
      <xdr:colOff>101600</xdr:colOff>
      <xdr:row>77</xdr:row>
      <xdr:rowOff>158104</xdr:rowOff>
    </xdr:to>
    <xdr:sp macro="" textlink="">
      <xdr:nvSpPr>
        <xdr:cNvPr id="668" name="楕円 667">
          <a:extLst>
            <a:ext uri="{FF2B5EF4-FFF2-40B4-BE49-F238E27FC236}">
              <a16:creationId xmlns:a16="http://schemas.microsoft.com/office/drawing/2014/main" id="{00000000-0008-0000-0600-00009C020000}"/>
            </a:ext>
          </a:extLst>
        </xdr:cNvPr>
        <xdr:cNvSpPr/>
      </xdr:nvSpPr>
      <xdr:spPr>
        <a:xfrm>
          <a:off x="12763500" y="13258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149231</xdr:rowOff>
    </xdr:from>
    <xdr:ext cx="534377"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547111" y="13350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2" name="正方形/長方形 671">
          <a:extLst>
            <a:ext uri="{FF2B5EF4-FFF2-40B4-BE49-F238E27FC236}">
              <a16:creationId xmlns:a16="http://schemas.microsoft.com/office/drawing/2014/main" id="{00000000-0008-0000-0600-0000A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3" name="正方形/長方形 672">
          <a:extLst>
            <a:ext uri="{FF2B5EF4-FFF2-40B4-BE49-F238E27FC236}">
              <a16:creationId xmlns:a16="http://schemas.microsoft.com/office/drawing/2014/main" id="{00000000-0008-0000-0600-0000A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4" name="正方形/長方形 673">
          <a:extLst>
            <a:ext uri="{FF2B5EF4-FFF2-40B4-BE49-F238E27FC236}">
              <a16:creationId xmlns:a16="http://schemas.microsoft.com/office/drawing/2014/main" id="{00000000-0008-0000-0600-0000A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600-0000A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600-0000A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7" name="正方形/長方形 676">
          <a:extLst>
            <a:ext uri="{FF2B5EF4-FFF2-40B4-BE49-F238E27FC236}">
              <a16:creationId xmlns:a16="http://schemas.microsoft.com/office/drawing/2014/main" id="{00000000-0008-0000-0600-0000A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2" name="積立金グラフ枠">
          <a:extLst>
            <a:ext uri="{FF2B5EF4-FFF2-40B4-BE49-F238E27FC236}">
              <a16:creationId xmlns:a16="http://schemas.microsoft.com/office/drawing/2014/main" id="{00000000-0008-0000-0600-0000B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48273</xdr:rowOff>
    </xdr:from>
    <xdr:to>
      <xdr:col>85</xdr:col>
      <xdr:colOff>126364</xdr:colOff>
      <xdr:row>99</xdr:row>
      <xdr:rowOff>44362</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6317595" y="15478773"/>
          <a:ext cx="1269" cy="1539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48189</xdr:rowOff>
    </xdr:from>
    <xdr:ext cx="249299" cy="259045"/>
    <xdr:sp macro="" textlink="">
      <xdr:nvSpPr>
        <xdr:cNvPr id="694" name="積立金最小値テキスト">
          <a:extLst>
            <a:ext uri="{FF2B5EF4-FFF2-40B4-BE49-F238E27FC236}">
              <a16:creationId xmlns:a16="http://schemas.microsoft.com/office/drawing/2014/main" id="{00000000-0008-0000-0600-0000B6020000}"/>
            </a:ext>
          </a:extLst>
        </xdr:cNvPr>
        <xdr:cNvSpPr txBox="1"/>
      </xdr:nvSpPr>
      <xdr:spPr>
        <a:xfrm>
          <a:off x="16370300" y="170217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44362</xdr:rowOff>
    </xdr:from>
    <xdr:to>
      <xdr:col>86</xdr:col>
      <xdr:colOff>25400</xdr:colOff>
      <xdr:row>99</xdr:row>
      <xdr:rowOff>44362</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6230600" y="17017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166400</xdr:rowOff>
    </xdr:from>
    <xdr:ext cx="599010" cy="259045"/>
    <xdr:sp macro="" textlink="">
      <xdr:nvSpPr>
        <xdr:cNvPr id="696" name="積立金最大値テキスト">
          <a:extLst>
            <a:ext uri="{FF2B5EF4-FFF2-40B4-BE49-F238E27FC236}">
              <a16:creationId xmlns:a16="http://schemas.microsoft.com/office/drawing/2014/main" id="{00000000-0008-0000-0600-0000B8020000}"/>
            </a:ext>
          </a:extLst>
        </xdr:cNvPr>
        <xdr:cNvSpPr txBox="1"/>
      </xdr:nvSpPr>
      <xdr:spPr>
        <a:xfrm>
          <a:off x="16370300" y="15254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48273</xdr:rowOff>
    </xdr:from>
    <xdr:to>
      <xdr:col>86</xdr:col>
      <xdr:colOff>25400</xdr:colOff>
      <xdr:row>90</xdr:row>
      <xdr:rowOff>48273</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a:off x="16230600" y="15478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123571</xdr:rowOff>
    </xdr:from>
    <xdr:to>
      <xdr:col>85</xdr:col>
      <xdr:colOff>127000</xdr:colOff>
      <xdr:row>98</xdr:row>
      <xdr:rowOff>130150</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a:off x="15481300" y="16754221"/>
          <a:ext cx="838200" cy="178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52061</xdr:rowOff>
    </xdr:from>
    <xdr:ext cx="534377" cy="259045"/>
    <xdr:sp macro="" textlink="">
      <xdr:nvSpPr>
        <xdr:cNvPr id="699" name="積立金平均値テキスト">
          <a:extLst>
            <a:ext uri="{FF2B5EF4-FFF2-40B4-BE49-F238E27FC236}">
              <a16:creationId xmlns:a16="http://schemas.microsoft.com/office/drawing/2014/main" id="{00000000-0008-0000-0600-0000BB020000}"/>
            </a:ext>
          </a:extLst>
        </xdr:cNvPr>
        <xdr:cNvSpPr txBox="1"/>
      </xdr:nvSpPr>
      <xdr:spPr>
        <a:xfrm>
          <a:off x="16370300" y="165112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29184</xdr:rowOff>
    </xdr:from>
    <xdr:to>
      <xdr:col>85</xdr:col>
      <xdr:colOff>177800</xdr:colOff>
      <xdr:row>97</xdr:row>
      <xdr:rowOff>130784</xdr:rowOff>
    </xdr:to>
    <xdr:sp macro=""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6268700" y="1665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80924</xdr:rowOff>
    </xdr:from>
    <xdr:to>
      <xdr:col>81</xdr:col>
      <xdr:colOff>50800</xdr:colOff>
      <xdr:row>97</xdr:row>
      <xdr:rowOff>123571</xdr:rowOff>
    </xdr:to>
    <xdr:cxnSp macro="">
      <xdr:nvCxnSpPr>
        <xdr:cNvPr id="701" name="直線コネクタ 700">
          <a:extLst>
            <a:ext uri="{FF2B5EF4-FFF2-40B4-BE49-F238E27FC236}">
              <a16:creationId xmlns:a16="http://schemas.microsoft.com/office/drawing/2014/main" id="{00000000-0008-0000-0600-0000BD020000}"/>
            </a:ext>
          </a:extLst>
        </xdr:cNvPr>
        <xdr:cNvCxnSpPr/>
      </xdr:nvCxnSpPr>
      <xdr:spPr>
        <a:xfrm>
          <a:off x="14592300" y="16711574"/>
          <a:ext cx="889000" cy="42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92063</xdr:rowOff>
    </xdr:from>
    <xdr:to>
      <xdr:col>81</xdr:col>
      <xdr:colOff>101600</xdr:colOff>
      <xdr:row>97</xdr:row>
      <xdr:rowOff>22213</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5430500" y="1655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38740</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214111" y="16326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80924</xdr:rowOff>
    </xdr:from>
    <xdr:to>
      <xdr:col>76</xdr:col>
      <xdr:colOff>114300</xdr:colOff>
      <xdr:row>98</xdr:row>
      <xdr:rowOff>23254</xdr:rowOff>
    </xdr:to>
    <xdr:cxnSp macro="">
      <xdr:nvCxnSpPr>
        <xdr:cNvPr id="704" name="直線コネクタ 703">
          <a:extLst>
            <a:ext uri="{FF2B5EF4-FFF2-40B4-BE49-F238E27FC236}">
              <a16:creationId xmlns:a16="http://schemas.microsoft.com/office/drawing/2014/main" id="{00000000-0008-0000-0600-0000C0020000}"/>
            </a:ext>
          </a:extLst>
        </xdr:cNvPr>
        <xdr:cNvCxnSpPr/>
      </xdr:nvCxnSpPr>
      <xdr:spPr>
        <a:xfrm flipV="1">
          <a:off x="13703300" y="16711574"/>
          <a:ext cx="889000" cy="113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27927</xdr:rowOff>
    </xdr:from>
    <xdr:to>
      <xdr:col>76</xdr:col>
      <xdr:colOff>165100</xdr:colOff>
      <xdr:row>97</xdr:row>
      <xdr:rowOff>129527</xdr:rowOff>
    </xdr:to>
    <xdr:sp macro="" textlink="">
      <xdr:nvSpPr>
        <xdr:cNvPr id="705" name="フローチャート: 判断 704">
          <a:extLst>
            <a:ext uri="{FF2B5EF4-FFF2-40B4-BE49-F238E27FC236}">
              <a16:creationId xmlns:a16="http://schemas.microsoft.com/office/drawing/2014/main" id="{00000000-0008-0000-0600-0000C1020000}"/>
            </a:ext>
          </a:extLst>
        </xdr:cNvPr>
        <xdr:cNvSpPr/>
      </xdr:nvSpPr>
      <xdr:spPr>
        <a:xfrm>
          <a:off x="14541500" y="16658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146054</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325111" y="16433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64072</xdr:rowOff>
    </xdr:from>
    <xdr:to>
      <xdr:col>71</xdr:col>
      <xdr:colOff>177800</xdr:colOff>
      <xdr:row>98</xdr:row>
      <xdr:rowOff>23254</xdr:rowOff>
    </xdr:to>
    <xdr:cxnSp macro="">
      <xdr:nvCxnSpPr>
        <xdr:cNvPr id="707" name="直線コネクタ 706">
          <a:extLst>
            <a:ext uri="{FF2B5EF4-FFF2-40B4-BE49-F238E27FC236}">
              <a16:creationId xmlns:a16="http://schemas.microsoft.com/office/drawing/2014/main" id="{00000000-0008-0000-0600-0000C3020000}"/>
            </a:ext>
          </a:extLst>
        </xdr:cNvPr>
        <xdr:cNvCxnSpPr/>
      </xdr:nvCxnSpPr>
      <xdr:spPr>
        <a:xfrm>
          <a:off x="12814300" y="16523272"/>
          <a:ext cx="889000" cy="302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65303</xdr:rowOff>
    </xdr:from>
    <xdr:to>
      <xdr:col>72</xdr:col>
      <xdr:colOff>38100</xdr:colOff>
      <xdr:row>97</xdr:row>
      <xdr:rowOff>166903</xdr:rowOff>
    </xdr:to>
    <xdr:sp macro="" textlink="">
      <xdr:nvSpPr>
        <xdr:cNvPr id="708" name="フローチャート: 判断 707">
          <a:extLst>
            <a:ext uri="{FF2B5EF4-FFF2-40B4-BE49-F238E27FC236}">
              <a16:creationId xmlns:a16="http://schemas.microsoft.com/office/drawing/2014/main" id="{00000000-0008-0000-0600-0000C4020000}"/>
            </a:ext>
          </a:extLst>
        </xdr:cNvPr>
        <xdr:cNvSpPr/>
      </xdr:nvSpPr>
      <xdr:spPr>
        <a:xfrm>
          <a:off x="13652500" y="16695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11980</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436111" y="16471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57455</xdr:rowOff>
    </xdr:from>
    <xdr:to>
      <xdr:col>67</xdr:col>
      <xdr:colOff>101600</xdr:colOff>
      <xdr:row>97</xdr:row>
      <xdr:rowOff>159055</xdr:rowOff>
    </xdr:to>
    <xdr:sp macro="" textlink="">
      <xdr:nvSpPr>
        <xdr:cNvPr id="710" name="フローチャート: 判断 709">
          <a:extLst>
            <a:ext uri="{FF2B5EF4-FFF2-40B4-BE49-F238E27FC236}">
              <a16:creationId xmlns:a16="http://schemas.microsoft.com/office/drawing/2014/main" id="{00000000-0008-0000-0600-0000C6020000}"/>
            </a:ext>
          </a:extLst>
        </xdr:cNvPr>
        <xdr:cNvSpPr/>
      </xdr:nvSpPr>
      <xdr:spPr>
        <a:xfrm>
          <a:off x="12763500" y="1668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150182</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2547111" y="16780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79350</xdr:rowOff>
    </xdr:from>
    <xdr:to>
      <xdr:col>85</xdr:col>
      <xdr:colOff>177800</xdr:colOff>
      <xdr:row>99</xdr:row>
      <xdr:rowOff>9500</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6268700" y="1688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165727</xdr:rowOff>
    </xdr:from>
    <xdr:ext cx="469744" cy="259045"/>
    <xdr:sp macro="" textlink="">
      <xdr:nvSpPr>
        <xdr:cNvPr id="718" name="積立金該当値テキスト">
          <a:extLst>
            <a:ext uri="{FF2B5EF4-FFF2-40B4-BE49-F238E27FC236}">
              <a16:creationId xmlns:a16="http://schemas.microsoft.com/office/drawing/2014/main" id="{00000000-0008-0000-0600-0000CE020000}"/>
            </a:ext>
          </a:extLst>
        </xdr:cNvPr>
        <xdr:cNvSpPr txBox="1"/>
      </xdr:nvSpPr>
      <xdr:spPr>
        <a:xfrm>
          <a:off x="16370300" y="16796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72771</xdr:rowOff>
    </xdr:from>
    <xdr:to>
      <xdr:col>81</xdr:col>
      <xdr:colOff>101600</xdr:colOff>
      <xdr:row>98</xdr:row>
      <xdr:rowOff>2921</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5430500" y="16703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165498</xdr:rowOff>
    </xdr:from>
    <xdr:ext cx="534377"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5214111" y="16796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30124</xdr:rowOff>
    </xdr:from>
    <xdr:to>
      <xdr:col>76</xdr:col>
      <xdr:colOff>165100</xdr:colOff>
      <xdr:row>97</xdr:row>
      <xdr:rowOff>131724</xdr:rowOff>
    </xdr:to>
    <xdr:sp macro="" textlink="">
      <xdr:nvSpPr>
        <xdr:cNvPr id="721" name="楕円 720">
          <a:extLst>
            <a:ext uri="{FF2B5EF4-FFF2-40B4-BE49-F238E27FC236}">
              <a16:creationId xmlns:a16="http://schemas.microsoft.com/office/drawing/2014/main" id="{00000000-0008-0000-0600-0000D1020000}"/>
            </a:ext>
          </a:extLst>
        </xdr:cNvPr>
        <xdr:cNvSpPr/>
      </xdr:nvSpPr>
      <xdr:spPr>
        <a:xfrm>
          <a:off x="14541500" y="16660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122851</xdr:rowOff>
    </xdr:from>
    <xdr:ext cx="534377"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4325111" y="16753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143904</xdr:rowOff>
    </xdr:from>
    <xdr:to>
      <xdr:col>72</xdr:col>
      <xdr:colOff>38100</xdr:colOff>
      <xdr:row>98</xdr:row>
      <xdr:rowOff>74054</xdr:rowOff>
    </xdr:to>
    <xdr:sp macro="" textlink="">
      <xdr:nvSpPr>
        <xdr:cNvPr id="723" name="楕円 722">
          <a:extLst>
            <a:ext uri="{FF2B5EF4-FFF2-40B4-BE49-F238E27FC236}">
              <a16:creationId xmlns:a16="http://schemas.microsoft.com/office/drawing/2014/main" id="{00000000-0008-0000-0600-0000D3020000}"/>
            </a:ext>
          </a:extLst>
        </xdr:cNvPr>
        <xdr:cNvSpPr/>
      </xdr:nvSpPr>
      <xdr:spPr>
        <a:xfrm>
          <a:off x="13652500" y="16774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65181</xdr:rowOff>
    </xdr:from>
    <xdr:ext cx="534377"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3436111" y="16867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13272</xdr:rowOff>
    </xdr:from>
    <xdr:to>
      <xdr:col>67</xdr:col>
      <xdr:colOff>101600</xdr:colOff>
      <xdr:row>96</xdr:row>
      <xdr:rowOff>114872</xdr:rowOff>
    </xdr:to>
    <xdr:sp macro="" textlink="">
      <xdr:nvSpPr>
        <xdr:cNvPr id="725" name="楕円 724">
          <a:extLst>
            <a:ext uri="{FF2B5EF4-FFF2-40B4-BE49-F238E27FC236}">
              <a16:creationId xmlns:a16="http://schemas.microsoft.com/office/drawing/2014/main" id="{00000000-0008-0000-0600-0000D5020000}"/>
            </a:ext>
          </a:extLst>
        </xdr:cNvPr>
        <xdr:cNvSpPr/>
      </xdr:nvSpPr>
      <xdr:spPr>
        <a:xfrm>
          <a:off x="12763500" y="1647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131399</xdr:rowOff>
    </xdr:from>
    <xdr:ext cx="534377"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2547111" y="16247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9" name="正方形/長方形 728">
          <a:extLst>
            <a:ext uri="{FF2B5EF4-FFF2-40B4-BE49-F238E27FC236}">
              <a16:creationId xmlns:a16="http://schemas.microsoft.com/office/drawing/2014/main" id="{00000000-0008-0000-0600-0000D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0" name="正方形/長方形 729">
          <a:extLst>
            <a:ext uri="{FF2B5EF4-FFF2-40B4-BE49-F238E27FC236}">
              <a16:creationId xmlns:a16="http://schemas.microsoft.com/office/drawing/2014/main" id="{00000000-0008-0000-0600-0000D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1" name="正方形/長方形 730">
          <a:extLst>
            <a:ext uri="{FF2B5EF4-FFF2-40B4-BE49-F238E27FC236}">
              <a16:creationId xmlns:a16="http://schemas.microsoft.com/office/drawing/2014/main" id="{00000000-0008-0000-0600-0000D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600-0000D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3" name="正方形/長方形 732">
          <a:extLst>
            <a:ext uri="{FF2B5EF4-FFF2-40B4-BE49-F238E27FC236}">
              <a16:creationId xmlns:a16="http://schemas.microsoft.com/office/drawing/2014/main" id="{00000000-0008-0000-0600-0000D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4" name="正方形/長方形 733">
          <a:extLst>
            <a:ext uri="{FF2B5EF4-FFF2-40B4-BE49-F238E27FC236}">
              <a16:creationId xmlns:a16="http://schemas.microsoft.com/office/drawing/2014/main" id="{00000000-0008-0000-0600-0000D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1" name="投資及び出資金グラフ枠">
          <a:extLst>
            <a:ext uri="{FF2B5EF4-FFF2-40B4-BE49-F238E27FC236}">
              <a16:creationId xmlns:a16="http://schemas.microsoft.com/office/drawing/2014/main" id="{00000000-0008-0000-0600-0000E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36</xdr:row>
      <xdr:rowOff>107076</xdr:rowOff>
    </xdr:from>
    <xdr:to>
      <xdr:col>116</xdr:col>
      <xdr:colOff>62864</xdr:colOff>
      <xdr:row>39</xdr:row>
      <xdr:rowOff>98878</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flipV="1">
          <a:off x="22159595" y="6279276"/>
          <a:ext cx="1269" cy="50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119117</xdr:rowOff>
    </xdr:from>
    <xdr:ext cx="249299" cy="259045"/>
    <xdr:sp macro="" textlink="">
      <xdr:nvSpPr>
        <xdr:cNvPr id="753" name="投資及び出資金最小値テキスト">
          <a:extLst>
            <a:ext uri="{FF2B5EF4-FFF2-40B4-BE49-F238E27FC236}">
              <a16:creationId xmlns:a16="http://schemas.microsoft.com/office/drawing/2014/main" id="{00000000-0008-0000-0600-0000F1020000}"/>
            </a:ext>
          </a:extLst>
        </xdr:cNvPr>
        <xdr:cNvSpPr txBox="1"/>
      </xdr:nvSpPr>
      <xdr:spPr>
        <a:xfrm>
          <a:off x="22212300" y="68056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53753</xdr:rowOff>
    </xdr:from>
    <xdr:ext cx="534377" cy="259045"/>
    <xdr:sp macro="" textlink="">
      <xdr:nvSpPr>
        <xdr:cNvPr id="755" name="投資及び出資金最大値テキスト">
          <a:extLst>
            <a:ext uri="{FF2B5EF4-FFF2-40B4-BE49-F238E27FC236}">
              <a16:creationId xmlns:a16="http://schemas.microsoft.com/office/drawing/2014/main" id="{00000000-0008-0000-0600-0000F3020000}"/>
            </a:ext>
          </a:extLst>
        </xdr:cNvPr>
        <xdr:cNvSpPr txBox="1"/>
      </xdr:nvSpPr>
      <xdr:spPr>
        <a:xfrm>
          <a:off x="22212300" y="6054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36</xdr:row>
      <xdr:rowOff>107076</xdr:rowOff>
    </xdr:from>
    <xdr:to>
      <xdr:col>116</xdr:col>
      <xdr:colOff>152400</xdr:colOff>
      <xdr:row>36</xdr:row>
      <xdr:rowOff>107076</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a:off x="22072600" y="6279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72524</xdr:rowOff>
    </xdr:from>
    <xdr:to>
      <xdr:col>116</xdr:col>
      <xdr:colOff>63500</xdr:colOff>
      <xdr:row>39</xdr:row>
      <xdr:rowOff>98878</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a:off x="21323300" y="6759074"/>
          <a:ext cx="838200" cy="26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36568</xdr:rowOff>
    </xdr:from>
    <xdr:ext cx="469744" cy="259045"/>
    <xdr:sp macro="" textlink="">
      <xdr:nvSpPr>
        <xdr:cNvPr id="758" name="投資及び出資金平均値テキスト">
          <a:extLst>
            <a:ext uri="{FF2B5EF4-FFF2-40B4-BE49-F238E27FC236}">
              <a16:creationId xmlns:a16="http://schemas.microsoft.com/office/drawing/2014/main" id="{00000000-0008-0000-0600-0000F6020000}"/>
            </a:ext>
          </a:extLst>
        </xdr:cNvPr>
        <xdr:cNvSpPr txBox="1"/>
      </xdr:nvSpPr>
      <xdr:spPr>
        <a:xfrm>
          <a:off x="22212300" y="65516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13691</xdr:rowOff>
    </xdr:from>
    <xdr:to>
      <xdr:col>116</xdr:col>
      <xdr:colOff>114300</xdr:colOff>
      <xdr:row>39</xdr:row>
      <xdr:rowOff>115291</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22110700" y="6700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30</xdr:row>
      <xdr:rowOff>25008</xdr:rowOff>
    </xdr:from>
    <xdr:to>
      <xdr:col>111</xdr:col>
      <xdr:colOff>177800</xdr:colOff>
      <xdr:row>39</xdr:row>
      <xdr:rowOff>72524</xdr:rowOff>
    </xdr:to>
    <xdr:cxnSp macro="">
      <xdr:nvCxnSpPr>
        <xdr:cNvPr id="760" name="直線コネクタ 759">
          <a:extLst>
            <a:ext uri="{FF2B5EF4-FFF2-40B4-BE49-F238E27FC236}">
              <a16:creationId xmlns:a16="http://schemas.microsoft.com/office/drawing/2014/main" id="{00000000-0008-0000-0600-0000F8020000}"/>
            </a:ext>
          </a:extLst>
        </xdr:cNvPr>
        <xdr:cNvCxnSpPr/>
      </xdr:nvCxnSpPr>
      <xdr:spPr>
        <a:xfrm>
          <a:off x="20434300" y="5168508"/>
          <a:ext cx="889000" cy="1590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9216</xdr:rowOff>
    </xdr:from>
    <xdr:to>
      <xdr:col>112</xdr:col>
      <xdr:colOff>38100</xdr:colOff>
      <xdr:row>39</xdr:row>
      <xdr:rowOff>110816</xdr:rowOff>
    </xdr:to>
    <xdr:sp macro="" textlink="">
      <xdr:nvSpPr>
        <xdr:cNvPr id="761" name="フローチャート: 判断 760">
          <a:extLst>
            <a:ext uri="{FF2B5EF4-FFF2-40B4-BE49-F238E27FC236}">
              <a16:creationId xmlns:a16="http://schemas.microsoft.com/office/drawing/2014/main" id="{00000000-0008-0000-0600-0000F9020000}"/>
            </a:ext>
          </a:extLst>
        </xdr:cNvPr>
        <xdr:cNvSpPr/>
      </xdr:nvSpPr>
      <xdr:spPr>
        <a:xfrm>
          <a:off x="21272500" y="6695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127343</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088428" y="6470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30</xdr:row>
      <xdr:rowOff>25008</xdr:rowOff>
    </xdr:from>
    <xdr:to>
      <xdr:col>107</xdr:col>
      <xdr:colOff>50800</xdr:colOff>
      <xdr:row>37</xdr:row>
      <xdr:rowOff>120988</xdr:rowOff>
    </xdr:to>
    <xdr:cxnSp macro="">
      <xdr:nvCxnSpPr>
        <xdr:cNvPr id="763" name="直線コネクタ 762">
          <a:extLst>
            <a:ext uri="{FF2B5EF4-FFF2-40B4-BE49-F238E27FC236}">
              <a16:creationId xmlns:a16="http://schemas.microsoft.com/office/drawing/2014/main" id="{00000000-0008-0000-0600-0000FB020000}"/>
            </a:ext>
          </a:extLst>
        </xdr:cNvPr>
        <xdr:cNvCxnSpPr/>
      </xdr:nvCxnSpPr>
      <xdr:spPr>
        <a:xfrm flipV="1">
          <a:off x="19545300" y="5168508"/>
          <a:ext cx="889000" cy="1296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163816</xdr:rowOff>
    </xdr:from>
    <xdr:to>
      <xdr:col>107</xdr:col>
      <xdr:colOff>101600</xdr:colOff>
      <xdr:row>39</xdr:row>
      <xdr:rowOff>93966</xdr:rowOff>
    </xdr:to>
    <xdr:sp macro="" textlink="">
      <xdr:nvSpPr>
        <xdr:cNvPr id="764" name="フローチャート: 判断 763">
          <a:extLst>
            <a:ext uri="{FF2B5EF4-FFF2-40B4-BE49-F238E27FC236}">
              <a16:creationId xmlns:a16="http://schemas.microsoft.com/office/drawing/2014/main" id="{00000000-0008-0000-0600-0000FC020000}"/>
            </a:ext>
          </a:extLst>
        </xdr:cNvPr>
        <xdr:cNvSpPr/>
      </xdr:nvSpPr>
      <xdr:spPr>
        <a:xfrm>
          <a:off x="20383500" y="6678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85093</xdr:rowOff>
    </xdr:from>
    <xdr:ext cx="469744"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199428" y="6771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120988</xdr:rowOff>
    </xdr:from>
    <xdr:to>
      <xdr:col>102</xdr:col>
      <xdr:colOff>114300</xdr:colOff>
      <xdr:row>39</xdr:row>
      <xdr:rowOff>5480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flipV="1">
          <a:off x="18656300" y="6464638"/>
          <a:ext cx="889000" cy="227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19373</xdr:rowOff>
    </xdr:from>
    <xdr:to>
      <xdr:col>102</xdr:col>
      <xdr:colOff>165100</xdr:colOff>
      <xdr:row>39</xdr:row>
      <xdr:rowOff>120973</xdr:rowOff>
    </xdr:to>
    <xdr:sp macro="" textlink="">
      <xdr:nvSpPr>
        <xdr:cNvPr id="767" name="フローチャート: 判断 766">
          <a:extLst>
            <a:ext uri="{FF2B5EF4-FFF2-40B4-BE49-F238E27FC236}">
              <a16:creationId xmlns:a16="http://schemas.microsoft.com/office/drawing/2014/main" id="{00000000-0008-0000-0600-0000FF020000}"/>
            </a:ext>
          </a:extLst>
        </xdr:cNvPr>
        <xdr:cNvSpPr/>
      </xdr:nvSpPr>
      <xdr:spPr>
        <a:xfrm>
          <a:off x="19494500" y="6705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112100</xdr:rowOff>
    </xdr:from>
    <xdr:ext cx="378565"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356017" y="67986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37694</xdr:rowOff>
    </xdr:from>
    <xdr:to>
      <xdr:col>98</xdr:col>
      <xdr:colOff>38100</xdr:colOff>
      <xdr:row>39</xdr:row>
      <xdr:rowOff>139294</xdr:rowOff>
    </xdr:to>
    <xdr:sp macro="" textlink="">
      <xdr:nvSpPr>
        <xdr:cNvPr id="769" name="フローチャート: 判断 768">
          <a:extLst>
            <a:ext uri="{FF2B5EF4-FFF2-40B4-BE49-F238E27FC236}">
              <a16:creationId xmlns:a16="http://schemas.microsoft.com/office/drawing/2014/main" id="{00000000-0008-0000-0600-000001030000}"/>
            </a:ext>
          </a:extLst>
        </xdr:cNvPr>
        <xdr:cNvSpPr/>
      </xdr:nvSpPr>
      <xdr:spPr>
        <a:xfrm>
          <a:off x="18605500" y="6724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130421</xdr:rowOff>
    </xdr:from>
    <xdr:ext cx="378565"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467017" y="68169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6" name="楕円 775">
          <a:extLst>
            <a:ext uri="{FF2B5EF4-FFF2-40B4-BE49-F238E27FC236}">
              <a16:creationId xmlns:a16="http://schemas.microsoft.com/office/drawing/2014/main" id="{00000000-0008-0000-0600-000008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163567</xdr:rowOff>
    </xdr:from>
    <xdr:ext cx="249299" cy="259045"/>
    <xdr:sp macro="" textlink="">
      <xdr:nvSpPr>
        <xdr:cNvPr id="777" name="投資及び出資金該当値テキスト">
          <a:extLst>
            <a:ext uri="{FF2B5EF4-FFF2-40B4-BE49-F238E27FC236}">
              <a16:creationId xmlns:a16="http://schemas.microsoft.com/office/drawing/2014/main" id="{00000000-0008-0000-0600-000009030000}"/>
            </a:ext>
          </a:extLst>
        </xdr:cNvPr>
        <xdr:cNvSpPr txBox="1"/>
      </xdr:nvSpPr>
      <xdr:spPr>
        <a:xfrm>
          <a:off x="22212300" y="66786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21724</xdr:rowOff>
    </xdr:from>
    <xdr:to>
      <xdr:col>112</xdr:col>
      <xdr:colOff>38100</xdr:colOff>
      <xdr:row>39</xdr:row>
      <xdr:rowOff>123324</xdr:rowOff>
    </xdr:to>
    <xdr:sp macro="" textlink="">
      <xdr:nvSpPr>
        <xdr:cNvPr id="778" name="楕円 777">
          <a:extLst>
            <a:ext uri="{FF2B5EF4-FFF2-40B4-BE49-F238E27FC236}">
              <a16:creationId xmlns:a16="http://schemas.microsoft.com/office/drawing/2014/main" id="{00000000-0008-0000-0600-00000A030000}"/>
            </a:ext>
          </a:extLst>
        </xdr:cNvPr>
        <xdr:cNvSpPr/>
      </xdr:nvSpPr>
      <xdr:spPr>
        <a:xfrm>
          <a:off x="21272500" y="6708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114451</xdr:rowOff>
    </xdr:from>
    <xdr:ext cx="378565"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21134017" y="68010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29</xdr:row>
      <xdr:rowOff>145658</xdr:rowOff>
    </xdr:from>
    <xdr:to>
      <xdr:col>107</xdr:col>
      <xdr:colOff>101600</xdr:colOff>
      <xdr:row>30</xdr:row>
      <xdr:rowOff>75808</xdr:rowOff>
    </xdr:to>
    <xdr:sp macro="" textlink="">
      <xdr:nvSpPr>
        <xdr:cNvPr id="780" name="楕円 779">
          <a:extLst>
            <a:ext uri="{FF2B5EF4-FFF2-40B4-BE49-F238E27FC236}">
              <a16:creationId xmlns:a16="http://schemas.microsoft.com/office/drawing/2014/main" id="{00000000-0008-0000-0600-00000C030000}"/>
            </a:ext>
          </a:extLst>
        </xdr:cNvPr>
        <xdr:cNvSpPr/>
      </xdr:nvSpPr>
      <xdr:spPr>
        <a:xfrm>
          <a:off x="20383500" y="5117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28</xdr:row>
      <xdr:rowOff>92335</xdr:rowOff>
    </xdr:from>
    <xdr:ext cx="534377"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20167111" y="4892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70188</xdr:rowOff>
    </xdr:from>
    <xdr:to>
      <xdr:col>102</xdr:col>
      <xdr:colOff>165100</xdr:colOff>
      <xdr:row>38</xdr:row>
      <xdr:rowOff>338</xdr:rowOff>
    </xdr:to>
    <xdr:sp macro="" textlink="">
      <xdr:nvSpPr>
        <xdr:cNvPr id="782" name="楕円 781">
          <a:extLst>
            <a:ext uri="{FF2B5EF4-FFF2-40B4-BE49-F238E27FC236}">
              <a16:creationId xmlns:a16="http://schemas.microsoft.com/office/drawing/2014/main" id="{00000000-0008-0000-0600-00000E030000}"/>
            </a:ext>
          </a:extLst>
        </xdr:cNvPr>
        <xdr:cNvSpPr/>
      </xdr:nvSpPr>
      <xdr:spPr>
        <a:xfrm>
          <a:off x="19494500" y="6413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16865</xdr:rowOff>
    </xdr:from>
    <xdr:ext cx="469744"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9310428" y="6189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126130</xdr:rowOff>
    </xdr:from>
    <xdr:to>
      <xdr:col>98</xdr:col>
      <xdr:colOff>38100</xdr:colOff>
      <xdr:row>39</xdr:row>
      <xdr:rowOff>56280</xdr:rowOff>
    </xdr:to>
    <xdr:sp macro="" textlink="">
      <xdr:nvSpPr>
        <xdr:cNvPr id="784" name="楕円 783">
          <a:extLst>
            <a:ext uri="{FF2B5EF4-FFF2-40B4-BE49-F238E27FC236}">
              <a16:creationId xmlns:a16="http://schemas.microsoft.com/office/drawing/2014/main" id="{00000000-0008-0000-0600-000010030000}"/>
            </a:ext>
          </a:extLst>
        </xdr:cNvPr>
        <xdr:cNvSpPr/>
      </xdr:nvSpPr>
      <xdr:spPr>
        <a:xfrm>
          <a:off x="18605500" y="6641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72806</xdr:rowOff>
    </xdr:from>
    <xdr:ext cx="469744"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8421428" y="6416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6" name="正方形/長方形 785">
          <a:extLst>
            <a:ext uri="{FF2B5EF4-FFF2-40B4-BE49-F238E27FC236}">
              <a16:creationId xmlns:a16="http://schemas.microsoft.com/office/drawing/2014/main" id="{00000000-0008-0000-0600-00001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7" name="正方形/長方形 786">
          <a:extLst>
            <a:ext uri="{FF2B5EF4-FFF2-40B4-BE49-F238E27FC236}">
              <a16:creationId xmlns:a16="http://schemas.microsoft.com/office/drawing/2014/main" id="{00000000-0008-0000-0600-00001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8" name="正方形/長方形 787">
          <a:extLst>
            <a:ext uri="{FF2B5EF4-FFF2-40B4-BE49-F238E27FC236}">
              <a16:creationId xmlns:a16="http://schemas.microsoft.com/office/drawing/2014/main" id="{00000000-0008-0000-0600-00001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600-00001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0" name="正方形/長方形 789">
          <a:extLst>
            <a:ext uri="{FF2B5EF4-FFF2-40B4-BE49-F238E27FC236}">
              <a16:creationId xmlns:a16="http://schemas.microsoft.com/office/drawing/2014/main" id="{00000000-0008-0000-0600-00001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1" name="正方形/長方形 790">
          <a:extLst>
            <a:ext uri="{FF2B5EF4-FFF2-40B4-BE49-F238E27FC236}">
              <a16:creationId xmlns:a16="http://schemas.microsoft.com/office/drawing/2014/main" id="{00000000-0008-0000-0600-00001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2" name="正方形/長方形 791">
          <a:extLst>
            <a:ext uri="{FF2B5EF4-FFF2-40B4-BE49-F238E27FC236}">
              <a16:creationId xmlns:a16="http://schemas.microsoft.com/office/drawing/2014/main" id="{00000000-0008-0000-0600-00001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3" name="正方形/長方形 792">
          <a:extLst>
            <a:ext uri="{FF2B5EF4-FFF2-40B4-BE49-F238E27FC236}">
              <a16:creationId xmlns:a16="http://schemas.microsoft.com/office/drawing/2014/main" id="{00000000-0008-0000-0600-00001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8" name="貸付金グラフ枠">
          <a:extLst>
            <a:ext uri="{FF2B5EF4-FFF2-40B4-BE49-F238E27FC236}">
              <a16:creationId xmlns:a16="http://schemas.microsoft.com/office/drawing/2014/main" id="{00000000-0008-0000-0600-00002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147015</xdr:rowOff>
    </xdr:from>
    <xdr:to>
      <xdr:col>116</xdr:col>
      <xdr:colOff>62864</xdr:colOff>
      <xdr:row>59</xdr:row>
      <xdr:rowOff>44450</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flipV="1">
          <a:off x="22159595" y="8719515"/>
          <a:ext cx="1269" cy="1440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810" name="貸付金最小値テキスト">
          <a:extLst>
            <a:ext uri="{FF2B5EF4-FFF2-40B4-BE49-F238E27FC236}">
              <a16:creationId xmlns:a16="http://schemas.microsoft.com/office/drawing/2014/main" id="{00000000-0008-0000-0600-00002A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93692</xdr:rowOff>
    </xdr:from>
    <xdr:ext cx="534377" cy="259045"/>
    <xdr:sp macro="" textlink="">
      <xdr:nvSpPr>
        <xdr:cNvPr id="812" name="貸付金最大値テキスト">
          <a:extLst>
            <a:ext uri="{FF2B5EF4-FFF2-40B4-BE49-F238E27FC236}">
              <a16:creationId xmlns:a16="http://schemas.microsoft.com/office/drawing/2014/main" id="{00000000-0008-0000-0600-00002C030000}"/>
            </a:ext>
          </a:extLst>
        </xdr:cNvPr>
        <xdr:cNvSpPr txBox="1"/>
      </xdr:nvSpPr>
      <xdr:spPr>
        <a:xfrm>
          <a:off x="22212300" y="8494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147015</xdr:rowOff>
    </xdr:from>
    <xdr:to>
      <xdr:col>116</xdr:col>
      <xdr:colOff>152400</xdr:colOff>
      <xdr:row>50</xdr:row>
      <xdr:rowOff>147015</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a:off x="22072600" y="8719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35840</xdr:rowOff>
    </xdr:from>
    <xdr:to>
      <xdr:col>116</xdr:col>
      <xdr:colOff>63500</xdr:colOff>
      <xdr:row>59</xdr:row>
      <xdr:rowOff>37211</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flipV="1">
          <a:off x="21323300" y="10151390"/>
          <a:ext cx="83820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56151</xdr:rowOff>
    </xdr:from>
    <xdr:ext cx="469744" cy="259045"/>
    <xdr:sp macro="" textlink="">
      <xdr:nvSpPr>
        <xdr:cNvPr id="815" name="貸付金平均値テキスト">
          <a:extLst>
            <a:ext uri="{FF2B5EF4-FFF2-40B4-BE49-F238E27FC236}">
              <a16:creationId xmlns:a16="http://schemas.microsoft.com/office/drawing/2014/main" id="{00000000-0008-0000-0600-00002F030000}"/>
            </a:ext>
          </a:extLst>
        </xdr:cNvPr>
        <xdr:cNvSpPr txBox="1"/>
      </xdr:nvSpPr>
      <xdr:spPr>
        <a:xfrm>
          <a:off x="22212300" y="98288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33274</xdr:rowOff>
    </xdr:from>
    <xdr:to>
      <xdr:col>116</xdr:col>
      <xdr:colOff>114300</xdr:colOff>
      <xdr:row>58</xdr:row>
      <xdr:rowOff>134874</xdr:rowOff>
    </xdr:to>
    <xdr:sp macro="" textlink="">
      <xdr:nvSpPr>
        <xdr:cNvPr id="816" name="フローチャート: 判断 815">
          <a:extLst>
            <a:ext uri="{FF2B5EF4-FFF2-40B4-BE49-F238E27FC236}">
              <a16:creationId xmlns:a16="http://schemas.microsoft.com/office/drawing/2014/main" id="{00000000-0008-0000-0600-000030030000}"/>
            </a:ext>
          </a:extLst>
        </xdr:cNvPr>
        <xdr:cNvSpPr/>
      </xdr:nvSpPr>
      <xdr:spPr>
        <a:xfrm>
          <a:off x="22110700" y="9977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28601</xdr:rowOff>
    </xdr:from>
    <xdr:to>
      <xdr:col>111</xdr:col>
      <xdr:colOff>177800</xdr:colOff>
      <xdr:row>59</xdr:row>
      <xdr:rowOff>37211</xdr:rowOff>
    </xdr:to>
    <xdr:cxnSp macro="">
      <xdr:nvCxnSpPr>
        <xdr:cNvPr id="817" name="直線コネクタ 816">
          <a:extLst>
            <a:ext uri="{FF2B5EF4-FFF2-40B4-BE49-F238E27FC236}">
              <a16:creationId xmlns:a16="http://schemas.microsoft.com/office/drawing/2014/main" id="{00000000-0008-0000-0600-000031030000}"/>
            </a:ext>
          </a:extLst>
        </xdr:cNvPr>
        <xdr:cNvCxnSpPr/>
      </xdr:nvCxnSpPr>
      <xdr:spPr>
        <a:xfrm>
          <a:off x="20434300" y="10144151"/>
          <a:ext cx="889000" cy="8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165633</xdr:rowOff>
    </xdr:from>
    <xdr:to>
      <xdr:col>112</xdr:col>
      <xdr:colOff>38100</xdr:colOff>
      <xdr:row>58</xdr:row>
      <xdr:rowOff>95783</xdr:rowOff>
    </xdr:to>
    <xdr:sp macro="" textlink="">
      <xdr:nvSpPr>
        <xdr:cNvPr id="818" name="フローチャート: 判断 817">
          <a:extLst>
            <a:ext uri="{FF2B5EF4-FFF2-40B4-BE49-F238E27FC236}">
              <a16:creationId xmlns:a16="http://schemas.microsoft.com/office/drawing/2014/main" id="{00000000-0008-0000-0600-000032030000}"/>
            </a:ext>
          </a:extLst>
        </xdr:cNvPr>
        <xdr:cNvSpPr/>
      </xdr:nvSpPr>
      <xdr:spPr>
        <a:xfrm>
          <a:off x="21272500" y="9938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112310</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088428" y="9713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28601</xdr:rowOff>
    </xdr:from>
    <xdr:to>
      <xdr:col>107</xdr:col>
      <xdr:colOff>50800</xdr:colOff>
      <xdr:row>59</xdr:row>
      <xdr:rowOff>31267</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flipV="1">
          <a:off x="19545300" y="10144151"/>
          <a:ext cx="889000" cy="2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146279</xdr:rowOff>
    </xdr:from>
    <xdr:to>
      <xdr:col>107</xdr:col>
      <xdr:colOff>101600</xdr:colOff>
      <xdr:row>58</xdr:row>
      <xdr:rowOff>76429</xdr:rowOff>
    </xdr:to>
    <xdr:sp macro="" textlink="">
      <xdr:nvSpPr>
        <xdr:cNvPr id="821" name="フローチャート: 判断 820">
          <a:extLst>
            <a:ext uri="{FF2B5EF4-FFF2-40B4-BE49-F238E27FC236}">
              <a16:creationId xmlns:a16="http://schemas.microsoft.com/office/drawing/2014/main" id="{00000000-0008-0000-0600-000035030000}"/>
            </a:ext>
          </a:extLst>
        </xdr:cNvPr>
        <xdr:cNvSpPr/>
      </xdr:nvSpPr>
      <xdr:spPr>
        <a:xfrm>
          <a:off x="20383500" y="9918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92956</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0199428" y="9694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21971</xdr:rowOff>
    </xdr:from>
    <xdr:to>
      <xdr:col>102</xdr:col>
      <xdr:colOff>114300</xdr:colOff>
      <xdr:row>59</xdr:row>
      <xdr:rowOff>31267</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656300" y="10137521"/>
          <a:ext cx="889000" cy="9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170967</xdr:rowOff>
    </xdr:from>
    <xdr:to>
      <xdr:col>102</xdr:col>
      <xdr:colOff>165100</xdr:colOff>
      <xdr:row>58</xdr:row>
      <xdr:rowOff>101117</xdr:rowOff>
    </xdr:to>
    <xdr:sp macro="" textlink="">
      <xdr:nvSpPr>
        <xdr:cNvPr id="824" name="フローチャート: 判断 823">
          <a:extLst>
            <a:ext uri="{FF2B5EF4-FFF2-40B4-BE49-F238E27FC236}">
              <a16:creationId xmlns:a16="http://schemas.microsoft.com/office/drawing/2014/main" id="{00000000-0008-0000-0600-000038030000}"/>
            </a:ext>
          </a:extLst>
        </xdr:cNvPr>
        <xdr:cNvSpPr/>
      </xdr:nvSpPr>
      <xdr:spPr>
        <a:xfrm>
          <a:off x="19494500" y="994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117644</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10428" y="9718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67259</xdr:rowOff>
    </xdr:from>
    <xdr:to>
      <xdr:col>98</xdr:col>
      <xdr:colOff>38100</xdr:colOff>
      <xdr:row>58</xdr:row>
      <xdr:rowOff>168859</xdr:rowOff>
    </xdr:to>
    <xdr:sp macro="" textlink="">
      <xdr:nvSpPr>
        <xdr:cNvPr id="826" name="フローチャート: 判断 825">
          <a:extLst>
            <a:ext uri="{FF2B5EF4-FFF2-40B4-BE49-F238E27FC236}">
              <a16:creationId xmlns:a16="http://schemas.microsoft.com/office/drawing/2014/main" id="{00000000-0008-0000-0600-00003A030000}"/>
            </a:ext>
          </a:extLst>
        </xdr:cNvPr>
        <xdr:cNvSpPr/>
      </xdr:nvSpPr>
      <xdr:spPr>
        <a:xfrm>
          <a:off x="18605500" y="10011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13936</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421428" y="9786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156490</xdr:rowOff>
    </xdr:from>
    <xdr:to>
      <xdr:col>116</xdr:col>
      <xdr:colOff>114300</xdr:colOff>
      <xdr:row>59</xdr:row>
      <xdr:rowOff>86640</xdr:rowOff>
    </xdr:to>
    <xdr:sp macro="" textlink="">
      <xdr:nvSpPr>
        <xdr:cNvPr id="833" name="楕円 832">
          <a:extLst>
            <a:ext uri="{FF2B5EF4-FFF2-40B4-BE49-F238E27FC236}">
              <a16:creationId xmlns:a16="http://schemas.microsoft.com/office/drawing/2014/main" id="{00000000-0008-0000-0600-000041030000}"/>
            </a:ext>
          </a:extLst>
        </xdr:cNvPr>
        <xdr:cNvSpPr/>
      </xdr:nvSpPr>
      <xdr:spPr>
        <a:xfrm>
          <a:off x="22110700" y="10100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71417</xdr:rowOff>
    </xdr:from>
    <xdr:ext cx="378565" cy="259045"/>
    <xdr:sp macro="" textlink="">
      <xdr:nvSpPr>
        <xdr:cNvPr id="834" name="貸付金該当値テキスト">
          <a:extLst>
            <a:ext uri="{FF2B5EF4-FFF2-40B4-BE49-F238E27FC236}">
              <a16:creationId xmlns:a16="http://schemas.microsoft.com/office/drawing/2014/main" id="{00000000-0008-0000-0600-000042030000}"/>
            </a:ext>
          </a:extLst>
        </xdr:cNvPr>
        <xdr:cNvSpPr txBox="1"/>
      </xdr:nvSpPr>
      <xdr:spPr>
        <a:xfrm>
          <a:off x="22212300" y="100155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157861</xdr:rowOff>
    </xdr:from>
    <xdr:to>
      <xdr:col>112</xdr:col>
      <xdr:colOff>38100</xdr:colOff>
      <xdr:row>59</xdr:row>
      <xdr:rowOff>88011</xdr:rowOff>
    </xdr:to>
    <xdr:sp macro="" textlink="">
      <xdr:nvSpPr>
        <xdr:cNvPr id="835" name="楕円 834">
          <a:extLst>
            <a:ext uri="{FF2B5EF4-FFF2-40B4-BE49-F238E27FC236}">
              <a16:creationId xmlns:a16="http://schemas.microsoft.com/office/drawing/2014/main" id="{00000000-0008-0000-0600-000043030000}"/>
            </a:ext>
          </a:extLst>
        </xdr:cNvPr>
        <xdr:cNvSpPr/>
      </xdr:nvSpPr>
      <xdr:spPr>
        <a:xfrm>
          <a:off x="21272500" y="1010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79138</xdr:rowOff>
    </xdr:from>
    <xdr:ext cx="313932"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21166333" y="101946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149251</xdr:rowOff>
    </xdr:from>
    <xdr:to>
      <xdr:col>107</xdr:col>
      <xdr:colOff>101600</xdr:colOff>
      <xdr:row>59</xdr:row>
      <xdr:rowOff>79401</xdr:rowOff>
    </xdr:to>
    <xdr:sp macro="" textlink="">
      <xdr:nvSpPr>
        <xdr:cNvPr id="837" name="楕円 836">
          <a:extLst>
            <a:ext uri="{FF2B5EF4-FFF2-40B4-BE49-F238E27FC236}">
              <a16:creationId xmlns:a16="http://schemas.microsoft.com/office/drawing/2014/main" id="{00000000-0008-0000-0600-000045030000}"/>
            </a:ext>
          </a:extLst>
        </xdr:cNvPr>
        <xdr:cNvSpPr/>
      </xdr:nvSpPr>
      <xdr:spPr>
        <a:xfrm>
          <a:off x="20383500" y="10093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70528</xdr:rowOff>
    </xdr:from>
    <xdr:ext cx="378565"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20245017" y="101860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151917</xdr:rowOff>
    </xdr:from>
    <xdr:to>
      <xdr:col>102</xdr:col>
      <xdr:colOff>165100</xdr:colOff>
      <xdr:row>59</xdr:row>
      <xdr:rowOff>82067</xdr:rowOff>
    </xdr:to>
    <xdr:sp macro="" textlink="">
      <xdr:nvSpPr>
        <xdr:cNvPr id="839" name="楕円 838">
          <a:extLst>
            <a:ext uri="{FF2B5EF4-FFF2-40B4-BE49-F238E27FC236}">
              <a16:creationId xmlns:a16="http://schemas.microsoft.com/office/drawing/2014/main" id="{00000000-0008-0000-0600-000047030000}"/>
            </a:ext>
          </a:extLst>
        </xdr:cNvPr>
        <xdr:cNvSpPr/>
      </xdr:nvSpPr>
      <xdr:spPr>
        <a:xfrm>
          <a:off x="19494500" y="10096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73194</xdr:rowOff>
    </xdr:from>
    <xdr:ext cx="378565"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9356017" y="101887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142621</xdr:rowOff>
    </xdr:from>
    <xdr:to>
      <xdr:col>98</xdr:col>
      <xdr:colOff>38100</xdr:colOff>
      <xdr:row>59</xdr:row>
      <xdr:rowOff>72771</xdr:rowOff>
    </xdr:to>
    <xdr:sp macro="" textlink="">
      <xdr:nvSpPr>
        <xdr:cNvPr id="841" name="楕円 840">
          <a:extLst>
            <a:ext uri="{FF2B5EF4-FFF2-40B4-BE49-F238E27FC236}">
              <a16:creationId xmlns:a16="http://schemas.microsoft.com/office/drawing/2014/main" id="{00000000-0008-0000-0600-000049030000}"/>
            </a:ext>
          </a:extLst>
        </xdr:cNvPr>
        <xdr:cNvSpPr/>
      </xdr:nvSpPr>
      <xdr:spPr>
        <a:xfrm>
          <a:off x="18605500" y="10086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63898</xdr:rowOff>
    </xdr:from>
    <xdr:ext cx="378565"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8467017" y="101794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43" name="正方形/長方形 842">
          <a:extLst>
            <a:ext uri="{FF2B5EF4-FFF2-40B4-BE49-F238E27FC236}">
              <a16:creationId xmlns:a16="http://schemas.microsoft.com/office/drawing/2014/main" id="{00000000-0008-0000-0600-00004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44" name="正方形/長方形 843">
          <a:extLst>
            <a:ext uri="{FF2B5EF4-FFF2-40B4-BE49-F238E27FC236}">
              <a16:creationId xmlns:a16="http://schemas.microsoft.com/office/drawing/2014/main" id="{00000000-0008-0000-0600-00004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45" name="正方形/長方形 844">
          <a:extLst>
            <a:ext uri="{FF2B5EF4-FFF2-40B4-BE49-F238E27FC236}">
              <a16:creationId xmlns:a16="http://schemas.microsoft.com/office/drawing/2014/main" id="{00000000-0008-0000-0600-00004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6" name="正方形/長方形 845">
          <a:extLst>
            <a:ext uri="{FF2B5EF4-FFF2-40B4-BE49-F238E27FC236}">
              <a16:creationId xmlns:a16="http://schemas.microsoft.com/office/drawing/2014/main" id="{00000000-0008-0000-0600-00004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7" name="正方形/長方形 846">
          <a:extLst>
            <a:ext uri="{FF2B5EF4-FFF2-40B4-BE49-F238E27FC236}">
              <a16:creationId xmlns:a16="http://schemas.microsoft.com/office/drawing/2014/main" id="{00000000-0008-0000-0600-00004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8" name="正方形/長方形 847">
          <a:extLst>
            <a:ext uri="{FF2B5EF4-FFF2-40B4-BE49-F238E27FC236}">
              <a16:creationId xmlns:a16="http://schemas.microsoft.com/office/drawing/2014/main" id="{00000000-0008-0000-0600-00005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9" name="正方形/長方形 848">
          <a:extLst>
            <a:ext uri="{FF2B5EF4-FFF2-40B4-BE49-F238E27FC236}">
              <a16:creationId xmlns:a16="http://schemas.microsoft.com/office/drawing/2014/main" id="{00000000-0008-0000-0600-00005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50" name="正方形/長方形 849">
          <a:extLst>
            <a:ext uri="{FF2B5EF4-FFF2-40B4-BE49-F238E27FC236}">
              <a16:creationId xmlns:a16="http://schemas.microsoft.com/office/drawing/2014/main" id="{00000000-0008-0000-0600-00005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8" name="繰出金グラフ枠">
          <a:extLst>
            <a:ext uri="{FF2B5EF4-FFF2-40B4-BE49-F238E27FC236}">
              <a16:creationId xmlns:a16="http://schemas.microsoft.com/office/drawing/2014/main" id="{00000000-0008-0000-0600-000064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22853</xdr:rowOff>
    </xdr:from>
    <xdr:to>
      <xdr:col>116</xdr:col>
      <xdr:colOff>62864</xdr:colOff>
      <xdr:row>79</xdr:row>
      <xdr:rowOff>165717</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flipV="1">
          <a:off x="22159595" y="12195803"/>
          <a:ext cx="1269" cy="1514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169544</xdr:rowOff>
    </xdr:from>
    <xdr:ext cx="534377" cy="259045"/>
    <xdr:sp macro="" textlink="">
      <xdr:nvSpPr>
        <xdr:cNvPr id="870" name="繰出金最小値テキスト">
          <a:extLst>
            <a:ext uri="{FF2B5EF4-FFF2-40B4-BE49-F238E27FC236}">
              <a16:creationId xmlns:a16="http://schemas.microsoft.com/office/drawing/2014/main" id="{00000000-0008-0000-0600-000066030000}"/>
            </a:ext>
          </a:extLst>
        </xdr:cNvPr>
        <xdr:cNvSpPr txBox="1"/>
      </xdr:nvSpPr>
      <xdr:spPr>
        <a:xfrm>
          <a:off x="22212300" y="13714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165717</xdr:rowOff>
    </xdr:from>
    <xdr:to>
      <xdr:col>116</xdr:col>
      <xdr:colOff>152400</xdr:colOff>
      <xdr:row>79</xdr:row>
      <xdr:rowOff>165717</xdr:rowOff>
    </xdr:to>
    <xdr:cxnSp macro="">
      <xdr:nvCxnSpPr>
        <xdr:cNvPr id="871" name="直線コネクタ 870">
          <a:extLst>
            <a:ext uri="{FF2B5EF4-FFF2-40B4-BE49-F238E27FC236}">
              <a16:creationId xmlns:a16="http://schemas.microsoft.com/office/drawing/2014/main" id="{00000000-0008-0000-0600-000067030000}"/>
            </a:ext>
          </a:extLst>
        </xdr:cNvPr>
        <xdr:cNvCxnSpPr/>
      </xdr:nvCxnSpPr>
      <xdr:spPr>
        <a:xfrm>
          <a:off x="22072600" y="13710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140980</xdr:rowOff>
    </xdr:from>
    <xdr:ext cx="599010" cy="259045"/>
    <xdr:sp macro="" textlink="">
      <xdr:nvSpPr>
        <xdr:cNvPr id="872" name="繰出金最大値テキスト">
          <a:extLst>
            <a:ext uri="{FF2B5EF4-FFF2-40B4-BE49-F238E27FC236}">
              <a16:creationId xmlns:a16="http://schemas.microsoft.com/office/drawing/2014/main" id="{00000000-0008-0000-0600-000068030000}"/>
            </a:ext>
          </a:extLst>
        </xdr:cNvPr>
        <xdr:cNvSpPr txBox="1"/>
      </xdr:nvSpPr>
      <xdr:spPr>
        <a:xfrm>
          <a:off x="22212300" y="11971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22853</xdr:rowOff>
    </xdr:from>
    <xdr:to>
      <xdr:col>116</xdr:col>
      <xdr:colOff>152400</xdr:colOff>
      <xdr:row>71</xdr:row>
      <xdr:rowOff>22853</xdr:rowOff>
    </xdr:to>
    <xdr:cxnSp macro="">
      <xdr:nvCxnSpPr>
        <xdr:cNvPr id="873" name="直線コネクタ 872">
          <a:extLst>
            <a:ext uri="{FF2B5EF4-FFF2-40B4-BE49-F238E27FC236}">
              <a16:creationId xmlns:a16="http://schemas.microsoft.com/office/drawing/2014/main" id="{00000000-0008-0000-0600-000069030000}"/>
            </a:ext>
          </a:extLst>
        </xdr:cNvPr>
        <xdr:cNvCxnSpPr/>
      </xdr:nvCxnSpPr>
      <xdr:spPr>
        <a:xfrm>
          <a:off x="22072600" y="12195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101262</xdr:rowOff>
    </xdr:from>
    <xdr:to>
      <xdr:col>116</xdr:col>
      <xdr:colOff>63500</xdr:colOff>
      <xdr:row>77</xdr:row>
      <xdr:rowOff>129163</xdr:rowOff>
    </xdr:to>
    <xdr:cxnSp macro="">
      <xdr:nvCxnSpPr>
        <xdr:cNvPr id="874" name="直線コネクタ 873">
          <a:extLst>
            <a:ext uri="{FF2B5EF4-FFF2-40B4-BE49-F238E27FC236}">
              <a16:creationId xmlns:a16="http://schemas.microsoft.com/office/drawing/2014/main" id="{00000000-0008-0000-0600-00006A030000}"/>
            </a:ext>
          </a:extLst>
        </xdr:cNvPr>
        <xdr:cNvCxnSpPr/>
      </xdr:nvCxnSpPr>
      <xdr:spPr>
        <a:xfrm flipV="1">
          <a:off x="21323300" y="13302912"/>
          <a:ext cx="838200" cy="27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31404</xdr:rowOff>
    </xdr:from>
    <xdr:ext cx="534377" cy="259045"/>
    <xdr:sp macro="" textlink="">
      <xdr:nvSpPr>
        <xdr:cNvPr id="875" name="繰出金平均値テキスト">
          <a:extLst>
            <a:ext uri="{FF2B5EF4-FFF2-40B4-BE49-F238E27FC236}">
              <a16:creationId xmlns:a16="http://schemas.microsoft.com/office/drawing/2014/main" id="{00000000-0008-0000-0600-00006B030000}"/>
            </a:ext>
          </a:extLst>
        </xdr:cNvPr>
        <xdr:cNvSpPr txBox="1"/>
      </xdr:nvSpPr>
      <xdr:spPr>
        <a:xfrm>
          <a:off x="22212300" y="132330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52977</xdr:rowOff>
    </xdr:from>
    <xdr:to>
      <xdr:col>116</xdr:col>
      <xdr:colOff>114300</xdr:colOff>
      <xdr:row>77</xdr:row>
      <xdr:rowOff>154577</xdr:rowOff>
    </xdr:to>
    <xdr:sp macro="" textlink="">
      <xdr:nvSpPr>
        <xdr:cNvPr id="876" name="フローチャート: 判断 875">
          <a:extLst>
            <a:ext uri="{FF2B5EF4-FFF2-40B4-BE49-F238E27FC236}">
              <a16:creationId xmlns:a16="http://schemas.microsoft.com/office/drawing/2014/main" id="{00000000-0008-0000-0600-00006C030000}"/>
            </a:ext>
          </a:extLst>
        </xdr:cNvPr>
        <xdr:cNvSpPr/>
      </xdr:nvSpPr>
      <xdr:spPr>
        <a:xfrm>
          <a:off x="22110700" y="1325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96788</xdr:rowOff>
    </xdr:from>
    <xdr:to>
      <xdr:col>111</xdr:col>
      <xdr:colOff>177800</xdr:colOff>
      <xdr:row>77</xdr:row>
      <xdr:rowOff>129163</xdr:rowOff>
    </xdr:to>
    <xdr:cxnSp macro="">
      <xdr:nvCxnSpPr>
        <xdr:cNvPr id="877" name="直線コネクタ 876">
          <a:extLst>
            <a:ext uri="{FF2B5EF4-FFF2-40B4-BE49-F238E27FC236}">
              <a16:creationId xmlns:a16="http://schemas.microsoft.com/office/drawing/2014/main" id="{00000000-0008-0000-0600-00006D030000}"/>
            </a:ext>
          </a:extLst>
        </xdr:cNvPr>
        <xdr:cNvCxnSpPr/>
      </xdr:nvCxnSpPr>
      <xdr:spPr>
        <a:xfrm>
          <a:off x="20434300" y="13298438"/>
          <a:ext cx="889000" cy="32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88573</xdr:rowOff>
    </xdr:from>
    <xdr:to>
      <xdr:col>112</xdr:col>
      <xdr:colOff>38100</xdr:colOff>
      <xdr:row>78</xdr:row>
      <xdr:rowOff>18723</xdr:rowOff>
    </xdr:to>
    <xdr:sp macro="" textlink="">
      <xdr:nvSpPr>
        <xdr:cNvPr id="878" name="フローチャート: 判断 877">
          <a:extLst>
            <a:ext uri="{FF2B5EF4-FFF2-40B4-BE49-F238E27FC236}">
              <a16:creationId xmlns:a16="http://schemas.microsoft.com/office/drawing/2014/main" id="{00000000-0008-0000-0600-00006E030000}"/>
            </a:ext>
          </a:extLst>
        </xdr:cNvPr>
        <xdr:cNvSpPr/>
      </xdr:nvSpPr>
      <xdr:spPr>
        <a:xfrm>
          <a:off x="21272500" y="13290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9850</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1056111" y="13382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96788</xdr:rowOff>
    </xdr:from>
    <xdr:to>
      <xdr:col>107</xdr:col>
      <xdr:colOff>50800</xdr:colOff>
      <xdr:row>77</xdr:row>
      <xdr:rowOff>131993</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flipV="1">
          <a:off x="19545300" y="13298438"/>
          <a:ext cx="889000" cy="35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84720</xdr:rowOff>
    </xdr:from>
    <xdr:to>
      <xdr:col>107</xdr:col>
      <xdr:colOff>101600</xdr:colOff>
      <xdr:row>78</xdr:row>
      <xdr:rowOff>14870</xdr:rowOff>
    </xdr:to>
    <xdr:sp macro="" textlink="">
      <xdr:nvSpPr>
        <xdr:cNvPr id="881" name="フローチャート: 判断 880">
          <a:extLst>
            <a:ext uri="{FF2B5EF4-FFF2-40B4-BE49-F238E27FC236}">
              <a16:creationId xmlns:a16="http://schemas.microsoft.com/office/drawing/2014/main" id="{00000000-0008-0000-0600-000071030000}"/>
            </a:ext>
          </a:extLst>
        </xdr:cNvPr>
        <xdr:cNvSpPr/>
      </xdr:nvSpPr>
      <xdr:spPr>
        <a:xfrm>
          <a:off x="20383500" y="13286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5997</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167111" y="13379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131993</xdr:rowOff>
    </xdr:from>
    <xdr:to>
      <xdr:col>102</xdr:col>
      <xdr:colOff>114300</xdr:colOff>
      <xdr:row>78</xdr:row>
      <xdr:rowOff>43982</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flipV="1">
          <a:off x="18656300" y="13333643"/>
          <a:ext cx="889000" cy="83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84491</xdr:rowOff>
    </xdr:from>
    <xdr:to>
      <xdr:col>102</xdr:col>
      <xdr:colOff>165100</xdr:colOff>
      <xdr:row>78</xdr:row>
      <xdr:rowOff>14641</xdr:rowOff>
    </xdr:to>
    <xdr:sp macro="" textlink="">
      <xdr:nvSpPr>
        <xdr:cNvPr id="884" name="フローチャート: 判断 883">
          <a:extLst>
            <a:ext uri="{FF2B5EF4-FFF2-40B4-BE49-F238E27FC236}">
              <a16:creationId xmlns:a16="http://schemas.microsoft.com/office/drawing/2014/main" id="{00000000-0008-0000-0600-000074030000}"/>
            </a:ext>
          </a:extLst>
        </xdr:cNvPr>
        <xdr:cNvSpPr/>
      </xdr:nvSpPr>
      <xdr:spPr>
        <a:xfrm>
          <a:off x="19494500" y="13286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5768</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278111" y="13378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90641</xdr:rowOff>
    </xdr:from>
    <xdr:to>
      <xdr:col>98</xdr:col>
      <xdr:colOff>38100</xdr:colOff>
      <xdr:row>78</xdr:row>
      <xdr:rowOff>20791</xdr:rowOff>
    </xdr:to>
    <xdr:sp macro="" textlink="">
      <xdr:nvSpPr>
        <xdr:cNvPr id="886" name="フローチャート: 判断 885">
          <a:extLst>
            <a:ext uri="{FF2B5EF4-FFF2-40B4-BE49-F238E27FC236}">
              <a16:creationId xmlns:a16="http://schemas.microsoft.com/office/drawing/2014/main" id="{00000000-0008-0000-0600-000076030000}"/>
            </a:ext>
          </a:extLst>
        </xdr:cNvPr>
        <xdr:cNvSpPr/>
      </xdr:nvSpPr>
      <xdr:spPr>
        <a:xfrm>
          <a:off x="18605500" y="13292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37318</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389111" y="13067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50462</xdr:rowOff>
    </xdr:from>
    <xdr:to>
      <xdr:col>116</xdr:col>
      <xdr:colOff>114300</xdr:colOff>
      <xdr:row>77</xdr:row>
      <xdr:rowOff>152062</xdr:rowOff>
    </xdr:to>
    <xdr:sp macro="" textlink="">
      <xdr:nvSpPr>
        <xdr:cNvPr id="893" name="楕円 892">
          <a:extLst>
            <a:ext uri="{FF2B5EF4-FFF2-40B4-BE49-F238E27FC236}">
              <a16:creationId xmlns:a16="http://schemas.microsoft.com/office/drawing/2014/main" id="{00000000-0008-0000-0600-00007D030000}"/>
            </a:ext>
          </a:extLst>
        </xdr:cNvPr>
        <xdr:cNvSpPr/>
      </xdr:nvSpPr>
      <xdr:spPr>
        <a:xfrm>
          <a:off x="22110700" y="1325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73339</xdr:rowOff>
    </xdr:from>
    <xdr:ext cx="534377" cy="259045"/>
    <xdr:sp macro="" textlink="">
      <xdr:nvSpPr>
        <xdr:cNvPr id="894" name="繰出金該当値テキスト">
          <a:extLst>
            <a:ext uri="{FF2B5EF4-FFF2-40B4-BE49-F238E27FC236}">
              <a16:creationId xmlns:a16="http://schemas.microsoft.com/office/drawing/2014/main" id="{00000000-0008-0000-0600-00007E030000}"/>
            </a:ext>
          </a:extLst>
        </xdr:cNvPr>
        <xdr:cNvSpPr txBox="1"/>
      </xdr:nvSpPr>
      <xdr:spPr>
        <a:xfrm>
          <a:off x="22212300" y="13103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78363</xdr:rowOff>
    </xdr:from>
    <xdr:to>
      <xdr:col>112</xdr:col>
      <xdr:colOff>38100</xdr:colOff>
      <xdr:row>78</xdr:row>
      <xdr:rowOff>8513</xdr:rowOff>
    </xdr:to>
    <xdr:sp macro="" textlink="">
      <xdr:nvSpPr>
        <xdr:cNvPr id="895" name="楕円 894">
          <a:extLst>
            <a:ext uri="{FF2B5EF4-FFF2-40B4-BE49-F238E27FC236}">
              <a16:creationId xmlns:a16="http://schemas.microsoft.com/office/drawing/2014/main" id="{00000000-0008-0000-0600-00007F030000}"/>
            </a:ext>
          </a:extLst>
        </xdr:cNvPr>
        <xdr:cNvSpPr/>
      </xdr:nvSpPr>
      <xdr:spPr>
        <a:xfrm>
          <a:off x="21272500" y="13280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25040</xdr:rowOff>
    </xdr:from>
    <xdr:ext cx="534377"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21056111" y="13055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45988</xdr:rowOff>
    </xdr:from>
    <xdr:to>
      <xdr:col>107</xdr:col>
      <xdr:colOff>101600</xdr:colOff>
      <xdr:row>77</xdr:row>
      <xdr:rowOff>147588</xdr:rowOff>
    </xdr:to>
    <xdr:sp macro="" textlink="">
      <xdr:nvSpPr>
        <xdr:cNvPr id="897" name="楕円 896">
          <a:extLst>
            <a:ext uri="{FF2B5EF4-FFF2-40B4-BE49-F238E27FC236}">
              <a16:creationId xmlns:a16="http://schemas.microsoft.com/office/drawing/2014/main" id="{00000000-0008-0000-0600-000081030000}"/>
            </a:ext>
          </a:extLst>
        </xdr:cNvPr>
        <xdr:cNvSpPr/>
      </xdr:nvSpPr>
      <xdr:spPr>
        <a:xfrm>
          <a:off x="20383500" y="13247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164115</xdr:rowOff>
    </xdr:from>
    <xdr:ext cx="534377"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0167111" y="13022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81193</xdr:rowOff>
    </xdr:from>
    <xdr:to>
      <xdr:col>102</xdr:col>
      <xdr:colOff>165100</xdr:colOff>
      <xdr:row>78</xdr:row>
      <xdr:rowOff>11343</xdr:rowOff>
    </xdr:to>
    <xdr:sp macro="" textlink="">
      <xdr:nvSpPr>
        <xdr:cNvPr id="899" name="楕円 898">
          <a:extLst>
            <a:ext uri="{FF2B5EF4-FFF2-40B4-BE49-F238E27FC236}">
              <a16:creationId xmlns:a16="http://schemas.microsoft.com/office/drawing/2014/main" id="{00000000-0008-0000-0600-000083030000}"/>
            </a:ext>
          </a:extLst>
        </xdr:cNvPr>
        <xdr:cNvSpPr/>
      </xdr:nvSpPr>
      <xdr:spPr>
        <a:xfrm>
          <a:off x="19494500" y="1328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27870</xdr:rowOff>
    </xdr:from>
    <xdr:ext cx="534377"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9278111" y="13058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164632</xdr:rowOff>
    </xdr:from>
    <xdr:to>
      <xdr:col>98</xdr:col>
      <xdr:colOff>38100</xdr:colOff>
      <xdr:row>78</xdr:row>
      <xdr:rowOff>94782</xdr:rowOff>
    </xdr:to>
    <xdr:sp macro="" textlink="">
      <xdr:nvSpPr>
        <xdr:cNvPr id="901" name="楕円 900">
          <a:extLst>
            <a:ext uri="{FF2B5EF4-FFF2-40B4-BE49-F238E27FC236}">
              <a16:creationId xmlns:a16="http://schemas.microsoft.com/office/drawing/2014/main" id="{00000000-0008-0000-0600-000085030000}"/>
            </a:ext>
          </a:extLst>
        </xdr:cNvPr>
        <xdr:cNvSpPr/>
      </xdr:nvSpPr>
      <xdr:spPr>
        <a:xfrm>
          <a:off x="18605500" y="13366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85909</xdr:rowOff>
    </xdr:from>
    <xdr:ext cx="534377"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389111" y="13459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903" name="正方形/長方形 902">
          <a:extLst>
            <a:ext uri="{FF2B5EF4-FFF2-40B4-BE49-F238E27FC236}">
              <a16:creationId xmlns:a16="http://schemas.microsoft.com/office/drawing/2014/main" id="{00000000-0008-0000-0600-000087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904" name="正方形/長方形 903">
          <a:extLst>
            <a:ext uri="{FF2B5EF4-FFF2-40B4-BE49-F238E27FC236}">
              <a16:creationId xmlns:a16="http://schemas.microsoft.com/office/drawing/2014/main" id="{00000000-0008-0000-0600-000088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905" name="正方形/長方形 904">
          <a:extLst>
            <a:ext uri="{FF2B5EF4-FFF2-40B4-BE49-F238E27FC236}">
              <a16:creationId xmlns:a16="http://schemas.microsoft.com/office/drawing/2014/main" id="{00000000-0008-0000-0600-000089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906" name="正方形/長方形 905">
          <a:extLst>
            <a:ext uri="{FF2B5EF4-FFF2-40B4-BE49-F238E27FC236}">
              <a16:creationId xmlns:a16="http://schemas.microsoft.com/office/drawing/2014/main" id="{00000000-0008-0000-0600-00008A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907" name="正方形/長方形 906">
          <a:extLst>
            <a:ext uri="{FF2B5EF4-FFF2-40B4-BE49-F238E27FC236}">
              <a16:creationId xmlns:a16="http://schemas.microsoft.com/office/drawing/2014/main" id="{00000000-0008-0000-0600-00008B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8" name="正方形/長方形 907">
          <a:extLst>
            <a:ext uri="{FF2B5EF4-FFF2-40B4-BE49-F238E27FC236}">
              <a16:creationId xmlns:a16="http://schemas.microsoft.com/office/drawing/2014/main" id="{00000000-0008-0000-0600-00008C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9" name="正方形/長方形 908">
          <a:extLst>
            <a:ext uri="{FF2B5EF4-FFF2-40B4-BE49-F238E27FC236}">
              <a16:creationId xmlns:a16="http://schemas.microsoft.com/office/drawing/2014/main" id="{00000000-0008-0000-0600-00008D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10" name="正方形/長方形 909">
          <a:extLst>
            <a:ext uri="{FF2B5EF4-FFF2-40B4-BE49-F238E27FC236}">
              <a16:creationId xmlns:a16="http://schemas.microsoft.com/office/drawing/2014/main" id="{00000000-0008-0000-0600-00008E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17" name="前年度繰上充用金グラフ枠">
          <a:extLst>
            <a:ext uri="{FF2B5EF4-FFF2-40B4-BE49-F238E27FC236}">
              <a16:creationId xmlns:a16="http://schemas.microsoft.com/office/drawing/2014/main" id="{00000000-0008-0000-0600-000095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19" name="前年度繰上充用金最小値テキスト">
          <a:extLst>
            <a:ext uri="{FF2B5EF4-FFF2-40B4-BE49-F238E27FC236}">
              <a16:creationId xmlns:a16="http://schemas.microsoft.com/office/drawing/2014/main" id="{00000000-0008-0000-0600-000097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20" name="直線コネクタ 919">
          <a:extLst>
            <a:ext uri="{FF2B5EF4-FFF2-40B4-BE49-F238E27FC236}">
              <a16:creationId xmlns:a16="http://schemas.microsoft.com/office/drawing/2014/main" id="{00000000-0008-0000-0600-00009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21" name="前年度繰上充用金最大値テキスト">
          <a:extLst>
            <a:ext uri="{FF2B5EF4-FFF2-40B4-BE49-F238E27FC236}">
              <a16:creationId xmlns:a16="http://schemas.microsoft.com/office/drawing/2014/main" id="{00000000-0008-0000-0600-000099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22" name="直線コネクタ 921">
          <a:extLst>
            <a:ext uri="{FF2B5EF4-FFF2-40B4-BE49-F238E27FC236}">
              <a16:creationId xmlns:a16="http://schemas.microsoft.com/office/drawing/2014/main" id="{00000000-0008-0000-0600-00009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23" name="直線コネクタ 922">
          <a:extLst>
            <a:ext uri="{FF2B5EF4-FFF2-40B4-BE49-F238E27FC236}">
              <a16:creationId xmlns:a16="http://schemas.microsoft.com/office/drawing/2014/main" id="{00000000-0008-0000-0600-00009B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24" name="前年度繰上充用金平均値テキスト">
          <a:extLst>
            <a:ext uri="{FF2B5EF4-FFF2-40B4-BE49-F238E27FC236}">
              <a16:creationId xmlns:a16="http://schemas.microsoft.com/office/drawing/2014/main" id="{00000000-0008-0000-0600-00009C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フローチャート: 判断 924">
          <a:extLst>
            <a:ext uri="{FF2B5EF4-FFF2-40B4-BE49-F238E27FC236}">
              <a16:creationId xmlns:a16="http://schemas.microsoft.com/office/drawing/2014/main" id="{00000000-0008-0000-0600-00009D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26" name="直線コネクタ 925">
          <a:extLst>
            <a:ext uri="{FF2B5EF4-FFF2-40B4-BE49-F238E27FC236}">
              <a16:creationId xmlns:a16="http://schemas.microsoft.com/office/drawing/2014/main" id="{00000000-0008-0000-0600-00009E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27" name="フローチャート: 判断 926">
          <a:extLst>
            <a:ext uri="{FF2B5EF4-FFF2-40B4-BE49-F238E27FC236}">
              <a16:creationId xmlns:a16="http://schemas.microsoft.com/office/drawing/2014/main" id="{00000000-0008-0000-0600-00009F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29" name="直線コネクタ 928">
          <a:extLst>
            <a:ext uri="{FF2B5EF4-FFF2-40B4-BE49-F238E27FC236}">
              <a16:creationId xmlns:a16="http://schemas.microsoft.com/office/drawing/2014/main" id="{00000000-0008-0000-0600-0000A1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30" name="フローチャート: 判断 929">
          <a:extLst>
            <a:ext uri="{FF2B5EF4-FFF2-40B4-BE49-F238E27FC236}">
              <a16:creationId xmlns:a16="http://schemas.microsoft.com/office/drawing/2014/main" id="{00000000-0008-0000-0600-0000A2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32" name="直線コネクタ 931">
          <a:extLst>
            <a:ext uri="{FF2B5EF4-FFF2-40B4-BE49-F238E27FC236}">
              <a16:creationId xmlns:a16="http://schemas.microsoft.com/office/drawing/2014/main" id="{00000000-0008-0000-0600-0000A4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33" name="フローチャート: 判断 932">
          <a:extLst>
            <a:ext uri="{FF2B5EF4-FFF2-40B4-BE49-F238E27FC236}">
              <a16:creationId xmlns:a16="http://schemas.microsoft.com/office/drawing/2014/main" id="{00000000-0008-0000-0600-0000A5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フローチャート: 判断 934">
          <a:extLst>
            <a:ext uri="{FF2B5EF4-FFF2-40B4-BE49-F238E27FC236}">
              <a16:creationId xmlns:a16="http://schemas.microsoft.com/office/drawing/2014/main" id="{00000000-0008-0000-0600-0000A7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42" name="楕円 941">
          <a:extLst>
            <a:ext uri="{FF2B5EF4-FFF2-40B4-BE49-F238E27FC236}">
              <a16:creationId xmlns:a16="http://schemas.microsoft.com/office/drawing/2014/main" id="{00000000-0008-0000-0600-0000AE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43" name="前年度繰上充用金該当値テキスト">
          <a:extLst>
            <a:ext uri="{FF2B5EF4-FFF2-40B4-BE49-F238E27FC236}">
              <a16:creationId xmlns:a16="http://schemas.microsoft.com/office/drawing/2014/main" id="{00000000-0008-0000-0600-0000AF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44" name="楕円 943">
          <a:extLst>
            <a:ext uri="{FF2B5EF4-FFF2-40B4-BE49-F238E27FC236}">
              <a16:creationId xmlns:a16="http://schemas.microsoft.com/office/drawing/2014/main" id="{00000000-0008-0000-0600-0000B0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45" name="テキスト ボックス 944">
          <a:extLst>
            <a:ext uri="{FF2B5EF4-FFF2-40B4-BE49-F238E27FC236}">
              <a16:creationId xmlns:a16="http://schemas.microsoft.com/office/drawing/2014/main" id="{00000000-0008-0000-0600-0000B1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46" name="楕円 945">
          <a:extLst>
            <a:ext uri="{FF2B5EF4-FFF2-40B4-BE49-F238E27FC236}">
              <a16:creationId xmlns:a16="http://schemas.microsoft.com/office/drawing/2014/main" id="{00000000-0008-0000-0600-0000B2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47" name="テキスト ボックス 946">
          <a:extLst>
            <a:ext uri="{FF2B5EF4-FFF2-40B4-BE49-F238E27FC236}">
              <a16:creationId xmlns:a16="http://schemas.microsoft.com/office/drawing/2014/main" id="{00000000-0008-0000-0600-0000B3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48" name="楕円 947">
          <a:extLst>
            <a:ext uri="{FF2B5EF4-FFF2-40B4-BE49-F238E27FC236}">
              <a16:creationId xmlns:a16="http://schemas.microsoft.com/office/drawing/2014/main" id="{00000000-0008-0000-0600-0000B4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49" name="テキスト ボックス 948">
          <a:extLst>
            <a:ext uri="{FF2B5EF4-FFF2-40B4-BE49-F238E27FC236}">
              <a16:creationId xmlns:a16="http://schemas.microsoft.com/office/drawing/2014/main" id="{00000000-0008-0000-0600-0000B5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50" name="楕円 949">
          <a:extLst>
            <a:ext uri="{FF2B5EF4-FFF2-40B4-BE49-F238E27FC236}">
              <a16:creationId xmlns:a16="http://schemas.microsoft.com/office/drawing/2014/main" id="{00000000-0008-0000-0600-0000B6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51" name="テキスト ボックス 950">
          <a:extLst>
            <a:ext uri="{FF2B5EF4-FFF2-40B4-BE49-F238E27FC236}">
              <a16:creationId xmlns:a16="http://schemas.microsoft.com/office/drawing/2014/main" id="{00000000-0008-0000-0600-0000B7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52" name="正方形/長方形 951">
          <a:extLst>
            <a:ext uri="{FF2B5EF4-FFF2-40B4-BE49-F238E27FC236}">
              <a16:creationId xmlns:a16="http://schemas.microsoft.com/office/drawing/2014/main" id="{00000000-0008-0000-0600-0000B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53" name="正方形/長方形 952">
          <a:extLst>
            <a:ext uri="{FF2B5EF4-FFF2-40B4-BE49-F238E27FC236}">
              <a16:creationId xmlns:a16="http://schemas.microsoft.com/office/drawing/2014/main" id="{00000000-0008-0000-0600-0000B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54" name="テキスト ボックス 953">
          <a:extLst>
            <a:ext uri="{FF2B5EF4-FFF2-40B4-BE49-F238E27FC236}">
              <a16:creationId xmlns:a16="http://schemas.microsoft.com/office/drawing/2014/main" id="{00000000-0008-0000-0600-0000B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a:t>
          </a:r>
          <a:r>
            <a:rPr kumimoji="1" lang="en-US" altLang="ja-JP" sz="1300">
              <a:latin typeface="ＭＳ Ｐゴシック" panose="020B0600070205080204" pitchFamily="50" charset="-128"/>
              <a:ea typeface="ＭＳ Ｐゴシック" panose="020B0600070205080204" pitchFamily="50" charset="-128"/>
            </a:rPr>
            <a:t>527,163</a:t>
          </a:r>
          <a:r>
            <a:rPr kumimoji="1" lang="ja-JP" altLang="en-US" sz="1300">
              <a:latin typeface="ＭＳ Ｐゴシック" panose="020B0600070205080204" pitchFamily="50" charset="-128"/>
              <a:ea typeface="ＭＳ Ｐゴシック" panose="020B0600070205080204" pitchFamily="50" charset="-128"/>
            </a:rPr>
            <a:t>円となっている。類似団体平均と比較して、</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コストが高い主なものとしては人件費・災害復旧費・物件費が挙げられる。人件費・物件費が類似団体平均より高い水準となっているのは、本町の行政区域が広範囲であることやそれに伴う施設（出張所・保育所・学校等）が多いことが要因と考えられる。また、災害復旧事業費については、台風</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号による被害が類似団体より大きかったことが類似団体平均より高い水準となった要因として考えられる。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人当たりのコストについて、平成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と比較して大きく増加したものとしては人件費・公債費、大きく減少したものについては普通建設事業費が挙げられる。人件費については、職員給経費の増加が主な要因となっている。また、公債費については、過疎対策事業債の元金償還額の増加が主な要因である。大きく減少した普通建設事業費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年度に水産鮮度保持施設（勝浦漁港冷凍冷蔵施設）の新規整備を行ったためである。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消防・防災センター建設事業、新クリーンセンター建設事業等の大規模事業の実施を予定しており普通建設事業費、公債費については類似団体より高い水準となることが予想されるが、財政状況を注視しながら事業費の抑制、分散化に努める。また、その他の経費についても施設（出張所・保育所・学校等）の統廃合、施設管理業務や事務事業の民間委託、民間ノウハウの導入、事業効率化等を推進し、類似団体平均を考慮しつつ事業費の削減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和歌山県那智勝浦町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14,904
14,772
183.31
8,034,345
7,856,837
146,421
4,893,424
10,606,182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37.5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27229</xdr:rowOff>
    </xdr:from>
    <xdr:to>
      <xdr:col>24</xdr:col>
      <xdr:colOff>62865</xdr:colOff>
      <xdr:row>39</xdr:row>
      <xdr:rowOff>79349</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513629"/>
          <a:ext cx="1270" cy="1252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83176</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769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79349</xdr:rowOff>
    </xdr:from>
    <xdr:to>
      <xdr:col>24</xdr:col>
      <xdr:colOff>152400</xdr:colOff>
      <xdr:row>39</xdr:row>
      <xdr:rowOff>79349</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765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145356</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288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8,992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32</xdr:row>
      <xdr:rowOff>27229</xdr:rowOff>
    </xdr:from>
    <xdr:to>
      <xdr:col>24</xdr:col>
      <xdr:colOff>152400</xdr:colOff>
      <xdr:row>32</xdr:row>
      <xdr:rowOff>27229</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513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104724</xdr:rowOff>
    </xdr:from>
    <xdr:to>
      <xdr:col>24</xdr:col>
      <xdr:colOff>63500</xdr:colOff>
      <xdr:row>36</xdr:row>
      <xdr:rowOff>139929</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6276924"/>
          <a:ext cx="838200" cy="35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39768</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60405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16891</xdr:rowOff>
    </xdr:from>
    <xdr:to>
      <xdr:col>24</xdr:col>
      <xdr:colOff>114300</xdr:colOff>
      <xdr:row>36</xdr:row>
      <xdr:rowOff>118491</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189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139929</xdr:rowOff>
    </xdr:from>
    <xdr:to>
      <xdr:col>19</xdr:col>
      <xdr:colOff>177800</xdr:colOff>
      <xdr:row>37</xdr:row>
      <xdr:rowOff>13741</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6312129"/>
          <a:ext cx="889000" cy="45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42951</xdr:rowOff>
    </xdr:from>
    <xdr:to>
      <xdr:col>20</xdr:col>
      <xdr:colOff>38100</xdr:colOff>
      <xdr:row>36</xdr:row>
      <xdr:rowOff>144551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215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161078</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990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13741</xdr:rowOff>
    </xdr:from>
    <xdr:to>
      <xdr:col>15</xdr:col>
      <xdr:colOff>50800</xdr:colOff>
      <xdr:row>37</xdr:row>
      <xdr:rowOff>31801</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6357391"/>
          <a:ext cx="889000" cy="18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30150</xdr:rowOff>
    </xdr:from>
    <xdr:to>
      <xdr:col>15</xdr:col>
      <xdr:colOff>101600</xdr:colOff>
      <xdr:row>36</xdr:row>
      <xdr:rowOff>131750</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202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148277</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97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119355</xdr:rowOff>
    </xdr:from>
    <xdr:to>
      <xdr:col>10</xdr:col>
      <xdr:colOff>114300</xdr:colOff>
      <xdr:row>37</xdr:row>
      <xdr:rowOff>31801</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6291555"/>
          <a:ext cx="889000" cy="83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33807</xdr:rowOff>
    </xdr:from>
    <xdr:to>
      <xdr:col>10</xdr:col>
      <xdr:colOff>165100</xdr:colOff>
      <xdr:row>36</xdr:row>
      <xdr:rowOff>135407</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20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151934</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981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90500</xdr:rowOff>
    </xdr:from>
    <xdr:to>
      <xdr:col>6</xdr:col>
      <xdr:colOff>38100</xdr:colOff>
      <xdr:row>36</xdr:row>
      <xdr:rowOff>20650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37177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866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53924</xdr:rowOff>
    </xdr:from>
    <xdr:to>
      <xdr:col>24</xdr:col>
      <xdr:colOff>114300</xdr:colOff>
      <xdr:row>36</xdr:row>
      <xdr:rowOff>155524</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2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32351</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204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89129</xdr:rowOff>
    </xdr:from>
    <xdr:to>
      <xdr:col>20</xdr:col>
      <xdr:colOff>38100</xdr:colOff>
      <xdr:row>37</xdr:row>
      <xdr:rowOff>19279</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261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10406</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354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134391</xdr:rowOff>
    </xdr:from>
    <xdr:to>
      <xdr:col>15</xdr:col>
      <xdr:colOff>101600</xdr:colOff>
      <xdr:row>37</xdr:row>
      <xdr:rowOff>64541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306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55668</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399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152451</xdr:rowOff>
    </xdr:from>
    <xdr:to>
      <xdr:col>10</xdr:col>
      <xdr:colOff>165100</xdr:colOff>
      <xdr:row>37</xdr:row>
      <xdr:rowOff>82601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324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73728</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417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68555</xdr:rowOff>
    </xdr:from>
    <xdr:to>
      <xdr:col>6</xdr:col>
      <xdr:colOff>38100</xdr:colOff>
      <xdr:row>36</xdr:row>
      <xdr:rowOff>170155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240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161282</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333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a:extLst>
            <a:ext uri="{FF2B5EF4-FFF2-40B4-BE49-F238E27FC236}">
              <a16:creationId xmlns:a16="http://schemas.microsoft.com/office/drawing/2014/main" id="{00000000-0008-0000-07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6006</xdr:rowOff>
    </xdr:from>
    <xdr:to>
      <xdr:col>24</xdr:col>
      <xdr:colOff>62865</xdr:colOff>
      <xdr:row>57</xdr:row>
      <xdr:rowOff>130697</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flipV="1">
          <a:off x="4633595" y="8749956"/>
          <a:ext cx="1270" cy="11533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134524</xdr:rowOff>
    </xdr:from>
    <xdr:ext cx="534377" cy="259045"/>
    <xdr:sp macro="" textlink="">
      <xdr:nvSpPr>
        <xdr:cNvPr id="110" name="総務費最小値テキスト">
          <a:extLst>
            <a:ext uri="{FF2B5EF4-FFF2-40B4-BE49-F238E27FC236}">
              <a16:creationId xmlns:a16="http://schemas.microsoft.com/office/drawing/2014/main" id="{00000000-0008-0000-0700-00006E000000}"/>
            </a:ext>
          </a:extLst>
        </xdr:cNvPr>
        <xdr:cNvSpPr txBox="1"/>
      </xdr:nvSpPr>
      <xdr:spPr>
        <a:xfrm>
          <a:off x="4686300" y="9907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130697</xdr:rowOff>
    </xdr:from>
    <xdr:to>
      <xdr:col>24</xdr:col>
      <xdr:colOff>152400</xdr:colOff>
      <xdr:row>57</xdr:row>
      <xdr:rowOff>130697</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4546600" y="9903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124133</xdr:rowOff>
    </xdr:from>
    <xdr:ext cx="599010" cy="259045"/>
    <xdr:sp macro="" textlink="">
      <xdr:nvSpPr>
        <xdr:cNvPr id="112" name="総務費最大値テキスト">
          <a:extLst>
            <a:ext uri="{FF2B5EF4-FFF2-40B4-BE49-F238E27FC236}">
              <a16:creationId xmlns:a16="http://schemas.microsoft.com/office/drawing/2014/main" id="{00000000-0008-0000-0700-000070000000}"/>
            </a:ext>
          </a:extLst>
        </xdr:cNvPr>
        <xdr:cNvSpPr txBox="1"/>
      </xdr:nvSpPr>
      <xdr:spPr>
        <a:xfrm>
          <a:off x="4686300" y="8525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291,742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6006</xdr:rowOff>
    </xdr:from>
    <xdr:to>
      <xdr:col>24</xdr:col>
      <xdr:colOff>152400</xdr:colOff>
      <xdr:row>51</xdr:row>
      <xdr:rowOff>6006</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8749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26684</xdr:rowOff>
    </xdr:from>
    <xdr:to>
      <xdr:col>24</xdr:col>
      <xdr:colOff>63500</xdr:colOff>
      <xdr:row>56</xdr:row>
      <xdr:rowOff>164306</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3797300" y="9627884"/>
          <a:ext cx="838200" cy="13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15729</xdr:rowOff>
    </xdr:from>
    <xdr:ext cx="534377" cy="259045"/>
    <xdr:sp macro="" textlink="">
      <xdr:nvSpPr>
        <xdr:cNvPr id="115" name="総務費平均値テキスト">
          <a:extLst>
            <a:ext uri="{FF2B5EF4-FFF2-40B4-BE49-F238E27FC236}">
              <a16:creationId xmlns:a16="http://schemas.microsoft.com/office/drawing/2014/main" id="{00000000-0008-0000-0700-000073000000}"/>
            </a:ext>
          </a:extLst>
        </xdr:cNvPr>
        <xdr:cNvSpPr txBox="1"/>
      </xdr:nvSpPr>
      <xdr:spPr>
        <a:xfrm>
          <a:off x="4686300" y="94454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164302</xdr:rowOff>
    </xdr:from>
    <xdr:to>
      <xdr:col>24</xdr:col>
      <xdr:colOff>114300</xdr:colOff>
      <xdr:row>56</xdr:row>
      <xdr:rowOff>94452</xdr:rowOff>
    </xdr:to>
    <xdr:sp macro="" textlink="">
      <xdr:nvSpPr>
        <xdr:cNvPr id="116" name="フローチャート: 判断 115">
          <a:extLst>
            <a:ext uri="{FF2B5EF4-FFF2-40B4-BE49-F238E27FC236}">
              <a16:creationId xmlns:a16="http://schemas.microsoft.com/office/drawing/2014/main" id="{00000000-0008-0000-0700-000074000000}"/>
            </a:ext>
          </a:extLst>
        </xdr:cNvPr>
        <xdr:cNvSpPr/>
      </xdr:nvSpPr>
      <xdr:spPr>
        <a:xfrm>
          <a:off x="4584700" y="9594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26684</xdr:rowOff>
    </xdr:from>
    <xdr:to>
      <xdr:col>19</xdr:col>
      <xdr:colOff>177800</xdr:colOff>
      <xdr:row>56</xdr:row>
      <xdr:rowOff>52352</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2908300" y="9627884"/>
          <a:ext cx="889000" cy="25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104248</xdr:rowOff>
    </xdr:from>
    <xdr:to>
      <xdr:col>20</xdr:col>
      <xdr:colOff>38100</xdr:colOff>
      <xdr:row>56</xdr:row>
      <xdr:rowOff>34398</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3746500" y="9533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50925</xdr:rowOff>
    </xdr:from>
    <xdr:ext cx="599010" cy="259045"/>
    <xdr:sp macro="" textlink="">
      <xdr:nvSpPr>
        <xdr:cNvPr id="119" name="テキスト ボックス 118">
          <a:extLst>
            <a:ext uri="{FF2B5EF4-FFF2-40B4-BE49-F238E27FC236}">
              <a16:creationId xmlns:a16="http://schemas.microsoft.com/office/drawing/2014/main" id="{00000000-0008-0000-0700-000077000000}"/>
            </a:ext>
          </a:extLst>
        </xdr:cNvPr>
        <xdr:cNvSpPr txBox="1"/>
      </xdr:nvSpPr>
      <xdr:spPr>
        <a:xfrm>
          <a:off x="3497795" y="9309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52352</xdr:rowOff>
    </xdr:from>
    <xdr:to>
      <xdr:col>15</xdr:col>
      <xdr:colOff>50800</xdr:colOff>
      <xdr:row>56</xdr:row>
      <xdr:rowOff>157289</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2019300" y="9653552"/>
          <a:ext cx="889000" cy="104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53874</xdr:rowOff>
    </xdr:from>
    <xdr:to>
      <xdr:col>15</xdr:col>
      <xdr:colOff>101600</xdr:colOff>
      <xdr:row>56</xdr:row>
      <xdr:rowOff>155474</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2857500" y="9655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146601</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2641111" y="9747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37854</xdr:rowOff>
    </xdr:from>
    <xdr:to>
      <xdr:col>10</xdr:col>
      <xdr:colOff>114300</xdr:colOff>
      <xdr:row>56</xdr:row>
      <xdr:rowOff>157289</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1130300" y="9639054"/>
          <a:ext cx="889000" cy="11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60123</xdr:rowOff>
    </xdr:from>
    <xdr:to>
      <xdr:col>10</xdr:col>
      <xdr:colOff>165100</xdr:colOff>
      <xdr:row>56</xdr:row>
      <xdr:rowOff>161723</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1968500" y="966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6800</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1752111" y="9436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67801</xdr:rowOff>
    </xdr:from>
    <xdr:to>
      <xdr:col>6</xdr:col>
      <xdr:colOff>38100</xdr:colOff>
      <xdr:row>56</xdr:row>
      <xdr:rowOff>169401</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079500" y="9669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160528</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863111" y="9761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113506</xdr:rowOff>
    </xdr:from>
    <xdr:to>
      <xdr:col>24</xdr:col>
      <xdr:colOff>114300</xdr:colOff>
      <xdr:row>57</xdr:row>
      <xdr:rowOff>43656</xdr:rowOff>
    </xdr:to>
    <xdr:sp macro="" textlink="">
      <xdr:nvSpPr>
        <xdr:cNvPr id="133" name="楕円 132">
          <a:extLst>
            <a:ext uri="{FF2B5EF4-FFF2-40B4-BE49-F238E27FC236}">
              <a16:creationId xmlns:a16="http://schemas.microsoft.com/office/drawing/2014/main" id="{00000000-0008-0000-0700-000085000000}"/>
            </a:ext>
          </a:extLst>
        </xdr:cNvPr>
        <xdr:cNvSpPr/>
      </xdr:nvSpPr>
      <xdr:spPr>
        <a:xfrm>
          <a:off x="4584700" y="9714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91933</xdr:rowOff>
    </xdr:from>
    <xdr:ext cx="534377" cy="259045"/>
    <xdr:sp macro="" textlink="">
      <xdr:nvSpPr>
        <xdr:cNvPr id="134" name="総務費該当値テキスト">
          <a:extLst>
            <a:ext uri="{FF2B5EF4-FFF2-40B4-BE49-F238E27FC236}">
              <a16:creationId xmlns:a16="http://schemas.microsoft.com/office/drawing/2014/main" id="{00000000-0008-0000-0700-000086000000}"/>
            </a:ext>
          </a:extLst>
        </xdr:cNvPr>
        <xdr:cNvSpPr txBox="1"/>
      </xdr:nvSpPr>
      <xdr:spPr>
        <a:xfrm>
          <a:off x="4686300" y="9693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147334</xdr:rowOff>
    </xdr:from>
    <xdr:to>
      <xdr:col>20</xdr:col>
      <xdr:colOff>38100</xdr:colOff>
      <xdr:row>56</xdr:row>
      <xdr:rowOff>77484</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3746500" y="9577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68611</xdr:rowOff>
    </xdr:from>
    <xdr:ext cx="534377"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530111" y="9669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1552</xdr:rowOff>
    </xdr:from>
    <xdr:to>
      <xdr:col>15</xdr:col>
      <xdr:colOff>101600</xdr:colOff>
      <xdr:row>56</xdr:row>
      <xdr:rowOff>103152</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2857500" y="9602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119679</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641111" y="9377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106489</xdr:rowOff>
    </xdr:from>
    <xdr:to>
      <xdr:col>10</xdr:col>
      <xdr:colOff>165100</xdr:colOff>
      <xdr:row>57</xdr:row>
      <xdr:rowOff>36639</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1968500" y="970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27766</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752111" y="9800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158504</xdr:rowOff>
    </xdr:from>
    <xdr:to>
      <xdr:col>6</xdr:col>
      <xdr:colOff>38100</xdr:colOff>
      <xdr:row>56</xdr:row>
      <xdr:rowOff>88654</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079500" y="9588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105181</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863111" y="9363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6219</xdr:rowOff>
    </xdr:from>
    <xdr:to>
      <xdr:col>24</xdr:col>
      <xdr:colOff>62865</xdr:colOff>
      <xdr:row>79</xdr:row>
      <xdr:rowOff>53888</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007719"/>
          <a:ext cx="1270" cy="1590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57715</xdr:rowOff>
    </xdr:from>
    <xdr:ext cx="534377"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602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53888</xdr:rowOff>
    </xdr:from>
    <xdr:to>
      <xdr:col>24</xdr:col>
      <xdr:colOff>152400</xdr:colOff>
      <xdr:row>79</xdr:row>
      <xdr:rowOff>53888</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598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124346</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782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240,262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6219</xdr:rowOff>
    </xdr:from>
    <xdr:to>
      <xdr:col>24</xdr:col>
      <xdr:colOff>152400</xdr:colOff>
      <xdr:row>70</xdr:row>
      <xdr:rowOff>6219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007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139286</xdr:rowOff>
    </xdr:from>
    <xdr:to>
      <xdr:col>24</xdr:col>
      <xdr:colOff>63500</xdr:colOff>
      <xdr:row>74</xdr:row>
      <xdr:rowOff>159196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826586"/>
          <a:ext cx="838200" cy="19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65836</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9245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87409</xdr:rowOff>
    </xdr:from>
    <xdr:to>
      <xdr:col>24</xdr:col>
      <xdr:colOff>114300</xdr:colOff>
      <xdr:row>76</xdr:row>
      <xdr:rowOff>17559</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46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159196</xdr:rowOff>
    </xdr:from>
    <xdr:to>
      <xdr:col>19</xdr:col>
      <xdr:colOff>177800</xdr:colOff>
      <xdr:row>75</xdr:row>
      <xdr:rowOff>36340</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2846496"/>
          <a:ext cx="889000" cy="48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147758</xdr:rowOff>
    </xdr:from>
    <xdr:to>
      <xdr:col>20</xdr:col>
      <xdr:colOff>38100</xdr:colOff>
      <xdr:row>76</xdr:row>
      <xdr:rowOff>77908</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00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69035</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099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36340</xdr:rowOff>
    </xdr:from>
    <xdr:to>
      <xdr:col>15</xdr:col>
      <xdr:colOff>50800</xdr:colOff>
      <xdr:row>75</xdr:row>
      <xdr:rowOff>97376</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2895090"/>
          <a:ext cx="889000" cy="61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168659</xdr:rowOff>
    </xdr:from>
    <xdr:to>
      <xdr:col>15</xdr:col>
      <xdr:colOff>101600</xdr:colOff>
      <xdr:row>76</xdr:row>
      <xdr:rowOff>98809</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027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89936</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120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97376</xdr:rowOff>
    </xdr:from>
    <xdr:to>
      <xdr:col>10</xdr:col>
      <xdr:colOff>114300</xdr:colOff>
      <xdr:row>76</xdr:row>
      <xdr:rowOff>8592</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2956126"/>
          <a:ext cx="889000" cy="82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10272</xdr:rowOff>
    </xdr:from>
    <xdr:to>
      <xdr:col>10</xdr:col>
      <xdr:colOff>165100</xdr:colOff>
      <xdr:row>76</xdr:row>
      <xdr:rowOff>111872</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040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102999</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133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113371</xdr:rowOff>
    </xdr:from>
    <xdr:to>
      <xdr:col>6</xdr:col>
      <xdr:colOff>38100</xdr:colOff>
      <xdr:row>77</xdr:row>
      <xdr:rowOff>43521</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143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34648</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236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88486</xdr:rowOff>
    </xdr:from>
    <xdr:to>
      <xdr:col>24</xdr:col>
      <xdr:colOff>114300</xdr:colOff>
      <xdr:row>75</xdr:row>
      <xdr:rowOff>18636</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775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111363</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627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108396</xdr:rowOff>
    </xdr:from>
    <xdr:to>
      <xdr:col>20</xdr:col>
      <xdr:colOff>38100</xdr:colOff>
      <xdr:row>75</xdr:row>
      <xdr:rowOff>38546</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279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55073</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570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156990</xdr:rowOff>
    </xdr:from>
    <xdr:to>
      <xdr:col>15</xdr:col>
      <xdr:colOff>101600</xdr:colOff>
      <xdr:row>75</xdr:row>
      <xdr:rowOff>87140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284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103667</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619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46576</xdr:rowOff>
    </xdr:from>
    <xdr:to>
      <xdr:col>10</xdr:col>
      <xdr:colOff>165100</xdr:colOff>
      <xdr:row>75</xdr:row>
      <xdr:rowOff>148177</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290532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164703</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680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129242</xdr:rowOff>
    </xdr:from>
    <xdr:to>
      <xdr:col>6</xdr:col>
      <xdr:colOff>38100</xdr:colOff>
      <xdr:row>76</xdr:row>
      <xdr:rowOff>59392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298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75919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2763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27620</xdr:rowOff>
    </xdr:from>
    <xdr:to>
      <xdr:col>24</xdr:col>
      <xdr:colOff>62865</xdr:colOff>
      <xdr:row>99</xdr:row>
      <xdr:rowOff>64621</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458120"/>
          <a:ext cx="1270" cy="15800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68448</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7041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64621</xdr:rowOff>
    </xdr:from>
    <xdr:to>
      <xdr:col>24</xdr:col>
      <xdr:colOff>152400</xdr:colOff>
      <xdr:row>99</xdr:row>
      <xdr:rowOff>64621</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7038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145747</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233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118,864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27620</xdr:rowOff>
    </xdr:from>
    <xdr:to>
      <xdr:col>24</xdr:col>
      <xdr:colOff>152400</xdr:colOff>
      <xdr:row>90</xdr:row>
      <xdr:rowOff>27620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45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169075</xdr:rowOff>
    </xdr:from>
    <xdr:to>
      <xdr:col>24</xdr:col>
      <xdr:colOff>63500</xdr:colOff>
      <xdr:row>95</xdr:row>
      <xdr:rowOff>98503</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3797300" y="16285375"/>
          <a:ext cx="838200" cy="100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79687</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5388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101260</xdr:rowOff>
    </xdr:from>
    <xdr:to>
      <xdr:col>24</xdr:col>
      <xdr:colOff>114300</xdr:colOff>
      <xdr:row>97</xdr:row>
      <xdr:rowOff>31410</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56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90</xdr:row>
      <xdr:rowOff>79039</xdr:rowOff>
    </xdr:from>
    <xdr:to>
      <xdr:col>19</xdr:col>
      <xdr:colOff>177800</xdr:colOff>
      <xdr:row>95</xdr:row>
      <xdr:rowOff>98503</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908300" y="15509539"/>
          <a:ext cx="889000" cy="876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95496</xdr:rowOff>
    </xdr:from>
    <xdr:to>
      <xdr:col>20</xdr:col>
      <xdr:colOff>38100</xdr:colOff>
      <xdr:row>97</xdr:row>
      <xdr:rowOff>25646</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554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16773</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647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90</xdr:row>
      <xdr:rowOff>79039</xdr:rowOff>
    </xdr:from>
    <xdr:to>
      <xdr:col>15</xdr:col>
      <xdr:colOff>50800</xdr:colOff>
      <xdr:row>94</xdr:row>
      <xdr:rowOff>115142</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5509539"/>
          <a:ext cx="889000" cy="72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107612</xdr:rowOff>
    </xdr:from>
    <xdr:to>
      <xdr:col>15</xdr:col>
      <xdr:colOff>101600</xdr:colOff>
      <xdr:row>97</xdr:row>
      <xdr:rowOff>37762</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566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28889</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659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115142</xdr:rowOff>
    </xdr:from>
    <xdr:to>
      <xdr:col>10</xdr:col>
      <xdr:colOff>114300</xdr:colOff>
      <xdr:row>95</xdr:row>
      <xdr:rowOff>84493</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231442"/>
          <a:ext cx="889000" cy="140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88230</xdr:rowOff>
    </xdr:from>
    <xdr:to>
      <xdr:col>10</xdr:col>
      <xdr:colOff>165100</xdr:colOff>
      <xdr:row>97</xdr:row>
      <xdr:rowOff>18380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54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9507</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640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7322</xdr:rowOff>
    </xdr:from>
    <xdr:to>
      <xdr:col>6</xdr:col>
      <xdr:colOff>38100</xdr:colOff>
      <xdr:row>97</xdr:row>
      <xdr:rowOff>108922</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63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100049</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730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118275</xdr:rowOff>
    </xdr:from>
    <xdr:to>
      <xdr:col>24</xdr:col>
      <xdr:colOff>114300</xdr:colOff>
      <xdr:row>95</xdr:row>
      <xdr:rowOff>48425</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234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141152</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086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47703</xdr:rowOff>
    </xdr:from>
    <xdr:to>
      <xdr:col>20</xdr:col>
      <xdr:colOff>38100</xdr:colOff>
      <xdr:row>95</xdr:row>
      <xdr:rowOff>149303</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335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165830</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110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90</xdr:row>
      <xdr:rowOff>28239</xdr:rowOff>
    </xdr:from>
    <xdr:to>
      <xdr:col>15</xdr:col>
      <xdr:colOff>101600</xdr:colOff>
      <xdr:row>90</xdr:row>
      <xdr:rowOff>129839</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5458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88</xdr:row>
      <xdr:rowOff>146366</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08795" y="15233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64342</xdr:rowOff>
    </xdr:from>
    <xdr:to>
      <xdr:col>10</xdr:col>
      <xdr:colOff>165100</xdr:colOff>
      <xdr:row>94</xdr:row>
      <xdr:rowOff>165942</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180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11019</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5955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33693</xdr:rowOff>
    </xdr:from>
    <xdr:to>
      <xdr:col>6</xdr:col>
      <xdr:colOff>38100</xdr:colOff>
      <xdr:row>95</xdr:row>
      <xdr:rowOff>135293</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32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151820</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096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97409</xdr:rowOff>
    </xdr:from>
    <xdr:to>
      <xdr:col>54</xdr:col>
      <xdr:colOff>189865</xdr:colOff>
      <xdr:row>38</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412359"/>
          <a:ext cx="1270" cy="1242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44086</xdr:rowOff>
    </xdr:from>
    <xdr:ext cx="469744"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187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5,435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97409</xdr:rowOff>
    </xdr:from>
    <xdr:to>
      <xdr:col>55</xdr:col>
      <xdr:colOff>88900</xdr:colOff>
      <xdr:row>31</xdr:row>
      <xdr:rowOff>97409</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4123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171442</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34364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148565</xdr:rowOff>
    </xdr:from>
    <xdr:to>
      <xdr:col>55</xdr:col>
      <xdr:colOff>50800</xdr:colOff>
      <xdr:row>38</xdr:row>
      <xdr:rowOff>78715</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49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154051</xdr:rowOff>
    </xdr:from>
    <xdr:to>
      <xdr:col>50</xdr:col>
      <xdr:colOff>165100</xdr:colOff>
      <xdr:row>38</xdr:row>
      <xdr:rowOff>84201</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49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100728</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2729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147879</xdr:rowOff>
    </xdr:from>
    <xdr:to>
      <xdr:col>46</xdr:col>
      <xdr:colOff>38100</xdr:colOff>
      <xdr:row>38</xdr:row>
      <xdr:rowOff>78029</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491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94556</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2667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142392</xdr:rowOff>
    </xdr:from>
    <xdr:to>
      <xdr:col>41</xdr:col>
      <xdr:colOff>101600</xdr:colOff>
      <xdr:row>38</xdr:row>
      <xdr:rowOff>72543</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48604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89069</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2612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107874</xdr:rowOff>
    </xdr:from>
    <xdr:to>
      <xdr:col>36</xdr:col>
      <xdr:colOff>165100</xdr:colOff>
      <xdr:row>38</xdr:row>
      <xdr:rowOff>38024</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45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54551</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2267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152844</xdr:rowOff>
    </xdr:from>
    <xdr:to>
      <xdr:col>54</xdr:col>
      <xdr:colOff>189865</xdr:colOff>
      <xdr:row>59</xdr:row>
      <xdr:rowOff>29451</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553894"/>
          <a:ext cx="1270" cy="15911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33278</xdr:rowOff>
    </xdr:from>
    <xdr:ext cx="469744"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48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29451</xdr:rowOff>
    </xdr:from>
    <xdr:to>
      <xdr:col>55</xdr:col>
      <xdr:colOff>88900</xdr:colOff>
      <xdr:row>59</xdr:row>
      <xdr:rowOff>29451</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45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99521</xdr:rowOff>
    </xdr:from>
    <xdr:ext cx="599010"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329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126,465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49</xdr:row>
      <xdr:rowOff>152844</xdr:rowOff>
    </xdr:from>
    <xdr:to>
      <xdr:col>55</xdr:col>
      <xdr:colOff>88900</xdr:colOff>
      <xdr:row>49</xdr:row>
      <xdr:rowOff>152844</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553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76174</xdr:rowOff>
    </xdr:from>
    <xdr:to>
      <xdr:col>55</xdr:col>
      <xdr:colOff>0</xdr:colOff>
      <xdr:row>57</xdr:row>
      <xdr:rowOff>153251</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9639300" y="9163024"/>
          <a:ext cx="838200" cy="762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46982</xdr:rowOff>
    </xdr:from>
    <xdr:ext cx="534377"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6481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24105</xdr:rowOff>
    </xdr:from>
    <xdr:to>
      <xdr:col>55</xdr:col>
      <xdr:colOff>50800</xdr:colOff>
      <xdr:row>57</xdr:row>
      <xdr:rowOff>125705</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796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76174</xdr:rowOff>
    </xdr:from>
    <xdr:to>
      <xdr:col>50</xdr:col>
      <xdr:colOff>114300</xdr:colOff>
      <xdr:row>57</xdr:row>
      <xdr:rowOff>64668</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9163024"/>
          <a:ext cx="889000" cy="674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51295</xdr:rowOff>
    </xdr:from>
    <xdr:to>
      <xdr:col>50</xdr:col>
      <xdr:colOff>165100</xdr:colOff>
      <xdr:row>57</xdr:row>
      <xdr:rowOff>152895</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823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144022</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72111" y="9916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64668</xdr:rowOff>
    </xdr:from>
    <xdr:to>
      <xdr:col>45</xdr:col>
      <xdr:colOff>177800</xdr:colOff>
      <xdr:row>57</xdr:row>
      <xdr:rowOff>99708</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9837318"/>
          <a:ext cx="889000" cy="35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74676</xdr:rowOff>
    </xdr:from>
    <xdr:to>
      <xdr:col>46</xdr:col>
      <xdr:colOff>38100</xdr:colOff>
      <xdr:row>58</xdr:row>
      <xdr:rowOff>4826</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847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167403</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83111" y="9940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99708</xdr:rowOff>
    </xdr:from>
    <xdr:to>
      <xdr:col>41</xdr:col>
      <xdr:colOff>50800</xdr:colOff>
      <xdr:row>58</xdr:row>
      <xdr:rowOff>107391</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9872358"/>
          <a:ext cx="889000" cy="179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62306</xdr:rowOff>
    </xdr:from>
    <xdr:to>
      <xdr:col>41</xdr:col>
      <xdr:colOff>101600</xdr:colOff>
      <xdr:row>57</xdr:row>
      <xdr:rowOff>163906</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83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155033</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94111" y="9927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58521</xdr:rowOff>
    </xdr:from>
    <xdr:to>
      <xdr:col>36</xdr:col>
      <xdr:colOff>165100</xdr:colOff>
      <xdr:row>57</xdr:row>
      <xdr:rowOff>160121</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831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5198</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05111" y="9606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102451</xdr:rowOff>
    </xdr:from>
    <xdr:to>
      <xdr:col>55</xdr:col>
      <xdr:colOff>50800</xdr:colOff>
      <xdr:row>58</xdr:row>
      <xdr:rowOff>32601</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875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80878</xdr:rowOff>
    </xdr:from>
    <xdr:ext cx="534377"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853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25374</xdr:rowOff>
    </xdr:from>
    <xdr:to>
      <xdr:col>50</xdr:col>
      <xdr:colOff>165100</xdr:colOff>
      <xdr:row>53</xdr:row>
      <xdr:rowOff>126974</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112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51</xdr:row>
      <xdr:rowOff>143501</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72111" y="8887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13868</xdr:rowOff>
    </xdr:from>
    <xdr:to>
      <xdr:col>46</xdr:col>
      <xdr:colOff>38100</xdr:colOff>
      <xdr:row>57</xdr:row>
      <xdr:rowOff>115468</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786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131995</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83111" y="9561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48908</xdr:rowOff>
    </xdr:from>
    <xdr:to>
      <xdr:col>41</xdr:col>
      <xdr:colOff>101600</xdr:colOff>
      <xdr:row>57</xdr:row>
      <xdr:rowOff>150508</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821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167035</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94111" y="9596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56591</xdr:rowOff>
    </xdr:from>
    <xdr:to>
      <xdr:col>36</xdr:col>
      <xdr:colOff>165100</xdr:colOff>
      <xdr:row>58</xdr:row>
      <xdr:rowOff>158191</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10000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149318</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37428" y="10093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100523</xdr:rowOff>
    </xdr:from>
    <xdr:to>
      <xdr:col>54</xdr:col>
      <xdr:colOff>189865</xdr:colOff>
      <xdr:row>79</xdr:row>
      <xdr:rowOff>95951</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02023"/>
          <a:ext cx="1270" cy="15384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99778</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6443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95951</xdr:rowOff>
    </xdr:from>
    <xdr:to>
      <xdr:col>55</xdr:col>
      <xdr:colOff>88900</xdr:colOff>
      <xdr:row>79</xdr:row>
      <xdr:rowOff>95951</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640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47200</xdr:rowOff>
    </xdr:from>
    <xdr:ext cx="599010"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877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141,599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100523</xdr:rowOff>
    </xdr:from>
    <xdr:to>
      <xdr:col>55</xdr:col>
      <xdr:colOff>88900</xdr:colOff>
      <xdr:row>70</xdr:row>
      <xdr:rowOff>100523</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02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80775</xdr:rowOff>
    </xdr:from>
    <xdr:to>
      <xdr:col>55</xdr:col>
      <xdr:colOff>0</xdr:colOff>
      <xdr:row>78</xdr:row>
      <xdr:rowOff>86077</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9639300" y="13453875"/>
          <a:ext cx="838200" cy="5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38403</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4115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59976</xdr:rowOff>
    </xdr:from>
    <xdr:to>
      <xdr:col>55</xdr:col>
      <xdr:colOff>50800</xdr:colOff>
      <xdr:row>78</xdr:row>
      <xdr:rowOff>161576</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433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86077</xdr:rowOff>
    </xdr:from>
    <xdr:to>
      <xdr:col>50</xdr:col>
      <xdr:colOff>114300</xdr:colOff>
      <xdr:row>78</xdr:row>
      <xdr:rowOff>116035</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3459177"/>
          <a:ext cx="889000" cy="29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88672</xdr:rowOff>
    </xdr:from>
    <xdr:to>
      <xdr:col>50</xdr:col>
      <xdr:colOff>165100</xdr:colOff>
      <xdr:row>79</xdr:row>
      <xdr:rowOff>18822</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461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9949</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554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116035</xdr:rowOff>
    </xdr:from>
    <xdr:to>
      <xdr:col>45</xdr:col>
      <xdr:colOff>177800</xdr:colOff>
      <xdr:row>78</xdr:row>
      <xdr:rowOff>122729</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489135"/>
          <a:ext cx="889000" cy="6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89836</xdr:rowOff>
    </xdr:from>
    <xdr:to>
      <xdr:col>46</xdr:col>
      <xdr:colOff>38100</xdr:colOff>
      <xdr:row>79</xdr:row>
      <xdr:rowOff>19986</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462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11113</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555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31714</xdr:rowOff>
    </xdr:from>
    <xdr:to>
      <xdr:col>41</xdr:col>
      <xdr:colOff>50800</xdr:colOff>
      <xdr:row>78</xdr:row>
      <xdr:rowOff>122729</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6972300" y="13404814"/>
          <a:ext cx="889000" cy="91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88595</xdr:rowOff>
    </xdr:from>
    <xdr:to>
      <xdr:col>41</xdr:col>
      <xdr:colOff>101600</xdr:colOff>
      <xdr:row>79</xdr:row>
      <xdr:rowOff>18745</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46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9872</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554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101070</xdr:rowOff>
    </xdr:from>
    <xdr:to>
      <xdr:col>36</xdr:col>
      <xdr:colOff>165100</xdr:colOff>
      <xdr:row>79</xdr:row>
      <xdr:rowOff>31220</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474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22347</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566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29975</xdr:rowOff>
    </xdr:from>
    <xdr:to>
      <xdr:col>55</xdr:col>
      <xdr:colOff>50800</xdr:colOff>
      <xdr:row>78</xdr:row>
      <xdr:rowOff>131575</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403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52852</xdr:rowOff>
    </xdr:from>
    <xdr:ext cx="534377"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254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35277</xdr:rowOff>
    </xdr:from>
    <xdr:to>
      <xdr:col>50</xdr:col>
      <xdr:colOff>165100</xdr:colOff>
      <xdr:row>78</xdr:row>
      <xdr:rowOff>136877</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408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153404</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2111" y="13183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65235</xdr:rowOff>
    </xdr:from>
    <xdr:to>
      <xdr:col>46</xdr:col>
      <xdr:colOff>38100</xdr:colOff>
      <xdr:row>78</xdr:row>
      <xdr:rowOff>166835</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438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11912</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3213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71929</xdr:rowOff>
    </xdr:from>
    <xdr:to>
      <xdr:col>41</xdr:col>
      <xdr:colOff>101600</xdr:colOff>
      <xdr:row>79</xdr:row>
      <xdr:rowOff>2079</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445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18606</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3220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152364</xdr:rowOff>
    </xdr:from>
    <xdr:to>
      <xdr:col>36</xdr:col>
      <xdr:colOff>165100</xdr:colOff>
      <xdr:row>78</xdr:row>
      <xdr:rowOff>82514</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354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99041</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5111" y="13129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143455</xdr:rowOff>
    </xdr:from>
    <xdr:to>
      <xdr:col>54</xdr:col>
      <xdr:colOff>189865</xdr:colOff>
      <xdr:row>97</xdr:row>
      <xdr:rowOff>119635</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573955"/>
          <a:ext cx="1270" cy="1176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123462</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6754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119635</xdr:rowOff>
    </xdr:from>
    <xdr:to>
      <xdr:col>55</xdr:col>
      <xdr:colOff>88900</xdr:colOff>
      <xdr:row>97</xdr:row>
      <xdr:rowOff>119635</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6750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90132</xdr:rowOff>
    </xdr:from>
    <xdr:ext cx="599010"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349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219,343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143455</xdr:rowOff>
    </xdr:from>
    <xdr:to>
      <xdr:col>55</xdr:col>
      <xdr:colOff>88900</xdr:colOff>
      <xdr:row>90</xdr:row>
      <xdr:rowOff>143455</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573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170304</xdr:rowOff>
    </xdr:from>
    <xdr:to>
      <xdr:col>55</xdr:col>
      <xdr:colOff>0</xdr:colOff>
      <xdr:row>97</xdr:row>
      <xdr:rowOff>25098</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9639300" y="16629504"/>
          <a:ext cx="838200" cy="26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170470</xdr:rowOff>
    </xdr:from>
    <xdr:ext cx="534377"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2867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147593</xdr:rowOff>
    </xdr:from>
    <xdr:to>
      <xdr:col>55</xdr:col>
      <xdr:colOff>50800</xdr:colOff>
      <xdr:row>96</xdr:row>
      <xdr:rowOff>77743</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435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170304</xdr:rowOff>
    </xdr:from>
    <xdr:to>
      <xdr:col>50</xdr:col>
      <xdr:colOff>114300</xdr:colOff>
      <xdr:row>97</xdr:row>
      <xdr:rowOff>26234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8750300" y="16629504"/>
          <a:ext cx="889000" cy="27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169647</xdr:rowOff>
    </xdr:from>
    <xdr:to>
      <xdr:col>50</xdr:col>
      <xdr:colOff>165100</xdr:colOff>
      <xdr:row>96</xdr:row>
      <xdr:rowOff>99797</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457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116324</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72111" y="16232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20845</xdr:rowOff>
    </xdr:from>
    <xdr:to>
      <xdr:col>45</xdr:col>
      <xdr:colOff>177800</xdr:colOff>
      <xdr:row>97</xdr:row>
      <xdr:rowOff>26234</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7861300" y="16651495"/>
          <a:ext cx="889000" cy="5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167413</xdr:rowOff>
    </xdr:from>
    <xdr:to>
      <xdr:col>46</xdr:col>
      <xdr:colOff>38100</xdr:colOff>
      <xdr:row>96</xdr:row>
      <xdr:rowOff>97563</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455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114090</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83111" y="16230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153388</xdr:rowOff>
    </xdr:from>
    <xdr:to>
      <xdr:col>41</xdr:col>
      <xdr:colOff>50800</xdr:colOff>
      <xdr:row>97</xdr:row>
      <xdr:rowOff>20845</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6972300" y="16612588"/>
          <a:ext cx="889000" cy="38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3843</xdr:rowOff>
    </xdr:from>
    <xdr:to>
      <xdr:col>41</xdr:col>
      <xdr:colOff>101600</xdr:colOff>
      <xdr:row>96</xdr:row>
      <xdr:rowOff>105443</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463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121970</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94111" y="16238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36579</xdr:rowOff>
    </xdr:from>
    <xdr:to>
      <xdr:col>36</xdr:col>
      <xdr:colOff>165100</xdr:colOff>
      <xdr:row>96</xdr:row>
      <xdr:rowOff>138179</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495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154706</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705111" y="16271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145748</xdr:rowOff>
    </xdr:from>
    <xdr:to>
      <xdr:col>55</xdr:col>
      <xdr:colOff>50800</xdr:colOff>
      <xdr:row>97</xdr:row>
      <xdr:rowOff>75898</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6604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60675</xdr:rowOff>
    </xdr:from>
    <xdr:ext cx="534377"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6519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119504</xdr:rowOff>
    </xdr:from>
    <xdr:to>
      <xdr:col>50</xdr:col>
      <xdr:colOff>165100</xdr:colOff>
      <xdr:row>97</xdr:row>
      <xdr:rowOff>49654</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6578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40781</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72111" y="16671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146884</xdr:rowOff>
    </xdr:from>
    <xdr:to>
      <xdr:col>46</xdr:col>
      <xdr:colOff>38100</xdr:colOff>
      <xdr:row>97</xdr:row>
      <xdr:rowOff>77034</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660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68161</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83111" y="16698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141495</xdr:rowOff>
    </xdr:from>
    <xdr:to>
      <xdr:col>41</xdr:col>
      <xdr:colOff>101600</xdr:colOff>
      <xdr:row>97</xdr:row>
      <xdr:rowOff>71645</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6600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62772</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94111" y="16693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102588</xdr:rowOff>
    </xdr:from>
    <xdr:to>
      <xdr:col>36</xdr:col>
      <xdr:colOff>165100</xdr:colOff>
      <xdr:row>97</xdr:row>
      <xdr:rowOff>32738</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6561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23865</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05111" y="16654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a:extLst>
            <a:ext uri="{FF2B5EF4-FFF2-40B4-BE49-F238E27FC236}">
              <a16:creationId xmlns:a16="http://schemas.microsoft.com/office/drawing/2014/main" id="{00000000-0008-0000-07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116285</xdr:rowOff>
    </xdr:from>
    <xdr:to>
      <xdr:col>85</xdr:col>
      <xdr:colOff>126364</xdr:colOff>
      <xdr:row>39</xdr:row>
      <xdr:rowOff>12696</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6317595" y="5259785"/>
          <a:ext cx="1269" cy="1439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16523</xdr:rowOff>
    </xdr:from>
    <xdr:ext cx="534377" cy="259045"/>
    <xdr:sp macro="" textlink="">
      <xdr:nvSpPr>
        <xdr:cNvPr id="514" name="消防費最小値テキスト">
          <a:extLst>
            <a:ext uri="{FF2B5EF4-FFF2-40B4-BE49-F238E27FC236}">
              <a16:creationId xmlns:a16="http://schemas.microsoft.com/office/drawing/2014/main" id="{00000000-0008-0000-0700-000002020000}"/>
            </a:ext>
          </a:extLst>
        </xdr:cNvPr>
        <xdr:cNvSpPr txBox="1"/>
      </xdr:nvSpPr>
      <xdr:spPr>
        <a:xfrm>
          <a:off x="16370300" y="6703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12696</xdr:rowOff>
    </xdr:from>
    <xdr:to>
      <xdr:col>86</xdr:col>
      <xdr:colOff>25400</xdr:colOff>
      <xdr:row>39</xdr:row>
      <xdr:rowOff>12696</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6699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62962</xdr:rowOff>
    </xdr:from>
    <xdr:ext cx="534377" cy="259045"/>
    <xdr:sp macro="" textlink="">
      <xdr:nvSpPr>
        <xdr:cNvPr id="516" name="消防費最大値テキスト">
          <a:extLst>
            <a:ext uri="{FF2B5EF4-FFF2-40B4-BE49-F238E27FC236}">
              <a16:creationId xmlns:a16="http://schemas.microsoft.com/office/drawing/2014/main" id="{00000000-0008-0000-0700-000004020000}"/>
            </a:ext>
          </a:extLst>
        </xdr:cNvPr>
        <xdr:cNvSpPr txBox="1"/>
      </xdr:nvSpPr>
      <xdr:spPr>
        <a:xfrm>
          <a:off x="16370300" y="5035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56,717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116285</xdr:rowOff>
    </xdr:from>
    <xdr:to>
      <xdr:col>86</xdr:col>
      <xdr:colOff>25400</xdr:colOff>
      <xdr:row>30</xdr:row>
      <xdr:rowOff>116285</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5259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32</xdr:row>
      <xdr:rowOff>152273</xdr:rowOff>
    </xdr:from>
    <xdr:to>
      <xdr:col>85</xdr:col>
      <xdr:colOff>127000</xdr:colOff>
      <xdr:row>35</xdr:row>
      <xdr:rowOff>63935</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5481300" y="5638673"/>
          <a:ext cx="838200" cy="42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51194</xdr:rowOff>
    </xdr:from>
    <xdr:ext cx="534377" cy="259045"/>
    <xdr:sp macro="" textlink="">
      <xdr:nvSpPr>
        <xdr:cNvPr id="519" name="消防費平均値テキスト">
          <a:extLst>
            <a:ext uri="{FF2B5EF4-FFF2-40B4-BE49-F238E27FC236}">
              <a16:creationId xmlns:a16="http://schemas.microsoft.com/office/drawing/2014/main" id="{00000000-0008-0000-0700-000007020000}"/>
            </a:ext>
          </a:extLst>
        </xdr:cNvPr>
        <xdr:cNvSpPr txBox="1"/>
      </xdr:nvSpPr>
      <xdr:spPr>
        <a:xfrm>
          <a:off x="16370300" y="62233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72767</xdr:rowOff>
    </xdr:from>
    <xdr:to>
      <xdr:col>85</xdr:col>
      <xdr:colOff>177800</xdr:colOff>
      <xdr:row>37</xdr:row>
      <xdr:rowOff>2917</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6268700" y="6244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63935</xdr:rowOff>
    </xdr:from>
    <xdr:to>
      <xdr:col>81</xdr:col>
      <xdr:colOff>50800</xdr:colOff>
      <xdr:row>36</xdr:row>
      <xdr:rowOff>116285</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4592300" y="6064685"/>
          <a:ext cx="889000" cy="223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83054</xdr:rowOff>
    </xdr:from>
    <xdr:to>
      <xdr:col>81</xdr:col>
      <xdr:colOff>101600</xdr:colOff>
      <xdr:row>37</xdr:row>
      <xdr:rowOff>13204</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5430500" y="6255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4331</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5214111" y="6347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34446</xdr:rowOff>
    </xdr:from>
    <xdr:to>
      <xdr:col>76</xdr:col>
      <xdr:colOff>114300</xdr:colOff>
      <xdr:row>36</xdr:row>
      <xdr:rowOff>116285</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3703300" y="5863746"/>
          <a:ext cx="889000" cy="424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114699</xdr:rowOff>
    </xdr:from>
    <xdr:to>
      <xdr:col>76</xdr:col>
      <xdr:colOff>165100</xdr:colOff>
      <xdr:row>37</xdr:row>
      <xdr:rowOff>44849</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4541500" y="628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35976</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325111" y="6379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20600</xdr:rowOff>
    </xdr:from>
    <xdr:to>
      <xdr:col>71</xdr:col>
      <xdr:colOff>177800</xdr:colOff>
      <xdr:row>34</xdr:row>
      <xdr:rowOff>34446</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2814300" y="5849900"/>
          <a:ext cx="889000" cy="13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161922</xdr:rowOff>
    </xdr:from>
    <xdr:to>
      <xdr:col>72</xdr:col>
      <xdr:colOff>38100</xdr:colOff>
      <xdr:row>37</xdr:row>
      <xdr:rowOff>92072</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3652500" y="633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83199</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436111" y="642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121492</xdr:rowOff>
    </xdr:from>
    <xdr:to>
      <xdr:col>67</xdr:col>
      <xdr:colOff>101600</xdr:colOff>
      <xdr:row>37</xdr:row>
      <xdr:rowOff>51642</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2763500" y="629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42769</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547111" y="6386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32</xdr:row>
      <xdr:rowOff>101473</xdr:rowOff>
    </xdr:from>
    <xdr:to>
      <xdr:col>85</xdr:col>
      <xdr:colOff>177800</xdr:colOff>
      <xdr:row>33</xdr:row>
      <xdr:rowOff>31623</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6268700" y="5587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31</xdr:row>
      <xdr:rowOff>124350</xdr:rowOff>
    </xdr:from>
    <xdr:ext cx="534377" cy="259045"/>
    <xdr:sp macro="" textlink="">
      <xdr:nvSpPr>
        <xdr:cNvPr id="538" name="消防費該当値テキスト">
          <a:extLst>
            <a:ext uri="{FF2B5EF4-FFF2-40B4-BE49-F238E27FC236}">
              <a16:creationId xmlns:a16="http://schemas.microsoft.com/office/drawing/2014/main" id="{00000000-0008-0000-0700-00001A020000}"/>
            </a:ext>
          </a:extLst>
        </xdr:cNvPr>
        <xdr:cNvSpPr txBox="1"/>
      </xdr:nvSpPr>
      <xdr:spPr>
        <a:xfrm>
          <a:off x="16370300" y="5439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13135</xdr:rowOff>
    </xdr:from>
    <xdr:to>
      <xdr:col>81</xdr:col>
      <xdr:colOff>101600</xdr:colOff>
      <xdr:row>35</xdr:row>
      <xdr:rowOff>114735</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5430500" y="6013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131262</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14111" y="578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65485</xdr:rowOff>
    </xdr:from>
    <xdr:to>
      <xdr:col>76</xdr:col>
      <xdr:colOff>165100</xdr:colOff>
      <xdr:row>36</xdr:row>
      <xdr:rowOff>167085</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4541500" y="6237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12162</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325111" y="6012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155096</xdr:rowOff>
    </xdr:from>
    <xdr:to>
      <xdr:col>72</xdr:col>
      <xdr:colOff>38100</xdr:colOff>
      <xdr:row>34</xdr:row>
      <xdr:rowOff>85246</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3652500" y="5812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101773</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436111" y="5588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141250</xdr:rowOff>
    </xdr:from>
    <xdr:to>
      <xdr:col>67</xdr:col>
      <xdr:colOff>101600</xdr:colOff>
      <xdr:row>34</xdr:row>
      <xdr:rowOff>71400</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2763500" y="57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87927</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547111" y="5574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42614</xdr:rowOff>
    </xdr:from>
    <xdr:to>
      <xdr:col>85</xdr:col>
      <xdr:colOff>126364</xdr:colOff>
      <xdr:row>58</xdr:row>
      <xdr:rowOff>163</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786564"/>
          <a:ext cx="1269" cy="1157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3990</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9948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163</xdr:rowOff>
    </xdr:from>
    <xdr:to>
      <xdr:col>86</xdr:col>
      <xdr:colOff>25400</xdr:colOff>
      <xdr:row>58</xdr:row>
      <xdr:rowOff>163</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9944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160741</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561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180,241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42614</xdr:rowOff>
    </xdr:from>
    <xdr:to>
      <xdr:col>86</xdr:col>
      <xdr:colOff>25400</xdr:colOff>
      <xdr:row>51</xdr:row>
      <xdr:rowOff>42614</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786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114996</xdr:rowOff>
    </xdr:from>
    <xdr:to>
      <xdr:col>85</xdr:col>
      <xdr:colOff>127000</xdr:colOff>
      <xdr:row>58</xdr:row>
      <xdr:rowOff>1382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5481300" y="9887646"/>
          <a:ext cx="838200" cy="57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52767</xdr:rowOff>
    </xdr:from>
    <xdr:ext cx="534377"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4825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29890</xdr:rowOff>
    </xdr:from>
    <xdr:to>
      <xdr:col>85</xdr:col>
      <xdr:colOff>177800</xdr:colOff>
      <xdr:row>56</xdr:row>
      <xdr:rowOff>131490</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63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1382</xdr:rowOff>
    </xdr:from>
    <xdr:to>
      <xdr:col>81</xdr:col>
      <xdr:colOff>50800</xdr:colOff>
      <xdr:row>58</xdr:row>
      <xdr:rowOff>6853</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4592300" y="9945482"/>
          <a:ext cx="889000" cy="5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34523</xdr:rowOff>
    </xdr:from>
    <xdr:to>
      <xdr:col>81</xdr:col>
      <xdr:colOff>101600</xdr:colOff>
      <xdr:row>56</xdr:row>
      <xdr:rowOff>136123</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63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152650</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9410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94345</xdr:rowOff>
    </xdr:from>
    <xdr:to>
      <xdr:col>76</xdr:col>
      <xdr:colOff>114300</xdr:colOff>
      <xdr:row>58</xdr:row>
      <xdr:rowOff>6853</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3703300" y="9866995"/>
          <a:ext cx="889000" cy="83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75802</xdr:rowOff>
    </xdr:from>
    <xdr:to>
      <xdr:col>76</xdr:col>
      <xdr:colOff>165100</xdr:colOff>
      <xdr:row>57</xdr:row>
      <xdr:rowOff>5952</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677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22479</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452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11654</xdr:rowOff>
    </xdr:from>
    <xdr:to>
      <xdr:col>71</xdr:col>
      <xdr:colOff>177800</xdr:colOff>
      <xdr:row>57</xdr:row>
      <xdr:rowOff>94345</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2814300" y="9784304"/>
          <a:ext cx="889000" cy="82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92405</xdr:rowOff>
    </xdr:from>
    <xdr:to>
      <xdr:col>72</xdr:col>
      <xdr:colOff>38100</xdr:colOff>
      <xdr:row>57</xdr:row>
      <xdr:rowOff>22555</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693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39082</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468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51508</xdr:rowOff>
    </xdr:from>
    <xdr:to>
      <xdr:col>67</xdr:col>
      <xdr:colOff>101600</xdr:colOff>
      <xdr:row>56</xdr:row>
      <xdr:rowOff>153108</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652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169635</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427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64196</xdr:rowOff>
    </xdr:from>
    <xdr:to>
      <xdr:col>85</xdr:col>
      <xdr:colOff>177800</xdr:colOff>
      <xdr:row>57</xdr:row>
      <xdr:rowOff>165796</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836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150573</xdr:rowOff>
    </xdr:from>
    <xdr:ext cx="534377"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751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122032</xdr:rowOff>
    </xdr:from>
    <xdr:to>
      <xdr:col>81</xdr:col>
      <xdr:colOff>101600</xdr:colOff>
      <xdr:row>58</xdr:row>
      <xdr:rowOff>52182</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894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43309</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9987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127503</xdr:rowOff>
    </xdr:from>
    <xdr:to>
      <xdr:col>76</xdr:col>
      <xdr:colOff>165100</xdr:colOff>
      <xdr:row>58</xdr:row>
      <xdr:rowOff>57653</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900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48780</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9992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43545</xdr:rowOff>
    </xdr:from>
    <xdr:to>
      <xdr:col>72</xdr:col>
      <xdr:colOff>38100</xdr:colOff>
      <xdr:row>57</xdr:row>
      <xdr:rowOff>145145</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981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136272</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9908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132304</xdr:rowOff>
    </xdr:from>
    <xdr:to>
      <xdr:col>67</xdr:col>
      <xdr:colOff>101600</xdr:colOff>
      <xdr:row>57</xdr:row>
      <xdr:rowOff>62454</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73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53581</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9826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161961</xdr:rowOff>
    </xdr:from>
    <xdr:to>
      <xdr:col>85</xdr:col>
      <xdr:colOff>126364</xdr:colOff>
      <xdr:row>79</xdr:row>
      <xdr:rowOff>98879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163461"/>
          <a:ext cx="1269" cy="1479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108638</xdr:rowOff>
    </xdr:from>
    <xdr:ext cx="599010"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1938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135,955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161961</xdr:rowOff>
    </xdr:from>
    <xdr:to>
      <xdr:col>86</xdr:col>
      <xdr:colOff>25400</xdr:colOff>
      <xdr:row>70</xdr:row>
      <xdr:rowOff>161961</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163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138937</xdr:rowOff>
    </xdr:from>
    <xdr:to>
      <xdr:col>85</xdr:col>
      <xdr:colOff>127000</xdr:colOff>
      <xdr:row>78</xdr:row>
      <xdr:rowOff>169418</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5481300" y="13512037"/>
          <a:ext cx="8382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131891</xdr:rowOff>
    </xdr:from>
    <xdr:ext cx="469744"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5049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153464</xdr:rowOff>
    </xdr:from>
    <xdr:to>
      <xdr:col>85</xdr:col>
      <xdr:colOff>177800</xdr:colOff>
      <xdr:row>79</xdr:row>
      <xdr:rowOff>83614</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52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138937</xdr:rowOff>
    </xdr:from>
    <xdr:to>
      <xdr:col>81</xdr:col>
      <xdr:colOff>50800</xdr:colOff>
      <xdr:row>79</xdr:row>
      <xdr:rowOff>15483</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4592300" y="13512037"/>
          <a:ext cx="889000" cy="47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6691</xdr:rowOff>
    </xdr:from>
    <xdr:to>
      <xdr:col>81</xdr:col>
      <xdr:colOff>101600</xdr:colOff>
      <xdr:row>79</xdr:row>
      <xdr:rowOff>108291</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551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99418</xdr:rowOff>
    </xdr:from>
    <xdr:ext cx="469744"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46428" y="13643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1375</xdr:rowOff>
    </xdr:from>
    <xdr:to>
      <xdr:col>76</xdr:col>
      <xdr:colOff>114300</xdr:colOff>
      <xdr:row>79</xdr:row>
      <xdr:rowOff>15483</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3703300" y="13545925"/>
          <a:ext cx="889000" cy="14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30150</xdr:rowOff>
    </xdr:from>
    <xdr:to>
      <xdr:col>76</xdr:col>
      <xdr:colOff>165100</xdr:colOff>
      <xdr:row>79</xdr:row>
      <xdr:rowOff>131750</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57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122877</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357428" y="1366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51580</xdr:rowOff>
    </xdr:from>
    <xdr:to>
      <xdr:col>71</xdr:col>
      <xdr:colOff>177800</xdr:colOff>
      <xdr:row>79</xdr:row>
      <xdr:rowOff>1375</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2814300" y="13424680"/>
          <a:ext cx="889000" cy="121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18948</xdr:rowOff>
    </xdr:from>
    <xdr:to>
      <xdr:col>72</xdr:col>
      <xdr:colOff>38100</xdr:colOff>
      <xdr:row>79</xdr:row>
      <xdr:rowOff>120548</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563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111675</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68428" y="13656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30586</xdr:rowOff>
    </xdr:from>
    <xdr:to>
      <xdr:col>67</xdr:col>
      <xdr:colOff>101600</xdr:colOff>
      <xdr:row>79</xdr:row>
      <xdr:rowOff>132186</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575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123313</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579428" y="13667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118618</xdr:rowOff>
    </xdr:from>
    <xdr:to>
      <xdr:col>85</xdr:col>
      <xdr:colOff>177800</xdr:colOff>
      <xdr:row>79</xdr:row>
      <xdr:rowOff>48768</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49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77995</xdr:rowOff>
    </xdr:from>
    <xdr:ext cx="469744"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279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88137</xdr:rowOff>
    </xdr:from>
    <xdr:to>
      <xdr:col>81</xdr:col>
      <xdr:colOff>101600</xdr:colOff>
      <xdr:row>79</xdr:row>
      <xdr:rowOff>18287</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461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34814</xdr:rowOff>
    </xdr:from>
    <xdr:ext cx="534377"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14111" y="13236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136133</xdr:rowOff>
    </xdr:from>
    <xdr:to>
      <xdr:col>76</xdr:col>
      <xdr:colOff>165100</xdr:colOff>
      <xdr:row>79</xdr:row>
      <xdr:rowOff>66283</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509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82810</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357428" y="13284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122025</xdr:rowOff>
    </xdr:from>
    <xdr:to>
      <xdr:col>72</xdr:col>
      <xdr:colOff>38100</xdr:colOff>
      <xdr:row>79</xdr:row>
      <xdr:rowOff>52175</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495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68702</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468428" y="13270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780</xdr:rowOff>
    </xdr:from>
    <xdr:to>
      <xdr:col>67</xdr:col>
      <xdr:colOff>101600</xdr:colOff>
      <xdr:row>78</xdr:row>
      <xdr:rowOff>102380</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37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118907</xdr:rowOff>
    </xdr:from>
    <xdr:ext cx="534377"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547111" y="13149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84572</xdr:rowOff>
    </xdr:from>
    <xdr:to>
      <xdr:col>85</xdr:col>
      <xdr:colOff>126364</xdr:colOff>
      <xdr:row>98</xdr:row>
      <xdr:rowOff>132454</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857972"/>
          <a:ext cx="1269" cy="1076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136281</xdr:rowOff>
    </xdr:from>
    <xdr:ext cx="469744"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6938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132454</xdr:rowOff>
    </xdr:from>
    <xdr:to>
      <xdr:col>86</xdr:col>
      <xdr:colOff>25400</xdr:colOff>
      <xdr:row>98</xdr:row>
      <xdr:rowOff>132454</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6934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31249</xdr:rowOff>
    </xdr:from>
    <xdr:ext cx="599010"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633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237,058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84572</xdr:rowOff>
    </xdr:from>
    <xdr:to>
      <xdr:col>86</xdr:col>
      <xdr:colOff>25400</xdr:colOff>
      <xdr:row>92</xdr:row>
      <xdr:rowOff>84572</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857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24819</xdr:rowOff>
    </xdr:from>
    <xdr:to>
      <xdr:col>85</xdr:col>
      <xdr:colOff>127000</xdr:colOff>
      <xdr:row>97</xdr:row>
      <xdr:rowOff>40694</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5481300" y="16655469"/>
          <a:ext cx="838200" cy="15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37</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6306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21610</xdr:rowOff>
    </xdr:from>
    <xdr:to>
      <xdr:col>85</xdr:col>
      <xdr:colOff>177800</xdr:colOff>
      <xdr:row>97</xdr:row>
      <xdr:rowOff>123210</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65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40694</xdr:rowOff>
    </xdr:from>
    <xdr:to>
      <xdr:col>81</xdr:col>
      <xdr:colOff>50800</xdr:colOff>
      <xdr:row>97</xdr:row>
      <xdr:rowOff>82325</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4592300" y="16671344"/>
          <a:ext cx="889000" cy="41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17545</xdr:rowOff>
    </xdr:from>
    <xdr:to>
      <xdr:col>81</xdr:col>
      <xdr:colOff>101600</xdr:colOff>
      <xdr:row>97</xdr:row>
      <xdr:rowOff>119145</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648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110272</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740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82325</xdr:rowOff>
    </xdr:from>
    <xdr:to>
      <xdr:col>76</xdr:col>
      <xdr:colOff>114300</xdr:colOff>
      <xdr:row>97</xdr:row>
      <xdr:rowOff>101318</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3703300" y="16712975"/>
          <a:ext cx="889000" cy="18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26036</xdr:rowOff>
    </xdr:from>
    <xdr:to>
      <xdr:col>76</xdr:col>
      <xdr:colOff>165100</xdr:colOff>
      <xdr:row>97</xdr:row>
      <xdr:rowOff>127636</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65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144163</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431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101318</xdr:rowOff>
    </xdr:from>
    <xdr:to>
      <xdr:col>71</xdr:col>
      <xdr:colOff>177800</xdr:colOff>
      <xdr:row>97</xdr:row>
      <xdr:rowOff>107304</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2814300" y="16731968"/>
          <a:ext cx="889000" cy="5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29728</xdr:rowOff>
    </xdr:from>
    <xdr:to>
      <xdr:col>72</xdr:col>
      <xdr:colOff>38100</xdr:colOff>
      <xdr:row>97</xdr:row>
      <xdr:rowOff>131328</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66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147855</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435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33775</xdr:rowOff>
    </xdr:from>
    <xdr:to>
      <xdr:col>67</xdr:col>
      <xdr:colOff>101600</xdr:colOff>
      <xdr:row>97</xdr:row>
      <xdr:rowOff>135375</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664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151902</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439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145469</xdr:rowOff>
    </xdr:from>
    <xdr:to>
      <xdr:col>85</xdr:col>
      <xdr:colOff>177800</xdr:colOff>
      <xdr:row>97</xdr:row>
      <xdr:rowOff>75619</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6604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168346</xdr:rowOff>
    </xdr:from>
    <xdr:ext cx="534377"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6456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161344</xdr:rowOff>
    </xdr:from>
    <xdr:to>
      <xdr:col>81</xdr:col>
      <xdr:colOff>101600</xdr:colOff>
      <xdr:row>97</xdr:row>
      <xdr:rowOff>91494</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620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108021</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6395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31525</xdr:rowOff>
    </xdr:from>
    <xdr:to>
      <xdr:col>76</xdr:col>
      <xdr:colOff>165100</xdr:colOff>
      <xdr:row>97</xdr:row>
      <xdr:rowOff>133125</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662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124252</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6754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50518</xdr:rowOff>
    </xdr:from>
    <xdr:to>
      <xdr:col>72</xdr:col>
      <xdr:colOff>38100</xdr:colOff>
      <xdr:row>97</xdr:row>
      <xdr:rowOff>152118</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6681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143245</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6773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56504</xdr:rowOff>
    </xdr:from>
    <xdr:to>
      <xdr:col>67</xdr:col>
      <xdr:colOff>101600</xdr:colOff>
      <xdr:row>97</xdr:row>
      <xdr:rowOff>158104</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687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149231</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6779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80264</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395214"/>
          <a:ext cx="1269" cy="1259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162323</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6774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26941</xdr:rowOff>
    </xdr:from>
    <xdr:ext cx="378565"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51704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80264</xdr:rowOff>
    </xdr:from>
    <xdr:to>
      <xdr:col>116</xdr:col>
      <xdr:colOff>152400</xdr:colOff>
      <xdr:row>31</xdr:row>
      <xdr:rowOff>80264</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395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79773</xdr:rowOff>
    </xdr:from>
    <xdr:ext cx="313932"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42342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56896</xdr:rowOff>
    </xdr:from>
    <xdr:to>
      <xdr:col>116</xdr:col>
      <xdr:colOff>114300</xdr:colOff>
      <xdr:row>38</xdr:row>
      <xdr:rowOff>158496</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5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157480</xdr:rowOff>
    </xdr:from>
    <xdr:to>
      <xdr:col>112</xdr:col>
      <xdr:colOff>38100</xdr:colOff>
      <xdr:row>38</xdr:row>
      <xdr:rowOff>87630</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50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104157</xdr:rowOff>
    </xdr:from>
    <xdr:ext cx="313932"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66333" y="627635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72898</xdr:rowOff>
    </xdr:from>
    <xdr:to>
      <xdr:col>107</xdr:col>
      <xdr:colOff>101600</xdr:colOff>
      <xdr:row>39</xdr:row>
      <xdr:rowOff>3048</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58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19575</xdr:rowOff>
    </xdr:from>
    <xdr:ext cx="249299"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309650" y="63632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77470</xdr:rowOff>
    </xdr:from>
    <xdr:to>
      <xdr:col>102</xdr:col>
      <xdr:colOff>165100</xdr:colOff>
      <xdr:row>39</xdr:row>
      <xdr:rowOff>7620</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59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24147</xdr:rowOff>
    </xdr:from>
    <xdr:ext cx="249299"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420650" y="63677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47752</xdr:rowOff>
    </xdr:from>
    <xdr:to>
      <xdr:col>98</xdr:col>
      <xdr:colOff>38100</xdr:colOff>
      <xdr:row>38</xdr:row>
      <xdr:rowOff>149352</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56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36</xdr:row>
      <xdr:rowOff>165879</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99333" y="6338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35323</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5504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a:t>
          </a:r>
          <a:r>
            <a:rPr kumimoji="1" lang="en-US" altLang="ja-JP" sz="1300">
              <a:latin typeface="ＭＳ Ｐゴシック" panose="020B0600070205080204" pitchFamily="50" charset="-128"/>
              <a:ea typeface="ＭＳ Ｐゴシック" panose="020B0600070205080204" pitchFamily="50" charset="-128"/>
            </a:rPr>
            <a:t>527,163</a:t>
          </a:r>
          <a:r>
            <a:rPr kumimoji="1" lang="ja-JP" altLang="en-US" sz="1300">
              <a:latin typeface="ＭＳ Ｐゴシック" panose="020B0600070205080204" pitchFamily="50" charset="-128"/>
              <a:ea typeface="ＭＳ Ｐゴシック" panose="020B0600070205080204" pitchFamily="50" charset="-128"/>
            </a:rPr>
            <a:t>円となっている。類似団体平均と比較して、</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コストが高い主なものとしては消防費・民生費・衛生費が挙げられる。最も類似団体平均との差が大きいのが消防費で、防災行政無線デジタル化無線整備事業や消防・防災センター整備事業が主な要因である。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と比較して大きく増加しているものとしては、消防費・教育費、大きく減少したものとしては農林水産業費が挙げられる。主な要因としては、消防費については上記防災行政無線デジタル化整備事業や消防・防災センター整備事業、教育費については給食室整備事業が挙げられる。また、大きく減少した農林水産業費の要因としては、水産鮮度保持施設（勝浦漁港冷凍冷蔵施設）の新規整備が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年度に完了したためである。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令和元年度から引き続いての防災行政無線デジタル化整備事業、消防・防災センター整備事業の実施、新クリーンセンター整備事業等の実施に伴う消防費・衛生費の増加、過疎対策事業債に係る元金償還の増加に伴う公債費の増加が見込まれる。大規模事業の実施にあたっては、財政状況を注視しながら事業費の抑制、分散化に努める。また、施設（出張所・保育所・学校等）の統廃合、施設管理業務や事務事業の民間委託、民間ノウハウの導入、事務効率化等を推進し、類似団体平均を考慮しつつ事業費の削減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和歌山県那智勝浦町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人口減少や地価下落による町税の自然減など自主財源の確保は依然として厳しい状況が続いているが、令和元年度については財政調整基金を</a:t>
          </a:r>
          <a:r>
            <a:rPr kumimoji="1" lang="en-US" altLang="ja-JP" sz="1200">
              <a:latin typeface="ＭＳ ゴシック" pitchFamily="49" charset="-128"/>
              <a:ea typeface="ＭＳ ゴシック" pitchFamily="49" charset="-128"/>
            </a:rPr>
            <a:t>50,244</a:t>
          </a:r>
          <a:r>
            <a:rPr kumimoji="1" lang="ja-JP" altLang="en-US" sz="1200">
              <a:latin typeface="ＭＳ ゴシック" pitchFamily="49" charset="-128"/>
              <a:ea typeface="ＭＳ ゴシック" pitchFamily="49" charset="-128"/>
            </a:rPr>
            <a:t>千円積立てることとなった。令和元年度は実質収支額が平成</a:t>
          </a:r>
          <a:r>
            <a:rPr kumimoji="1" lang="en-US" altLang="ja-JP" sz="1200">
              <a:latin typeface="ＭＳ ゴシック" pitchFamily="49" charset="-128"/>
              <a:ea typeface="ＭＳ ゴシック" pitchFamily="49" charset="-128"/>
            </a:rPr>
            <a:t>30</a:t>
          </a:r>
          <a:r>
            <a:rPr kumimoji="1" lang="ja-JP" altLang="en-US" sz="1200">
              <a:latin typeface="ＭＳ ゴシック" pitchFamily="49" charset="-128"/>
              <a:ea typeface="ＭＳ ゴシック" pitchFamily="49" charset="-128"/>
            </a:rPr>
            <a:t>年度より増加し、令和</a:t>
          </a:r>
          <a:r>
            <a:rPr kumimoji="1" lang="en-US" altLang="ja-JP" sz="1200">
              <a:latin typeface="ＭＳ ゴシック" pitchFamily="49" charset="-128"/>
              <a:ea typeface="ＭＳ ゴシック" pitchFamily="49" charset="-128"/>
            </a:rPr>
            <a:t>1</a:t>
          </a:r>
          <a:r>
            <a:rPr kumimoji="1" lang="ja-JP" altLang="en-US" sz="1200">
              <a:latin typeface="ＭＳ ゴシック" pitchFamily="49" charset="-128"/>
              <a:ea typeface="ＭＳ ゴシック" pitchFamily="49" charset="-128"/>
            </a:rPr>
            <a:t>年度の実質収支比率は</a:t>
          </a:r>
          <a:r>
            <a:rPr kumimoji="1" lang="en-US" altLang="ja-JP" sz="1200">
              <a:latin typeface="ＭＳ ゴシック" pitchFamily="49" charset="-128"/>
              <a:ea typeface="ＭＳ ゴシック" pitchFamily="49" charset="-128"/>
            </a:rPr>
            <a:t>2.99%</a:t>
          </a:r>
          <a:r>
            <a:rPr kumimoji="1" lang="ja-JP" altLang="en-US" sz="1200">
              <a:latin typeface="ＭＳ ゴシック" pitchFamily="49" charset="-128"/>
              <a:ea typeface="ＭＳ ゴシック" pitchFamily="49" charset="-128"/>
            </a:rPr>
            <a:t>となった。また、実質単年度収支についても平成</a:t>
          </a:r>
          <a:r>
            <a:rPr kumimoji="1" lang="en-US" altLang="ja-JP" sz="1200">
              <a:latin typeface="ＭＳ ゴシック" pitchFamily="49" charset="-128"/>
              <a:ea typeface="ＭＳ ゴシック" pitchFamily="49" charset="-128"/>
            </a:rPr>
            <a:t>30</a:t>
          </a:r>
          <a:r>
            <a:rPr kumimoji="1" lang="ja-JP" altLang="en-US" sz="1200">
              <a:latin typeface="ＭＳ ゴシック" pitchFamily="49" charset="-128"/>
              <a:ea typeface="ＭＳ ゴシック" pitchFamily="49" charset="-128"/>
            </a:rPr>
            <a:t>年度より増加しており</a:t>
          </a:r>
          <a:r>
            <a:rPr kumimoji="1" lang="en-US" altLang="ja-JP" sz="1200">
              <a:latin typeface="ＭＳ ゴシック" pitchFamily="49" charset="-128"/>
              <a:ea typeface="ＭＳ ゴシック" pitchFamily="49" charset="-128"/>
            </a:rPr>
            <a:t>1.95%</a:t>
          </a:r>
          <a:r>
            <a:rPr kumimoji="1" lang="ja-JP" altLang="en-US" sz="1200">
              <a:latin typeface="ＭＳ ゴシック" pitchFamily="49" charset="-128"/>
              <a:ea typeface="ＭＳ ゴシック" pitchFamily="49" charset="-128"/>
            </a:rPr>
            <a:t>となっている。これらの主な要因としては、地方交付税の増加が考えられる。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今後も大規模事業が多数予定されているため、歳入の維持や経常経費の削減等により財政状況を健全に保ち、公債費の増加を見据えて少しでも多くの基金を積立てる必要がある。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和歌山県那智勝浦町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連結実質赤字比率については、各会計で黒字となっており、町全体としても健全な財政状況を維持できている。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しかし、水道・病院事業会計では施設の老朽化や人口減少等による経営悪化が予想され、介護保険事業費特別会計・後期高齢者医療事業費特別会計では高齢化等により給付費が更に増大することが予想され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今後も経営戦略や公立病院改革プランに基づき経営の効率化を図り、各特別会計・公営企業会計それぞれが健全な財政運営を行うことで、町全体の財政状況の健全化に努めていく。</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39" t="s">
        <v>80</v>
      </c>
      <c r="C1" s="439"/>
      <c r="D1" s="439"/>
      <c r="E1" s="439"/>
      <c r="F1" s="439"/>
      <c r="G1" s="439"/>
      <c r="H1" s="439"/>
      <c r="I1" s="439"/>
      <c r="J1" s="439"/>
      <c r="K1" s="439"/>
      <c r="L1" s="439"/>
      <c r="M1" s="439"/>
      <c r="N1" s="439"/>
      <c r="O1" s="439"/>
      <c r="P1" s="439"/>
      <c r="Q1" s="439"/>
      <c r="R1" s="439"/>
      <c r="S1" s="439"/>
      <c r="T1" s="439"/>
      <c r="U1" s="439"/>
      <c r="V1" s="439"/>
      <c r="W1" s="439"/>
      <c r="X1" s="439"/>
      <c r="Y1" s="439"/>
      <c r="Z1" s="439"/>
      <c r="AA1" s="439"/>
      <c r="AB1" s="439"/>
      <c r="AC1" s="439"/>
      <c r="AD1" s="439"/>
      <c r="AE1" s="439"/>
      <c r="AF1" s="439"/>
      <c r="AG1" s="439"/>
      <c r="AH1" s="439"/>
      <c r="AI1" s="439"/>
      <c r="AJ1" s="439"/>
      <c r="AK1" s="439"/>
      <c r="AL1" s="439"/>
      <c r="AM1" s="439"/>
      <c r="AN1" s="439"/>
      <c r="AO1" s="439"/>
      <c r="AP1" s="439"/>
      <c r="AQ1" s="439"/>
      <c r="AR1" s="439"/>
      <c r="AS1" s="439"/>
      <c r="AT1" s="439"/>
      <c r="AU1" s="439"/>
      <c r="AV1" s="439"/>
      <c r="AW1" s="439"/>
      <c r="AX1" s="439"/>
      <c r="AY1" s="439"/>
      <c r="AZ1" s="439"/>
      <c r="BA1" s="439"/>
      <c r="BB1" s="439"/>
      <c r="BC1" s="439"/>
      <c r="BD1" s="439"/>
      <c r="BE1" s="439"/>
      <c r="BF1" s="439"/>
      <c r="BG1" s="439"/>
      <c r="BH1" s="439"/>
      <c r="BI1" s="439"/>
      <c r="BJ1" s="439"/>
      <c r="BK1" s="439"/>
      <c r="BL1" s="439"/>
      <c r="BM1" s="439"/>
      <c r="BN1" s="439"/>
      <c r="BO1" s="439"/>
      <c r="BP1" s="439"/>
      <c r="BQ1" s="439"/>
      <c r="BR1" s="439"/>
      <c r="BS1" s="439"/>
      <c r="BT1" s="439"/>
      <c r="BU1" s="439"/>
      <c r="BV1" s="439"/>
      <c r="BW1" s="439"/>
      <c r="BX1" s="439"/>
      <c r="BY1" s="439"/>
      <c r="BZ1" s="439"/>
      <c r="CA1" s="439"/>
      <c r="CB1" s="439"/>
      <c r="CC1" s="439"/>
      <c r="CD1" s="439"/>
      <c r="CE1" s="439"/>
      <c r="CF1" s="439"/>
      <c r="CG1" s="439"/>
      <c r="CH1" s="439"/>
      <c r="CI1" s="439"/>
      <c r="CJ1" s="439"/>
      <c r="CK1" s="439"/>
      <c r="CL1" s="439"/>
      <c r="CM1" s="439"/>
      <c r="CN1" s="439"/>
      <c r="CO1" s="439"/>
      <c r="CP1" s="439"/>
      <c r="CQ1" s="439"/>
      <c r="CR1" s="439"/>
      <c r="CS1" s="439"/>
      <c r="CT1" s="439"/>
      <c r="CU1" s="439"/>
      <c r="CV1" s="439"/>
      <c r="CW1" s="439"/>
      <c r="CX1" s="439"/>
      <c r="CY1" s="439"/>
      <c r="CZ1" s="439"/>
      <c r="DA1" s="439"/>
      <c r="DB1" s="439"/>
      <c r="DC1" s="439"/>
      <c r="DD1" s="439"/>
      <c r="DE1" s="439"/>
      <c r="DF1" s="439"/>
      <c r="DG1" s="439"/>
      <c r="DH1" s="439"/>
      <c r="DI1" s="439"/>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40" t="s">
        <v>82</v>
      </c>
      <c r="C3" s="441"/>
      <c r="D3" s="441"/>
      <c r="E3" s="442"/>
      <c r="F3" s="442"/>
      <c r="G3" s="442"/>
      <c r="H3" s="442"/>
      <c r="I3" s="442"/>
      <c r="J3" s="442"/>
      <c r="K3" s="442"/>
      <c r="L3" s="442" t="s">
        <v>83</v>
      </c>
      <c r="M3" s="442"/>
      <c r="N3" s="442"/>
      <c r="O3" s="442"/>
      <c r="P3" s="442"/>
      <c r="Q3" s="442"/>
      <c r="R3" s="449"/>
      <c r="S3" s="449"/>
      <c r="T3" s="449"/>
      <c r="U3" s="449"/>
      <c r="V3" s="450"/>
      <c r="W3" s="424" t="s">
        <v>84</v>
      </c>
      <c r="X3" s="425"/>
      <c r="Y3" s="425"/>
      <c r="Z3" s="425"/>
      <c r="AA3" s="425"/>
      <c r="AB3" s="441"/>
      <c r="AC3" s="449" t="s">
        <v>85</v>
      </c>
      <c r="AD3" s="425"/>
      <c r="AE3" s="425"/>
      <c r="AF3" s="425"/>
      <c r="AG3" s="425"/>
      <c r="AH3" s="425"/>
      <c r="AI3" s="425"/>
      <c r="AJ3" s="425"/>
      <c r="AK3" s="425"/>
      <c r="AL3" s="426"/>
      <c r="AM3" s="424" t="s">
        <v>86</v>
      </c>
      <c r="AN3" s="425"/>
      <c r="AO3" s="425"/>
      <c r="AP3" s="425"/>
      <c r="AQ3" s="425"/>
      <c r="AR3" s="425"/>
      <c r="AS3" s="425"/>
      <c r="AT3" s="425"/>
      <c r="AU3" s="425"/>
      <c r="AV3" s="425"/>
      <c r="AW3" s="425"/>
      <c r="AX3" s="426"/>
      <c r="AY3" s="461" t="s">
        <v>1</v>
      </c>
      <c r="AZ3" s="462"/>
      <c r="BA3" s="462"/>
      <c r="BB3" s="462"/>
      <c r="BC3" s="462"/>
      <c r="BD3" s="462"/>
      <c r="BE3" s="462"/>
      <c r="BF3" s="462"/>
      <c r="BG3" s="462"/>
      <c r="BH3" s="462"/>
      <c r="BI3" s="462"/>
      <c r="BJ3" s="462"/>
      <c r="BK3" s="462"/>
      <c r="BL3" s="462"/>
      <c r="BM3" s="463"/>
      <c r="BN3" s="424" t="s">
        <v>87</v>
      </c>
      <c r="BO3" s="425"/>
      <c r="BP3" s="425"/>
      <c r="BQ3" s="425"/>
      <c r="BR3" s="425"/>
      <c r="BS3" s="425"/>
      <c r="BT3" s="425"/>
      <c r="BU3" s="426"/>
      <c r="BV3" s="424" t="s">
        <v>88</v>
      </c>
      <c r="BW3" s="425"/>
      <c r="BX3" s="425"/>
      <c r="BY3" s="425"/>
      <c r="BZ3" s="425"/>
      <c r="CA3" s="425"/>
      <c r="CB3" s="425"/>
      <c r="CC3" s="426"/>
      <c r="CD3" s="461" t="s">
        <v>1</v>
      </c>
      <c r="CE3" s="462"/>
      <c r="CF3" s="462"/>
      <c r="CG3" s="462"/>
      <c r="CH3" s="462"/>
      <c r="CI3" s="462"/>
      <c r="CJ3" s="462"/>
      <c r="CK3" s="462"/>
      <c r="CL3" s="462"/>
      <c r="CM3" s="462"/>
      <c r="CN3" s="462"/>
      <c r="CO3" s="462"/>
      <c r="CP3" s="462"/>
      <c r="CQ3" s="462"/>
      <c r="CR3" s="462"/>
      <c r="CS3" s="463"/>
      <c r="CT3" s="424" t="s">
        <v>89</v>
      </c>
      <c r="CU3" s="425"/>
      <c r="CV3" s="425"/>
      <c r="CW3" s="425"/>
      <c r="CX3" s="425"/>
      <c r="CY3" s="425"/>
      <c r="CZ3" s="425"/>
      <c r="DA3" s="426"/>
      <c r="DB3" s="424" t="s">
        <v>90</v>
      </c>
      <c r="DC3" s="425"/>
      <c r="DD3" s="425"/>
      <c r="DE3" s="425"/>
      <c r="DF3" s="425"/>
      <c r="DG3" s="425"/>
      <c r="DH3" s="425"/>
      <c r="DI3" s="426"/>
      <c r="DJ3" s="186"/>
      <c r="DK3" s="186"/>
      <c r="DL3" s="186"/>
      <c r="DM3" s="186"/>
      <c r="DN3" s="186"/>
      <c r="DO3" s="186"/>
    </row>
    <row r="4" spans="1:119" ht="18.75" customHeight="1" x14ac:dyDescent="0.15">
      <c r="A4" s="187"/>
      <c r="B4" s="443"/>
      <c r="C4" s="444"/>
      <c r="D4" s="444"/>
      <c r="E4" s="445"/>
      <c r="F4" s="445"/>
      <c r="G4" s="445"/>
      <c r="H4" s="445"/>
      <c r="I4" s="445"/>
      <c r="J4" s="445"/>
      <c r="K4" s="445"/>
      <c r="L4" s="445"/>
      <c r="M4" s="445"/>
      <c r="N4" s="445"/>
      <c r="O4" s="445"/>
      <c r="P4" s="445"/>
      <c r="Q4" s="445"/>
      <c r="R4" s="451"/>
      <c r="S4" s="451"/>
      <c r="T4" s="451"/>
      <c r="U4" s="451"/>
      <c r="V4" s="452"/>
      <c r="W4" s="455"/>
      <c r="X4" s="456"/>
      <c r="Y4" s="456"/>
      <c r="Z4" s="456"/>
      <c r="AA4" s="456"/>
      <c r="AB4" s="444"/>
      <c r="AC4" s="451"/>
      <c r="AD4" s="456"/>
      <c r="AE4" s="456"/>
      <c r="AF4" s="456"/>
      <c r="AG4" s="456"/>
      <c r="AH4" s="456"/>
      <c r="AI4" s="456"/>
      <c r="AJ4" s="456"/>
      <c r="AK4" s="456"/>
      <c r="AL4" s="459"/>
      <c r="AM4" s="457"/>
      <c r="AN4" s="458"/>
      <c r="AO4" s="458"/>
      <c r="AP4" s="458"/>
      <c r="AQ4" s="458"/>
      <c r="AR4" s="458"/>
      <c r="AS4" s="458"/>
      <c r="AT4" s="458"/>
      <c r="AU4" s="458"/>
      <c r="AV4" s="458"/>
      <c r="AW4" s="458"/>
      <c r="AX4" s="460"/>
      <c r="AY4" s="427" t="s">
        <v>91</v>
      </c>
      <c r="AZ4" s="428"/>
      <c r="BA4" s="428"/>
      <c r="BB4" s="428"/>
      <c r="BC4" s="428"/>
      <c r="BD4" s="428"/>
      <c r="BE4" s="428"/>
      <c r="BF4" s="428"/>
      <c r="BG4" s="428"/>
      <c r="BH4" s="428"/>
      <c r="BI4" s="428"/>
      <c r="BJ4" s="428"/>
      <c r="BK4" s="428"/>
      <c r="BL4" s="428"/>
      <c r="BM4" s="429"/>
      <c r="BN4" s="430">
        <v>8034345</v>
      </c>
      <c r="BO4" s="431"/>
      <c r="BP4" s="431"/>
      <c r="BQ4" s="431"/>
      <c r="BR4" s="431"/>
      <c r="BS4" s="431"/>
      <c r="BT4" s="431"/>
      <c r="BU4" s="432"/>
      <c r="BV4" s="430">
        <v>9170637</v>
      </c>
      <c r="BW4" s="431"/>
      <c r="BX4" s="431"/>
      <c r="BY4" s="431"/>
      <c r="BZ4" s="431"/>
      <c r="CA4" s="431"/>
      <c r="CB4" s="431"/>
      <c r="CC4" s="432"/>
      <c r="CD4" s="433" t="s">
        <v>92</v>
      </c>
      <c r="CE4" s="434"/>
      <c r="CF4" s="434"/>
      <c r="CG4" s="434"/>
      <c r="CH4" s="434"/>
      <c r="CI4" s="434"/>
      <c r="CJ4" s="434"/>
      <c r="CK4" s="434"/>
      <c r="CL4" s="434"/>
      <c r="CM4" s="434"/>
      <c r="CN4" s="434"/>
      <c r="CO4" s="434"/>
      <c r="CP4" s="434"/>
      <c r="CQ4" s="434"/>
      <c r="CR4" s="434"/>
      <c r="CS4" s="435"/>
      <c r="CT4" s="436">
        <v>3</v>
      </c>
      <c r="CU4" s="437"/>
      <c r="CV4" s="437"/>
      <c r="CW4" s="437"/>
      <c r="CX4" s="437"/>
      <c r="CY4" s="437"/>
      <c r="CZ4" s="437"/>
      <c r="DA4" s="438"/>
      <c r="DB4" s="436">
        <v>2.1</v>
      </c>
      <c r="DC4" s="437"/>
      <c r="DD4" s="437"/>
      <c r="DE4" s="437"/>
      <c r="DF4" s="437"/>
      <c r="DG4" s="437"/>
      <c r="DH4" s="437"/>
      <c r="DI4" s="438"/>
      <c r="DJ4" s="186"/>
      <c r="DK4" s="186"/>
      <c r="DL4" s="186"/>
      <c r="DM4" s="186"/>
      <c r="DN4" s="186"/>
      <c r="DO4" s="186"/>
    </row>
    <row r="5" spans="1:119" ht="18.75" customHeight="1" x14ac:dyDescent="0.15">
      <c r="A5" s="187"/>
      <c r="B5" s="446"/>
      <c r="C5" s="447"/>
      <c r="D5" s="447"/>
      <c r="E5" s="448"/>
      <c r="F5" s="448"/>
      <c r="G5" s="448"/>
      <c r="H5" s="448"/>
      <c r="I5" s="448"/>
      <c r="J5" s="448"/>
      <c r="K5" s="448"/>
      <c r="L5" s="448"/>
      <c r="M5" s="448"/>
      <c r="N5" s="448"/>
      <c r="O5" s="448"/>
      <c r="P5" s="448"/>
      <c r="Q5" s="448"/>
      <c r="R5" s="453"/>
      <c r="S5" s="453"/>
      <c r="T5" s="453"/>
      <c r="U5" s="453"/>
      <c r="V5" s="454"/>
      <c r="W5" s="457"/>
      <c r="X5" s="458"/>
      <c r="Y5" s="458"/>
      <c r="Z5" s="458"/>
      <c r="AA5" s="458"/>
      <c r="AB5" s="447"/>
      <c r="AC5" s="453"/>
      <c r="AD5" s="458"/>
      <c r="AE5" s="458"/>
      <c r="AF5" s="458"/>
      <c r="AG5" s="458"/>
      <c r="AH5" s="458"/>
      <c r="AI5" s="458"/>
      <c r="AJ5" s="458"/>
      <c r="AK5" s="458"/>
      <c r="AL5" s="460"/>
      <c r="AM5" s="496" t="s">
        <v>93</v>
      </c>
      <c r="AN5" s="497"/>
      <c r="AO5" s="497"/>
      <c r="AP5" s="497"/>
      <c r="AQ5" s="497"/>
      <c r="AR5" s="497"/>
      <c r="AS5" s="497"/>
      <c r="AT5" s="498"/>
      <c r="AU5" s="499" t="s">
        <v>94</v>
      </c>
      <c r="AV5" s="500"/>
      <c r="AW5" s="500"/>
      <c r="AX5" s="500"/>
      <c r="AY5" s="501" t="s">
        <v>95</v>
      </c>
      <c r="AZ5" s="502"/>
      <c r="BA5" s="502"/>
      <c r="BB5" s="502"/>
      <c r="BC5" s="502"/>
      <c r="BD5" s="502"/>
      <c r="BE5" s="502"/>
      <c r="BF5" s="502"/>
      <c r="BG5" s="502"/>
      <c r="BH5" s="502"/>
      <c r="BI5" s="502"/>
      <c r="BJ5" s="502"/>
      <c r="BK5" s="502"/>
      <c r="BL5" s="502"/>
      <c r="BM5" s="503"/>
      <c r="BN5" s="467">
        <v>7856837</v>
      </c>
      <c r="BO5" s="468"/>
      <c r="BP5" s="468"/>
      <c r="BQ5" s="468"/>
      <c r="BR5" s="468"/>
      <c r="BS5" s="468"/>
      <c r="BT5" s="468"/>
      <c r="BU5" s="469"/>
      <c r="BV5" s="467">
        <v>9019849</v>
      </c>
      <c r="BW5" s="468"/>
      <c r="BX5" s="468"/>
      <c r="BY5" s="468"/>
      <c r="BZ5" s="468"/>
      <c r="CA5" s="468"/>
      <c r="CB5" s="468"/>
      <c r="CC5" s="469"/>
      <c r="CD5" s="470" t="s">
        <v>96</v>
      </c>
      <c r="CE5" s="471"/>
      <c r="CF5" s="471"/>
      <c r="CG5" s="471"/>
      <c r="CH5" s="471"/>
      <c r="CI5" s="471"/>
      <c r="CJ5" s="471"/>
      <c r="CK5" s="471"/>
      <c r="CL5" s="471"/>
      <c r="CM5" s="471"/>
      <c r="CN5" s="471"/>
      <c r="CO5" s="471"/>
      <c r="CP5" s="471"/>
      <c r="CQ5" s="471"/>
      <c r="CR5" s="471"/>
      <c r="CS5" s="472"/>
      <c r="CT5" s="464">
        <v>97.3</v>
      </c>
      <c r="CU5" s="465"/>
      <c r="CV5" s="465"/>
      <c r="CW5" s="465"/>
      <c r="CX5" s="465"/>
      <c r="CY5" s="465"/>
      <c r="CZ5" s="465"/>
      <c r="DA5" s="466"/>
      <c r="DB5" s="464">
        <v>94.2</v>
      </c>
      <c r="DC5" s="465"/>
      <c r="DD5" s="465"/>
      <c r="DE5" s="465"/>
      <c r="DF5" s="465"/>
      <c r="DG5" s="465"/>
      <c r="DH5" s="465"/>
      <c r="DI5" s="466"/>
      <c r="DJ5" s="186"/>
      <c r="DK5" s="186"/>
      <c r="DL5" s="186"/>
      <c r="DM5" s="186"/>
      <c r="DN5" s="186"/>
      <c r="DO5" s="186"/>
    </row>
    <row r="6" spans="1:119" ht="18.75" customHeight="1" x14ac:dyDescent="0.15">
      <c r="A6" s="187"/>
      <c r="B6" s="473" t="s">
        <v>97</v>
      </c>
      <c r="C6" s="474"/>
      <c r="D6" s="474"/>
      <c r="E6" s="475"/>
      <c r="F6" s="475"/>
      <c r="G6" s="475"/>
      <c r="H6" s="475"/>
      <c r="I6" s="475"/>
      <c r="J6" s="475"/>
      <c r="K6" s="475"/>
      <c r="L6" s="475" t="s">
        <v>98</v>
      </c>
      <c r="M6" s="475"/>
      <c r="N6" s="475"/>
      <c r="O6" s="475"/>
      <c r="P6" s="475"/>
      <c r="Q6" s="475"/>
      <c r="R6" s="479"/>
      <c r="S6" s="479"/>
      <c r="T6" s="479"/>
      <c r="U6" s="479"/>
      <c r="V6" s="480"/>
      <c r="W6" s="483" t="s">
        <v>99</v>
      </c>
      <c r="X6" s="484"/>
      <c r="Y6" s="484"/>
      <c r="Z6" s="484"/>
      <c r="AA6" s="484"/>
      <c r="AB6" s="474"/>
      <c r="AC6" s="487" t="s">
        <v>100</v>
      </c>
      <c r="AD6" s="488"/>
      <c r="AE6" s="488"/>
      <c r="AF6" s="488"/>
      <c r="AG6" s="488"/>
      <c r="AH6" s="488"/>
      <c r="AI6" s="488"/>
      <c r="AJ6" s="488"/>
      <c r="AK6" s="488"/>
      <c r="AL6" s="489"/>
      <c r="AM6" s="496" t="s">
        <v>101</v>
      </c>
      <c r="AN6" s="497"/>
      <c r="AO6" s="497"/>
      <c r="AP6" s="497"/>
      <c r="AQ6" s="497"/>
      <c r="AR6" s="497"/>
      <c r="AS6" s="497"/>
      <c r="AT6" s="498"/>
      <c r="AU6" s="499" t="s">
        <v>102</v>
      </c>
      <c r="AV6" s="500"/>
      <c r="AW6" s="500"/>
      <c r="AX6" s="500"/>
      <c r="AY6" s="501" t="s">
        <v>103</v>
      </c>
      <c r="AZ6" s="502"/>
      <c r="BA6" s="502"/>
      <c r="BB6" s="502"/>
      <c r="BC6" s="502"/>
      <c r="BD6" s="502"/>
      <c r="BE6" s="502"/>
      <c r="BF6" s="502"/>
      <c r="BG6" s="502"/>
      <c r="BH6" s="502"/>
      <c r="BI6" s="502"/>
      <c r="BJ6" s="502"/>
      <c r="BK6" s="502"/>
      <c r="BL6" s="502"/>
      <c r="BM6" s="503"/>
      <c r="BN6" s="467">
        <v>177508</v>
      </c>
      <c r="BO6" s="468"/>
      <c r="BP6" s="468"/>
      <c r="BQ6" s="468"/>
      <c r="BR6" s="468"/>
      <c r="BS6" s="468"/>
      <c r="BT6" s="468"/>
      <c r="BU6" s="469"/>
      <c r="BV6" s="467">
        <v>150788</v>
      </c>
      <c r="BW6" s="468"/>
      <c r="BX6" s="468"/>
      <c r="BY6" s="468"/>
      <c r="BZ6" s="468"/>
      <c r="CA6" s="468"/>
      <c r="CB6" s="468"/>
      <c r="CC6" s="469"/>
      <c r="CD6" s="470" t="s">
        <v>104</v>
      </c>
      <c r="CE6" s="471"/>
      <c r="CF6" s="471"/>
      <c r="CG6" s="471"/>
      <c r="CH6" s="471"/>
      <c r="CI6" s="471"/>
      <c r="CJ6" s="471"/>
      <c r="CK6" s="471"/>
      <c r="CL6" s="471"/>
      <c r="CM6" s="471"/>
      <c r="CN6" s="471"/>
      <c r="CO6" s="471"/>
      <c r="CP6" s="471"/>
      <c r="CQ6" s="471"/>
      <c r="CR6" s="471"/>
      <c r="CS6" s="472"/>
      <c r="CT6" s="504">
        <v>101</v>
      </c>
      <c r="CU6" s="505"/>
      <c r="CV6" s="505"/>
      <c r="CW6" s="505"/>
      <c r="CX6" s="505"/>
      <c r="CY6" s="505"/>
      <c r="CZ6" s="505"/>
      <c r="DA6" s="506"/>
      <c r="DB6" s="504">
        <v>98.9</v>
      </c>
      <c r="DC6" s="505"/>
      <c r="DD6" s="505"/>
      <c r="DE6" s="505"/>
      <c r="DF6" s="505"/>
      <c r="DG6" s="505"/>
      <c r="DH6" s="505"/>
      <c r="DI6" s="506"/>
      <c r="DJ6" s="186"/>
      <c r="DK6" s="186"/>
      <c r="DL6" s="186"/>
      <c r="DM6" s="186"/>
      <c r="DN6" s="186"/>
      <c r="DO6" s="186"/>
    </row>
    <row r="7" spans="1:119" ht="18.75" customHeight="1" x14ac:dyDescent="0.15">
      <c r="A7" s="187"/>
      <c r="B7" s="443"/>
      <c r="C7" s="444"/>
      <c r="D7" s="444"/>
      <c r="E7" s="445"/>
      <c r="F7" s="445"/>
      <c r="G7" s="445"/>
      <c r="H7" s="445"/>
      <c r="I7" s="445"/>
      <c r="J7" s="445"/>
      <c r="K7" s="445"/>
      <c r="L7" s="445"/>
      <c r="M7" s="445"/>
      <c r="N7" s="445"/>
      <c r="O7" s="445"/>
      <c r="P7" s="445"/>
      <c r="Q7" s="445"/>
      <c r="R7" s="451"/>
      <c r="S7" s="451"/>
      <c r="T7" s="451"/>
      <c r="U7" s="451"/>
      <c r="V7" s="452"/>
      <c r="W7" s="455"/>
      <c r="X7" s="456"/>
      <c r="Y7" s="456"/>
      <c r="Z7" s="456"/>
      <c r="AA7" s="456"/>
      <c r="AB7" s="444"/>
      <c r="AC7" s="490"/>
      <c r="AD7" s="491"/>
      <c r="AE7" s="491"/>
      <c r="AF7" s="491"/>
      <c r="AG7" s="491"/>
      <c r="AH7" s="491"/>
      <c r="AI7" s="491"/>
      <c r="AJ7" s="491"/>
      <c r="AK7" s="491"/>
      <c r="AL7" s="492"/>
      <c r="AM7" s="496" t="s">
        <v>105</v>
      </c>
      <c r="AN7" s="497"/>
      <c r="AO7" s="497"/>
      <c r="AP7" s="497"/>
      <c r="AQ7" s="497"/>
      <c r="AR7" s="497"/>
      <c r="AS7" s="497"/>
      <c r="AT7" s="498"/>
      <c r="AU7" s="499" t="s">
        <v>106</v>
      </c>
      <c r="AV7" s="500"/>
      <c r="AW7" s="500"/>
      <c r="AX7" s="500"/>
      <c r="AY7" s="501" t="s">
        <v>107</v>
      </c>
      <c r="AZ7" s="502"/>
      <c r="BA7" s="502"/>
      <c r="BB7" s="502"/>
      <c r="BC7" s="502"/>
      <c r="BD7" s="502"/>
      <c r="BE7" s="502"/>
      <c r="BF7" s="502"/>
      <c r="BG7" s="502"/>
      <c r="BH7" s="502"/>
      <c r="BI7" s="502"/>
      <c r="BJ7" s="502"/>
      <c r="BK7" s="502"/>
      <c r="BL7" s="502"/>
      <c r="BM7" s="503"/>
      <c r="BN7" s="467">
        <v>31087</v>
      </c>
      <c r="BO7" s="468"/>
      <c r="BP7" s="468"/>
      <c r="BQ7" s="468"/>
      <c r="BR7" s="468"/>
      <c r="BS7" s="468"/>
      <c r="BT7" s="468"/>
      <c r="BU7" s="469"/>
      <c r="BV7" s="467">
        <v>49605</v>
      </c>
      <c r="BW7" s="468"/>
      <c r="BX7" s="468"/>
      <c r="BY7" s="468"/>
      <c r="BZ7" s="468"/>
      <c r="CA7" s="468"/>
      <c r="CB7" s="468"/>
      <c r="CC7" s="469"/>
      <c r="CD7" s="470" t="s">
        <v>108</v>
      </c>
      <c r="CE7" s="471"/>
      <c r="CF7" s="471"/>
      <c r="CG7" s="471"/>
      <c r="CH7" s="471"/>
      <c r="CI7" s="471"/>
      <c r="CJ7" s="471"/>
      <c r="CK7" s="471"/>
      <c r="CL7" s="471"/>
      <c r="CM7" s="471"/>
      <c r="CN7" s="471"/>
      <c r="CO7" s="471"/>
      <c r="CP7" s="471"/>
      <c r="CQ7" s="471"/>
      <c r="CR7" s="471"/>
      <c r="CS7" s="472"/>
      <c r="CT7" s="467">
        <v>4893424</v>
      </c>
      <c r="CU7" s="468"/>
      <c r="CV7" s="468"/>
      <c r="CW7" s="468"/>
      <c r="CX7" s="468"/>
      <c r="CY7" s="468"/>
      <c r="CZ7" s="468"/>
      <c r="DA7" s="469"/>
      <c r="DB7" s="467">
        <v>4902177</v>
      </c>
      <c r="DC7" s="468"/>
      <c r="DD7" s="468"/>
      <c r="DE7" s="468"/>
      <c r="DF7" s="468"/>
      <c r="DG7" s="468"/>
      <c r="DH7" s="468"/>
      <c r="DI7" s="469"/>
      <c r="DJ7" s="186"/>
      <c r="DK7" s="186"/>
      <c r="DL7" s="186"/>
      <c r="DM7" s="186"/>
      <c r="DN7" s="186"/>
      <c r="DO7" s="186"/>
    </row>
    <row r="8" spans="1:119" ht="18.75" customHeight="1" thickBot="1" x14ac:dyDescent="0.2">
      <c r="A8" s="187"/>
      <c r="B8" s="476"/>
      <c r="C8" s="477"/>
      <c r="D8" s="477"/>
      <c r="E8" s="478"/>
      <c r="F8" s="478"/>
      <c r="G8" s="478"/>
      <c r="H8" s="478"/>
      <c r="I8" s="478"/>
      <c r="J8" s="478"/>
      <c r="K8" s="478"/>
      <c r="L8" s="478"/>
      <c r="M8" s="478"/>
      <c r="N8" s="478"/>
      <c r="O8" s="478"/>
      <c r="P8" s="478"/>
      <c r="Q8" s="478"/>
      <c r="R8" s="481"/>
      <c r="S8" s="481"/>
      <c r="T8" s="481"/>
      <c r="U8" s="481"/>
      <c r="V8" s="482"/>
      <c r="W8" s="485"/>
      <c r="X8" s="486"/>
      <c r="Y8" s="486"/>
      <c r="Z8" s="486"/>
      <c r="AA8" s="486"/>
      <c r="AB8" s="477"/>
      <c r="AC8" s="493"/>
      <c r="AD8" s="494"/>
      <c r="AE8" s="494"/>
      <c r="AF8" s="494"/>
      <c r="AG8" s="494"/>
      <c r="AH8" s="494"/>
      <c r="AI8" s="494"/>
      <c r="AJ8" s="494"/>
      <c r="AK8" s="494"/>
      <c r="AL8" s="495"/>
      <c r="AM8" s="496" t="s">
        <v>109</v>
      </c>
      <c r="AN8" s="497"/>
      <c r="AO8" s="497"/>
      <c r="AP8" s="497"/>
      <c r="AQ8" s="497"/>
      <c r="AR8" s="497"/>
      <c r="AS8" s="497"/>
      <c r="AT8" s="498"/>
      <c r="AU8" s="499" t="s">
        <v>110</v>
      </c>
      <c r="AV8" s="500"/>
      <c r="AW8" s="500"/>
      <c r="AX8" s="500"/>
      <c r="AY8" s="501" t="s">
        <v>111</v>
      </c>
      <c r="AZ8" s="502"/>
      <c r="BA8" s="502"/>
      <c r="BB8" s="502"/>
      <c r="BC8" s="502"/>
      <c r="BD8" s="502"/>
      <c r="BE8" s="502"/>
      <c r="BF8" s="502"/>
      <c r="BG8" s="502"/>
      <c r="BH8" s="502"/>
      <c r="BI8" s="502"/>
      <c r="BJ8" s="502"/>
      <c r="BK8" s="502"/>
      <c r="BL8" s="502"/>
      <c r="BM8" s="503"/>
      <c r="BN8" s="467">
        <v>146421</v>
      </c>
      <c r="BO8" s="468"/>
      <c r="BP8" s="468"/>
      <c r="BQ8" s="468"/>
      <c r="BR8" s="468"/>
      <c r="BS8" s="468"/>
      <c r="BT8" s="468"/>
      <c r="BU8" s="469"/>
      <c r="BV8" s="467">
        <v>101183</v>
      </c>
      <c r="BW8" s="468"/>
      <c r="BX8" s="468"/>
      <c r="BY8" s="468"/>
      <c r="BZ8" s="468"/>
      <c r="CA8" s="468"/>
      <c r="CB8" s="468"/>
      <c r="CC8" s="469"/>
      <c r="CD8" s="470" t="s">
        <v>112</v>
      </c>
      <c r="CE8" s="471"/>
      <c r="CF8" s="471"/>
      <c r="CG8" s="471"/>
      <c r="CH8" s="471"/>
      <c r="CI8" s="471"/>
      <c r="CJ8" s="471"/>
      <c r="CK8" s="471"/>
      <c r="CL8" s="471"/>
      <c r="CM8" s="471"/>
      <c r="CN8" s="471"/>
      <c r="CO8" s="471"/>
      <c r="CP8" s="471"/>
      <c r="CQ8" s="471"/>
      <c r="CR8" s="471"/>
      <c r="CS8" s="472"/>
      <c r="CT8" s="507">
        <v>0.34</v>
      </c>
      <c r="CU8" s="508"/>
      <c r="CV8" s="508"/>
      <c r="CW8" s="508"/>
      <c r="CX8" s="508"/>
      <c r="CY8" s="508"/>
      <c r="CZ8" s="508"/>
      <c r="DA8" s="509"/>
      <c r="DB8" s="507">
        <v>0.34</v>
      </c>
      <c r="DC8" s="508"/>
      <c r="DD8" s="508"/>
      <c r="DE8" s="508"/>
      <c r="DF8" s="508"/>
      <c r="DG8" s="508"/>
      <c r="DH8" s="508"/>
      <c r="DI8" s="509"/>
      <c r="DJ8" s="186"/>
      <c r="DK8" s="186"/>
      <c r="DL8" s="186"/>
      <c r="DM8" s="186"/>
      <c r="DN8" s="186"/>
      <c r="DO8" s="186"/>
    </row>
    <row r="9" spans="1:119" ht="18.75" customHeight="1" thickBot="1" x14ac:dyDescent="0.2">
      <c r="A9" s="187"/>
      <c r="B9" s="461" t="s">
        <v>113</v>
      </c>
      <c r="C9" s="462"/>
      <c r="D9" s="462"/>
      <c r="E9" s="462"/>
      <c r="F9" s="462"/>
      <c r="G9" s="462"/>
      <c r="H9" s="462"/>
      <c r="I9" s="462"/>
      <c r="J9" s="462"/>
      <c r="K9" s="510"/>
      <c r="L9" s="511" t="s">
        <v>114</v>
      </c>
      <c r="M9" s="512"/>
      <c r="N9" s="512"/>
      <c r="O9" s="512"/>
      <c r="P9" s="512"/>
      <c r="Q9" s="513"/>
      <c r="R9" s="514">
        <v>15682</v>
      </c>
      <c r="S9" s="515"/>
      <c r="T9" s="515"/>
      <c r="U9" s="515"/>
      <c r="V9" s="516"/>
      <c r="W9" s="424" t="s">
        <v>115</v>
      </c>
      <c r="X9" s="425"/>
      <c r="Y9" s="425"/>
      <c r="Z9" s="425"/>
      <c r="AA9" s="425"/>
      <c r="AB9" s="425"/>
      <c r="AC9" s="425"/>
      <c r="AD9" s="425"/>
      <c r="AE9" s="425"/>
      <c r="AF9" s="425"/>
      <c r="AG9" s="425"/>
      <c r="AH9" s="425"/>
      <c r="AI9" s="425"/>
      <c r="AJ9" s="425"/>
      <c r="AK9" s="425"/>
      <c r="AL9" s="426"/>
      <c r="AM9" s="496" t="s">
        <v>116</v>
      </c>
      <c r="AN9" s="497"/>
      <c r="AO9" s="497"/>
      <c r="AP9" s="497"/>
      <c r="AQ9" s="497"/>
      <c r="AR9" s="497"/>
      <c r="AS9" s="497"/>
      <c r="AT9" s="498"/>
      <c r="AU9" s="499" t="s">
        <v>117</v>
      </c>
      <c r="AV9" s="500"/>
      <c r="AW9" s="500"/>
      <c r="AX9" s="500"/>
      <c r="AY9" s="501" t="s">
        <v>118</v>
      </c>
      <c r="AZ9" s="502"/>
      <c r="BA9" s="502"/>
      <c r="BB9" s="502"/>
      <c r="BC9" s="502"/>
      <c r="BD9" s="502"/>
      <c r="BE9" s="502"/>
      <c r="BF9" s="502"/>
      <c r="BG9" s="502"/>
      <c r="BH9" s="502"/>
      <c r="BI9" s="502"/>
      <c r="BJ9" s="502"/>
      <c r="BK9" s="502"/>
      <c r="BL9" s="502"/>
      <c r="BM9" s="503"/>
      <c r="BN9" s="467">
        <v>45238</v>
      </c>
      <c r="BO9" s="468"/>
      <c r="BP9" s="468"/>
      <c r="BQ9" s="468"/>
      <c r="BR9" s="468"/>
      <c r="BS9" s="468"/>
      <c r="BT9" s="468"/>
      <c r="BU9" s="469"/>
      <c r="BV9" s="467">
        <v>33241</v>
      </c>
      <c r="BW9" s="468"/>
      <c r="BX9" s="468"/>
      <c r="BY9" s="468"/>
      <c r="BZ9" s="468"/>
      <c r="CA9" s="468"/>
      <c r="CB9" s="468"/>
      <c r="CC9" s="469"/>
      <c r="CD9" s="470" t="s">
        <v>119</v>
      </c>
      <c r="CE9" s="471"/>
      <c r="CF9" s="471"/>
      <c r="CG9" s="471"/>
      <c r="CH9" s="471"/>
      <c r="CI9" s="471"/>
      <c r="CJ9" s="471"/>
      <c r="CK9" s="471"/>
      <c r="CL9" s="471"/>
      <c r="CM9" s="471"/>
      <c r="CN9" s="471"/>
      <c r="CO9" s="471"/>
      <c r="CP9" s="471"/>
      <c r="CQ9" s="471"/>
      <c r="CR9" s="471"/>
      <c r="CS9" s="472"/>
      <c r="CT9" s="464">
        <v>15.4</v>
      </c>
      <c r="CU9" s="465"/>
      <c r="CV9" s="465"/>
      <c r="CW9" s="465"/>
      <c r="CX9" s="465"/>
      <c r="CY9" s="465"/>
      <c r="CZ9" s="465"/>
      <c r="DA9" s="466"/>
      <c r="DB9" s="464">
        <v>14</v>
      </c>
      <c r="DC9" s="465"/>
      <c r="DD9" s="465"/>
      <c r="DE9" s="465"/>
      <c r="DF9" s="465"/>
      <c r="DG9" s="465"/>
      <c r="DH9" s="465"/>
      <c r="DI9" s="466"/>
      <c r="DJ9" s="186"/>
      <c r="DK9" s="186"/>
      <c r="DL9" s="186"/>
      <c r="DM9" s="186"/>
      <c r="DN9" s="186"/>
      <c r="DO9" s="186"/>
    </row>
    <row r="10" spans="1:119" ht="18.75" customHeight="1" thickBot="1" x14ac:dyDescent="0.2">
      <c r="A10" s="187"/>
      <c r="B10" s="461"/>
      <c r="C10" s="462"/>
      <c r="D10" s="462"/>
      <c r="E10" s="462"/>
      <c r="F10" s="462"/>
      <c r="G10" s="462"/>
      <c r="H10" s="462"/>
      <c r="I10" s="462"/>
      <c r="J10" s="462"/>
      <c r="K10" s="510"/>
      <c r="L10" s="517" t="s">
        <v>120</v>
      </c>
      <c r="M10" s="497"/>
      <c r="N10" s="497"/>
      <c r="O10" s="497"/>
      <c r="P10" s="497"/>
      <c r="Q10" s="498"/>
      <c r="R10" s="518">
        <v>17080</v>
      </c>
      <c r="S10" s="519"/>
      <c r="T10" s="519"/>
      <c r="U10" s="519"/>
      <c r="V10" s="520"/>
      <c r="W10" s="455"/>
      <c r="X10" s="456"/>
      <c r="Y10" s="456"/>
      <c r="Z10" s="456"/>
      <c r="AA10" s="456"/>
      <c r="AB10" s="456"/>
      <c r="AC10" s="456"/>
      <c r="AD10" s="456"/>
      <c r="AE10" s="456"/>
      <c r="AF10" s="456"/>
      <c r="AG10" s="456"/>
      <c r="AH10" s="456"/>
      <c r="AI10" s="456"/>
      <c r="AJ10" s="456"/>
      <c r="AK10" s="456"/>
      <c r="AL10" s="459"/>
      <c r="AM10" s="496" t="s">
        <v>121</v>
      </c>
      <c r="AN10" s="497"/>
      <c r="AO10" s="497"/>
      <c r="AP10" s="497"/>
      <c r="AQ10" s="497"/>
      <c r="AR10" s="497"/>
      <c r="AS10" s="497"/>
      <c r="AT10" s="498"/>
      <c r="AU10" s="499" t="s">
        <v>122</v>
      </c>
      <c r="AV10" s="500"/>
      <c r="AW10" s="500"/>
      <c r="AX10" s="500"/>
      <c r="AY10" s="501" t="s">
        <v>123</v>
      </c>
      <c r="AZ10" s="502"/>
      <c r="BA10" s="502"/>
      <c r="BB10" s="502"/>
      <c r="BC10" s="502"/>
      <c r="BD10" s="502"/>
      <c r="BE10" s="502"/>
      <c r="BF10" s="502"/>
      <c r="BG10" s="502"/>
      <c r="BH10" s="502"/>
      <c r="BI10" s="502"/>
      <c r="BJ10" s="502"/>
      <c r="BK10" s="502"/>
      <c r="BL10" s="502"/>
      <c r="BM10" s="503"/>
      <c r="BN10" s="467">
        <v>50244</v>
      </c>
      <c r="BO10" s="468"/>
      <c r="BP10" s="468"/>
      <c r="BQ10" s="468"/>
      <c r="BR10" s="468"/>
      <c r="BS10" s="468"/>
      <c r="BT10" s="468"/>
      <c r="BU10" s="469"/>
      <c r="BV10" s="467">
        <v>535</v>
      </c>
      <c r="BW10" s="468"/>
      <c r="BX10" s="468"/>
      <c r="BY10" s="468"/>
      <c r="BZ10" s="468"/>
      <c r="CA10" s="468"/>
      <c r="CB10" s="468"/>
      <c r="CC10" s="469"/>
      <c r="CD10" s="191" t="s">
        <v>124</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61"/>
      <c r="C11" s="462"/>
      <c r="D11" s="462"/>
      <c r="E11" s="462"/>
      <c r="F11" s="462"/>
      <c r="G11" s="462"/>
      <c r="H11" s="462"/>
      <c r="I11" s="462"/>
      <c r="J11" s="462"/>
      <c r="K11" s="510"/>
      <c r="L11" s="521" t="s">
        <v>125</v>
      </c>
      <c r="M11" s="522"/>
      <c r="N11" s="522"/>
      <c r="O11" s="522"/>
      <c r="P11" s="522"/>
      <c r="Q11" s="523"/>
      <c r="R11" s="524" t="s">
        <v>126</v>
      </c>
      <c r="S11" s="525"/>
      <c r="T11" s="525"/>
      <c r="U11" s="525"/>
      <c r="V11" s="526"/>
      <c r="W11" s="455"/>
      <c r="X11" s="456"/>
      <c r="Y11" s="456"/>
      <c r="Z11" s="456"/>
      <c r="AA11" s="456"/>
      <c r="AB11" s="456"/>
      <c r="AC11" s="456"/>
      <c r="AD11" s="456"/>
      <c r="AE11" s="456"/>
      <c r="AF11" s="456"/>
      <c r="AG11" s="456"/>
      <c r="AH11" s="456"/>
      <c r="AI11" s="456"/>
      <c r="AJ11" s="456"/>
      <c r="AK11" s="456"/>
      <c r="AL11" s="459"/>
      <c r="AM11" s="496" t="s">
        <v>127</v>
      </c>
      <c r="AN11" s="497"/>
      <c r="AO11" s="497"/>
      <c r="AP11" s="497"/>
      <c r="AQ11" s="497"/>
      <c r="AR11" s="497"/>
      <c r="AS11" s="497"/>
      <c r="AT11" s="498"/>
      <c r="AU11" s="499" t="s">
        <v>128</v>
      </c>
      <c r="AV11" s="500"/>
      <c r="AW11" s="500"/>
      <c r="AX11" s="500"/>
      <c r="AY11" s="501" t="s">
        <v>129</v>
      </c>
      <c r="AZ11" s="502"/>
      <c r="BA11" s="502"/>
      <c r="BB11" s="502"/>
      <c r="BC11" s="502"/>
      <c r="BD11" s="502"/>
      <c r="BE11" s="502"/>
      <c r="BF11" s="502"/>
      <c r="BG11" s="502"/>
      <c r="BH11" s="502"/>
      <c r="BI11" s="502"/>
      <c r="BJ11" s="502"/>
      <c r="BK11" s="502"/>
      <c r="BL11" s="502"/>
      <c r="BM11" s="503"/>
      <c r="BN11" s="467">
        <v>0</v>
      </c>
      <c r="BO11" s="468"/>
      <c r="BP11" s="468"/>
      <c r="BQ11" s="468"/>
      <c r="BR11" s="468"/>
      <c r="BS11" s="468"/>
      <c r="BT11" s="468"/>
      <c r="BU11" s="469"/>
      <c r="BV11" s="467">
        <v>0</v>
      </c>
      <c r="BW11" s="468"/>
      <c r="BX11" s="468"/>
      <c r="BY11" s="468"/>
      <c r="BZ11" s="468"/>
      <c r="CA11" s="468"/>
      <c r="CB11" s="468"/>
      <c r="CC11" s="469"/>
      <c r="CD11" s="470" t="s">
        <v>130</v>
      </c>
      <c r="CE11" s="471"/>
      <c r="CF11" s="471"/>
      <c r="CG11" s="471"/>
      <c r="CH11" s="471"/>
      <c r="CI11" s="471"/>
      <c r="CJ11" s="471"/>
      <c r="CK11" s="471"/>
      <c r="CL11" s="471"/>
      <c r="CM11" s="471"/>
      <c r="CN11" s="471"/>
      <c r="CO11" s="471"/>
      <c r="CP11" s="471"/>
      <c r="CQ11" s="471"/>
      <c r="CR11" s="471"/>
      <c r="CS11" s="472"/>
      <c r="CT11" s="507" t="s">
        <v>131</v>
      </c>
      <c r="CU11" s="508"/>
      <c r="CV11" s="508"/>
      <c r="CW11" s="508"/>
      <c r="CX11" s="508"/>
      <c r="CY11" s="508"/>
      <c r="CZ11" s="508"/>
      <c r="DA11" s="509"/>
      <c r="DB11" s="507" t="s">
        <v>131</v>
      </c>
      <c r="DC11" s="508"/>
      <c r="DD11" s="508"/>
      <c r="DE11" s="508"/>
      <c r="DF11" s="508"/>
      <c r="DG11" s="508"/>
      <c r="DH11" s="508"/>
      <c r="DI11" s="509"/>
      <c r="DJ11" s="186"/>
      <c r="DK11" s="186"/>
      <c r="DL11" s="186"/>
      <c r="DM11" s="186"/>
      <c r="DN11" s="186"/>
      <c r="DO11" s="186"/>
    </row>
    <row r="12" spans="1:119" ht="18.75" customHeight="1" x14ac:dyDescent="0.15">
      <c r="A12" s="187"/>
      <c r="B12" s="527" t="s">
        <v>132</v>
      </c>
      <c r="C12" s="528"/>
      <c r="D12" s="528"/>
      <c r="E12" s="528"/>
      <c r="F12" s="528"/>
      <c r="G12" s="528"/>
      <c r="H12" s="528"/>
      <c r="I12" s="528"/>
      <c r="J12" s="528"/>
      <c r="K12" s="529"/>
      <c r="L12" s="536" t="s">
        <v>133</v>
      </c>
      <c r="M12" s="537"/>
      <c r="N12" s="537"/>
      <c r="O12" s="537"/>
      <c r="P12" s="537"/>
      <c r="Q12" s="538"/>
      <c r="R12" s="539">
        <v>14904</v>
      </c>
      <c r="S12" s="540"/>
      <c r="T12" s="540"/>
      <c r="U12" s="540"/>
      <c r="V12" s="541"/>
      <c r="W12" s="542" t="s">
        <v>1</v>
      </c>
      <c r="X12" s="500"/>
      <c r="Y12" s="500"/>
      <c r="Z12" s="500"/>
      <c r="AA12" s="500"/>
      <c r="AB12" s="543"/>
      <c r="AC12" s="544" t="s">
        <v>134</v>
      </c>
      <c r="AD12" s="545"/>
      <c r="AE12" s="545"/>
      <c r="AF12" s="545"/>
      <c r="AG12" s="546"/>
      <c r="AH12" s="544" t="s">
        <v>135</v>
      </c>
      <c r="AI12" s="545"/>
      <c r="AJ12" s="545"/>
      <c r="AK12" s="545"/>
      <c r="AL12" s="547"/>
      <c r="AM12" s="496" t="s">
        <v>136</v>
      </c>
      <c r="AN12" s="497"/>
      <c r="AO12" s="497"/>
      <c r="AP12" s="497"/>
      <c r="AQ12" s="497"/>
      <c r="AR12" s="497"/>
      <c r="AS12" s="497"/>
      <c r="AT12" s="498"/>
      <c r="AU12" s="499" t="s">
        <v>137</v>
      </c>
      <c r="AV12" s="500"/>
      <c r="AW12" s="500"/>
      <c r="AX12" s="500"/>
      <c r="AY12" s="501" t="s">
        <v>138</v>
      </c>
      <c r="AZ12" s="502"/>
      <c r="BA12" s="502"/>
      <c r="BB12" s="502"/>
      <c r="BC12" s="502"/>
      <c r="BD12" s="502"/>
      <c r="BE12" s="502"/>
      <c r="BF12" s="502"/>
      <c r="BG12" s="502"/>
      <c r="BH12" s="502"/>
      <c r="BI12" s="502"/>
      <c r="BJ12" s="502"/>
      <c r="BK12" s="502"/>
      <c r="BL12" s="502"/>
      <c r="BM12" s="503"/>
      <c r="BN12" s="467">
        <v>0</v>
      </c>
      <c r="BO12" s="468"/>
      <c r="BP12" s="468"/>
      <c r="BQ12" s="468"/>
      <c r="BR12" s="468"/>
      <c r="BS12" s="468"/>
      <c r="BT12" s="468"/>
      <c r="BU12" s="469"/>
      <c r="BV12" s="467">
        <v>50000</v>
      </c>
      <c r="BW12" s="468"/>
      <c r="BX12" s="468"/>
      <c r="BY12" s="468"/>
      <c r="BZ12" s="468"/>
      <c r="CA12" s="468"/>
      <c r="CB12" s="468"/>
      <c r="CC12" s="469"/>
      <c r="CD12" s="470" t="s">
        <v>139</v>
      </c>
      <c r="CE12" s="471"/>
      <c r="CF12" s="471"/>
      <c r="CG12" s="471"/>
      <c r="CH12" s="471"/>
      <c r="CI12" s="471"/>
      <c r="CJ12" s="471"/>
      <c r="CK12" s="471"/>
      <c r="CL12" s="471"/>
      <c r="CM12" s="471"/>
      <c r="CN12" s="471"/>
      <c r="CO12" s="471"/>
      <c r="CP12" s="471"/>
      <c r="CQ12" s="471"/>
      <c r="CR12" s="471"/>
      <c r="CS12" s="472"/>
      <c r="CT12" s="507" t="s">
        <v>131</v>
      </c>
      <c r="CU12" s="508"/>
      <c r="CV12" s="508"/>
      <c r="CW12" s="508"/>
      <c r="CX12" s="508"/>
      <c r="CY12" s="508"/>
      <c r="CZ12" s="508"/>
      <c r="DA12" s="509"/>
      <c r="DB12" s="507" t="s">
        <v>131</v>
      </c>
      <c r="DC12" s="508"/>
      <c r="DD12" s="508"/>
      <c r="DE12" s="508"/>
      <c r="DF12" s="508"/>
      <c r="DG12" s="508"/>
      <c r="DH12" s="508"/>
      <c r="DI12" s="509"/>
      <c r="DJ12" s="186"/>
      <c r="DK12" s="186"/>
      <c r="DL12" s="186"/>
      <c r="DM12" s="186"/>
      <c r="DN12" s="186"/>
      <c r="DO12" s="186"/>
    </row>
    <row r="13" spans="1:119" ht="18.75" customHeight="1" x14ac:dyDescent="0.15">
      <c r="A13" s="187"/>
      <c r="B13" s="530"/>
      <c r="C13" s="531"/>
      <c r="D13" s="531"/>
      <c r="E13" s="531"/>
      <c r="F13" s="531"/>
      <c r="G13" s="531"/>
      <c r="H13" s="531"/>
      <c r="I13" s="531"/>
      <c r="J13" s="531"/>
      <c r="K13" s="532"/>
      <c r="L13" s="197"/>
      <c r="M13" s="558" t="s">
        <v>140</v>
      </c>
      <c r="N13" s="559"/>
      <c r="O13" s="559"/>
      <c r="P13" s="559"/>
      <c r="Q13" s="560"/>
      <c r="R13" s="551">
        <v>14772</v>
      </c>
      <c r="S13" s="552"/>
      <c r="T13" s="552"/>
      <c r="U13" s="552"/>
      <c r="V13" s="553"/>
      <c r="W13" s="483" t="s">
        <v>141</v>
      </c>
      <c r="X13" s="484"/>
      <c r="Y13" s="484"/>
      <c r="Z13" s="484"/>
      <c r="AA13" s="484"/>
      <c r="AB13" s="474"/>
      <c r="AC13" s="518">
        <v>353</v>
      </c>
      <c r="AD13" s="519"/>
      <c r="AE13" s="519"/>
      <c r="AF13" s="519"/>
      <c r="AG13" s="561"/>
      <c r="AH13" s="518">
        <v>458</v>
      </c>
      <c r="AI13" s="519"/>
      <c r="AJ13" s="519"/>
      <c r="AK13" s="519"/>
      <c r="AL13" s="520"/>
      <c r="AM13" s="496" t="s">
        <v>142</v>
      </c>
      <c r="AN13" s="497"/>
      <c r="AO13" s="497"/>
      <c r="AP13" s="497"/>
      <c r="AQ13" s="497"/>
      <c r="AR13" s="497"/>
      <c r="AS13" s="497"/>
      <c r="AT13" s="498"/>
      <c r="AU13" s="499" t="s">
        <v>122</v>
      </c>
      <c r="AV13" s="500"/>
      <c r="AW13" s="500"/>
      <c r="AX13" s="500"/>
      <c r="AY13" s="501" t="s">
        <v>143</v>
      </c>
      <c r="AZ13" s="502"/>
      <c r="BA13" s="502"/>
      <c r="BB13" s="502"/>
      <c r="BC13" s="502"/>
      <c r="BD13" s="502"/>
      <c r="BE13" s="502"/>
      <c r="BF13" s="502"/>
      <c r="BG13" s="502"/>
      <c r="BH13" s="502"/>
      <c r="BI13" s="502"/>
      <c r="BJ13" s="502"/>
      <c r="BK13" s="502"/>
      <c r="BL13" s="502"/>
      <c r="BM13" s="503"/>
      <c r="BN13" s="467">
        <v>95482</v>
      </c>
      <c r="BO13" s="468"/>
      <c r="BP13" s="468"/>
      <c r="BQ13" s="468"/>
      <c r="BR13" s="468"/>
      <c r="BS13" s="468"/>
      <c r="BT13" s="468"/>
      <c r="BU13" s="469"/>
      <c r="BV13" s="467">
        <v>-16224</v>
      </c>
      <c r="BW13" s="468"/>
      <c r="BX13" s="468"/>
      <c r="BY13" s="468"/>
      <c r="BZ13" s="468"/>
      <c r="CA13" s="468"/>
      <c r="CB13" s="468"/>
      <c r="CC13" s="469"/>
      <c r="CD13" s="470" t="s">
        <v>144</v>
      </c>
      <c r="CE13" s="471"/>
      <c r="CF13" s="471"/>
      <c r="CG13" s="471"/>
      <c r="CH13" s="471"/>
      <c r="CI13" s="471"/>
      <c r="CJ13" s="471"/>
      <c r="CK13" s="471"/>
      <c r="CL13" s="471"/>
      <c r="CM13" s="471"/>
      <c r="CN13" s="471"/>
      <c r="CO13" s="471"/>
      <c r="CP13" s="471"/>
      <c r="CQ13" s="471"/>
      <c r="CR13" s="471"/>
      <c r="CS13" s="472"/>
      <c r="CT13" s="464">
        <v>6.7</v>
      </c>
      <c r="CU13" s="465"/>
      <c r="CV13" s="465"/>
      <c r="CW13" s="465"/>
      <c r="CX13" s="465"/>
      <c r="CY13" s="465"/>
      <c r="CZ13" s="465"/>
      <c r="DA13" s="466"/>
      <c r="DB13" s="464">
        <v>6.4</v>
      </c>
      <c r="DC13" s="465"/>
      <c r="DD13" s="465"/>
      <c r="DE13" s="465"/>
      <c r="DF13" s="465"/>
      <c r="DG13" s="465"/>
      <c r="DH13" s="465"/>
      <c r="DI13" s="466"/>
      <c r="DJ13" s="186"/>
      <c r="DK13" s="186"/>
      <c r="DL13" s="186"/>
      <c r="DM13" s="186"/>
      <c r="DN13" s="186"/>
      <c r="DO13" s="186"/>
    </row>
    <row r="14" spans="1:119" ht="18.75" customHeight="1" thickBot="1" x14ac:dyDescent="0.2">
      <c r="A14" s="187"/>
      <c r="B14" s="530"/>
      <c r="C14" s="531"/>
      <c r="D14" s="531"/>
      <c r="E14" s="531"/>
      <c r="F14" s="531"/>
      <c r="G14" s="531"/>
      <c r="H14" s="531"/>
      <c r="I14" s="531"/>
      <c r="J14" s="531"/>
      <c r="K14" s="532"/>
      <c r="L14" s="548" t="s">
        <v>145</v>
      </c>
      <c r="M14" s="549"/>
      <c r="N14" s="549"/>
      <c r="O14" s="549"/>
      <c r="P14" s="549"/>
      <c r="Q14" s="550"/>
      <c r="R14" s="551">
        <v>15237</v>
      </c>
      <c r="S14" s="552"/>
      <c r="T14" s="552"/>
      <c r="U14" s="552"/>
      <c r="V14" s="553"/>
      <c r="W14" s="457"/>
      <c r="X14" s="458"/>
      <c r="Y14" s="458"/>
      <c r="Z14" s="458"/>
      <c r="AA14" s="458"/>
      <c r="AB14" s="447"/>
      <c r="AC14" s="554">
        <v>5.2</v>
      </c>
      <c r="AD14" s="555"/>
      <c r="AE14" s="555"/>
      <c r="AF14" s="555"/>
      <c r="AG14" s="556"/>
      <c r="AH14" s="554">
        <v>6.3</v>
      </c>
      <c r="AI14" s="555"/>
      <c r="AJ14" s="555"/>
      <c r="AK14" s="555"/>
      <c r="AL14" s="557"/>
      <c r="AM14" s="496"/>
      <c r="AN14" s="497"/>
      <c r="AO14" s="497"/>
      <c r="AP14" s="497"/>
      <c r="AQ14" s="497"/>
      <c r="AR14" s="497"/>
      <c r="AS14" s="497"/>
      <c r="AT14" s="498"/>
      <c r="AU14" s="499"/>
      <c r="AV14" s="500"/>
      <c r="AW14" s="500"/>
      <c r="AX14" s="500"/>
      <c r="AY14" s="501"/>
      <c r="AZ14" s="502"/>
      <c r="BA14" s="502"/>
      <c r="BB14" s="502"/>
      <c r="BC14" s="502"/>
      <c r="BD14" s="502"/>
      <c r="BE14" s="502"/>
      <c r="BF14" s="502"/>
      <c r="BG14" s="502"/>
      <c r="BH14" s="502"/>
      <c r="BI14" s="502"/>
      <c r="BJ14" s="502"/>
      <c r="BK14" s="502"/>
      <c r="BL14" s="502"/>
      <c r="BM14" s="503"/>
      <c r="BN14" s="467"/>
      <c r="BO14" s="468"/>
      <c r="BP14" s="468"/>
      <c r="BQ14" s="468"/>
      <c r="BR14" s="468"/>
      <c r="BS14" s="468"/>
      <c r="BT14" s="468"/>
      <c r="BU14" s="469"/>
      <c r="BV14" s="467"/>
      <c r="BW14" s="468"/>
      <c r="BX14" s="468"/>
      <c r="BY14" s="468"/>
      <c r="BZ14" s="468"/>
      <c r="CA14" s="468"/>
      <c r="CB14" s="468"/>
      <c r="CC14" s="469"/>
      <c r="CD14" s="562" t="s">
        <v>146</v>
      </c>
      <c r="CE14" s="563"/>
      <c r="CF14" s="563"/>
      <c r="CG14" s="563"/>
      <c r="CH14" s="563"/>
      <c r="CI14" s="563"/>
      <c r="CJ14" s="563"/>
      <c r="CK14" s="563"/>
      <c r="CL14" s="563"/>
      <c r="CM14" s="563"/>
      <c r="CN14" s="563"/>
      <c r="CO14" s="563"/>
      <c r="CP14" s="563"/>
      <c r="CQ14" s="563"/>
      <c r="CR14" s="563"/>
      <c r="CS14" s="564"/>
      <c r="CT14" s="565">
        <v>37.5</v>
      </c>
      <c r="CU14" s="566"/>
      <c r="CV14" s="566"/>
      <c r="CW14" s="566"/>
      <c r="CX14" s="566"/>
      <c r="CY14" s="566"/>
      <c r="CZ14" s="566"/>
      <c r="DA14" s="567"/>
      <c r="DB14" s="565">
        <v>42.1</v>
      </c>
      <c r="DC14" s="566"/>
      <c r="DD14" s="566"/>
      <c r="DE14" s="566"/>
      <c r="DF14" s="566"/>
      <c r="DG14" s="566"/>
      <c r="DH14" s="566"/>
      <c r="DI14" s="567"/>
      <c r="DJ14" s="186"/>
      <c r="DK14" s="186"/>
      <c r="DL14" s="186"/>
      <c r="DM14" s="186"/>
      <c r="DN14" s="186"/>
      <c r="DO14" s="186"/>
    </row>
    <row r="15" spans="1:119" ht="18.75" customHeight="1" x14ac:dyDescent="0.15">
      <c r="A15" s="187"/>
      <c r="B15" s="530"/>
      <c r="C15" s="531"/>
      <c r="D15" s="531"/>
      <c r="E15" s="531"/>
      <c r="F15" s="531"/>
      <c r="G15" s="531"/>
      <c r="H15" s="531"/>
      <c r="I15" s="531"/>
      <c r="J15" s="531"/>
      <c r="K15" s="532"/>
      <c r="L15" s="197"/>
      <c r="M15" s="558" t="s">
        <v>147</v>
      </c>
      <c r="N15" s="559"/>
      <c r="O15" s="559"/>
      <c r="P15" s="559"/>
      <c r="Q15" s="560"/>
      <c r="R15" s="551">
        <v>15112</v>
      </c>
      <c r="S15" s="552"/>
      <c r="T15" s="552"/>
      <c r="U15" s="552"/>
      <c r="V15" s="553"/>
      <c r="W15" s="483" t="s">
        <v>148</v>
      </c>
      <c r="X15" s="484"/>
      <c r="Y15" s="484"/>
      <c r="Z15" s="484"/>
      <c r="AA15" s="484"/>
      <c r="AB15" s="474"/>
      <c r="AC15" s="518">
        <v>996</v>
      </c>
      <c r="AD15" s="519"/>
      <c r="AE15" s="519"/>
      <c r="AF15" s="519"/>
      <c r="AG15" s="561"/>
      <c r="AH15" s="518">
        <v>983</v>
      </c>
      <c r="AI15" s="519"/>
      <c r="AJ15" s="519"/>
      <c r="AK15" s="519"/>
      <c r="AL15" s="520"/>
      <c r="AM15" s="496"/>
      <c r="AN15" s="497"/>
      <c r="AO15" s="497"/>
      <c r="AP15" s="497"/>
      <c r="AQ15" s="497"/>
      <c r="AR15" s="497"/>
      <c r="AS15" s="497"/>
      <c r="AT15" s="498"/>
      <c r="AU15" s="499"/>
      <c r="AV15" s="500"/>
      <c r="AW15" s="500"/>
      <c r="AX15" s="500"/>
      <c r="AY15" s="427" t="s">
        <v>149</v>
      </c>
      <c r="AZ15" s="428"/>
      <c r="BA15" s="428"/>
      <c r="BB15" s="428"/>
      <c r="BC15" s="428"/>
      <c r="BD15" s="428"/>
      <c r="BE15" s="428"/>
      <c r="BF15" s="428"/>
      <c r="BG15" s="428"/>
      <c r="BH15" s="428"/>
      <c r="BI15" s="428"/>
      <c r="BJ15" s="428"/>
      <c r="BK15" s="428"/>
      <c r="BL15" s="428"/>
      <c r="BM15" s="429"/>
      <c r="BN15" s="430">
        <v>1439685</v>
      </c>
      <c r="BO15" s="431"/>
      <c r="BP15" s="431"/>
      <c r="BQ15" s="431"/>
      <c r="BR15" s="431"/>
      <c r="BS15" s="431"/>
      <c r="BT15" s="431"/>
      <c r="BU15" s="432"/>
      <c r="BV15" s="430">
        <v>1443401</v>
      </c>
      <c r="BW15" s="431"/>
      <c r="BX15" s="431"/>
      <c r="BY15" s="431"/>
      <c r="BZ15" s="431"/>
      <c r="CA15" s="431"/>
      <c r="CB15" s="431"/>
      <c r="CC15" s="432"/>
      <c r="CD15" s="568" t="s">
        <v>150</v>
      </c>
      <c r="CE15" s="569"/>
      <c r="CF15" s="569"/>
      <c r="CG15" s="569"/>
      <c r="CH15" s="569"/>
      <c r="CI15" s="569"/>
      <c r="CJ15" s="569"/>
      <c r="CK15" s="569"/>
      <c r="CL15" s="569"/>
      <c r="CM15" s="569"/>
      <c r="CN15" s="569"/>
      <c r="CO15" s="569"/>
      <c r="CP15" s="569"/>
      <c r="CQ15" s="569"/>
      <c r="CR15" s="569"/>
      <c r="CS15" s="57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30"/>
      <c r="C16" s="531"/>
      <c r="D16" s="531"/>
      <c r="E16" s="531"/>
      <c r="F16" s="531"/>
      <c r="G16" s="531"/>
      <c r="H16" s="531"/>
      <c r="I16" s="531"/>
      <c r="J16" s="531"/>
      <c r="K16" s="532"/>
      <c r="L16" s="548" t="s">
        <v>151</v>
      </c>
      <c r="M16" s="579"/>
      <c r="N16" s="579"/>
      <c r="O16" s="579"/>
      <c r="P16" s="579"/>
      <c r="Q16" s="580"/>
      <c r="R16" s="571" t="s">
        <v>152</v>
      </c>
      <c r="S16" s="572"/>
      <c r="T16" s="572"/>
      <c r="U16" s="572"/>
      <c r="V16" s="573"/>
      <c r="W16" s="457"/>
      <c r="X16" s="458"/>
      <c r="Y16" s="458"/>
      <c r="Z16" s="458"/>
      <c r="AA16" s="458"/>
      <c r="AB16" s="447"/>
      <c r="AC16" s="554">
        <v>14.6</v>
      </c>
      <c r="AD16" s="555"/>
      <c r="AE16" s="555"/>
      <c r="AF16" s="555"/>
      <c r="AG16" s="556"/>
      <c r="AH16" s="554">
        <v>13.6</v>
      </c>
      <c r="AI16" s="555"/>
      <c r="AJ16" s="555"/>
      <c r="AK16" s="555"/>
      <c r="AL16" s="557"/>
      <c r="AM16" s="496"/>
      <c r="AN16" s="497"/>
      <c r="AO16" s="497"/>
      <c r="AP16" s="497"/>
      <c r="AQ16" s="497"/>
      <c r="AR16" s="497"/>
      <c r="AS16" s="497"/>
      <c r="AT16" s="498"/>
      <c r="AU16" s="499"/>
      <c r="AV16" s="500"/>
      <c r="AW16" s="500"/>
      <c r="AX16" s="500"/>
      <c r="AY16" s="501" t="s">
        <v>153</v>
      </c>
      <c r="AZ16" s="502"/>
      <c r="BA16" s="502"/>
      <c r="BB16" s="502"/>
      <c r="BC16" s="502"/>
      <c r="BD16" s="502"/>
      <c r="BE16" s="502"/>
      <c r="BF16" s="502"/>
      <c r="BG16" s="502"/>
      <c r="BH16" s="502"/>
      <c r="BI16" s="502"/>
      <c r="BJ16" s="502"/>
      <c r="BK16" s="502"/>
      <c r="BL16" s="502"/>
      <c r="BM16" s="503"/>
      <c r="BN16" s="467">
        <v>4339111</v>
      </c>
      <c r="BO16" s="468"/>
      <c r="BP16" s="468"/>
      <c r="BQ16" s="468"/>
      <c r="BR16" s="468"/>
      <c r="BS16" s="468"/>
      <c r="BT16" s="468"/>
      <c r="BU16" s="469"/>
      <c r="BV16" s="467">
        <v>4282444</v>
      </c>
      <c r="BW16" s="468"/>
      <c r="BX16" s="468"/>
      <c r="BY16" s="468"/>
      <c r="BZ16" s="468"/>
      <c r="CA16" s="468"/>
      <c r="CB16" s="468"/>
      <c r="CC16" s="469"/>
      <c r="CD16" s="201"/>
      <c r="CE16" s="577"/>
      <c r="CF16" s="577"/>
      <c r="CG16" s="577"/>
      <c r="CH16" s="577"/>
      <c r="CI16" s="577"/>
      <c r="CJ16" s="577"/>
      <c r="CK16" s="577"/>
      <c r="CL16" s="577"/>
      <c r="CM16" s="577"/>
      <c r="CN16" s="577"/>
      <c r="CO16" s="577"/>
      <c r="CP16" s="577"/>
      <c r="CQ16" s="577"/>
      <c r="CR16" s="577"/>
      <c r="CS16" s="578"/>
      <c r="CT16" s="464"/>
      <c r="CU16" s="465"/>
      <c r="CV16" s="465"/>
      <c r="CW16" s="465"/>
      <c r="CX16" s="465"/>
      <c r="CY16" s="465"/>
      <c r="CZ16" s="465"/>
      <c r="DA16" s="466"/>
      <c r="DB16" s="464"/>
      <c r="DC16" s="465"/>
      <c r="DD16" s="465"/>
      <c r="DE16" s="465"/>
      <c r="DF16" s="465"/>
      <c r="DG16" s="465"/>
      <c r="DH16" s="465"/>
      <c r="DI16" s="466"/>
      <c r="DJ16" s="186"/>
      <c r="DK16" s="186"/>
      <c r="DL16" s="186"/>
      <c r="DM16" s="186"/>
      <c r="DN16" s="186"/>
      <c r="DO16" s="186"/>
    </row>
    <row r="17" spans="1:119" ht="18.75" customHeight="1" thickBot="1" x14ac:dyDescent="0.2">
      <c r="A17" s="187"/>
      <c r="B17" s="533"/>
      <c r="C17" s="534"/>
      <c r="D17" s="534"/>
      <c r="E17" s="534"/>
      <c r="F17" s="534"/>
      <c r="G17" s="534"/>
      <c r="H17" s="534"/>
      <c r="I17" s="534"/>
      <c r="J17" s="534"/>
      <c r="K17" s="535"/>
      <c r="L17" s="202"/>
      <c r="M17" s="574" t="s">
        <v>154</v>
      </c>
      <c r="N17" s="575"/>
      <c r="O17" s="575"/>
      <c r="P17" s="575"/>
      <c r="Q17" s="576"/>
      <c r="R17" s="571" t="s">
        <v>155</v>
      </c>
      <c r="S17" s="572"/>
      <c r="T17" s="572"/>
      <c r="U17" s="572"/>
      <c r="V17" s="573"/>
      <c r="W17" s="483" t="s">
        <v>156</v>
      </c>
      <c r="X17" s="484"/>
      <c r="Y17" s="484"/>
      <c r="Z17" s="484"/>
      <c r="AA17" s="484"/>
      <c r="AB17" s="474"/>
      <c r="AC17" s="518">
        <v>5458</v>
      </c>
      <c r="AD17" s="519"/>
      <c r="AE17" s="519"/>
      <c r="AF17" s="519"/>
      <c r="AG17" s="561"/>
      <c r="AH17" s="518">
        <v>5779</v>
      </c>
      <c r="AI17" s="519"/>
      <c r="AJ17" s="519"/>
      <c r="AK17" s="519"/>
      <c r="AL17" s="520"/>
      <c r="AM17" s="496"/>
      <c r="AN17" s="497"/>
      <c r="AO17" s="497"/>
      <c r="AP17" s="497"/>
      <c r="AQ17" s="497"/>
      <c r="AR17" s="497"/>
      <c r="AS17" s="497"/>
      <c r="AT17" s="498"/>
      <c r="AU17" s="499"/>
      <c r="AV17" s="500"/>
      <c r="AW17" s="500"/>
      <c r="AX17" s="500"/>
      <c r="AY17" s="501" t="s">
        <v>157</v>
      </c>
      <c r="AZ17" s="502"/>
      <c r="BA17" s="502"/>
      <c r="BB17" s="502"/>
      <c r="BC17" s="502"/>
      <c r="BD17" s="502"/>
      <c r="BE17" s="502"/>
      <c r="BF17" s="502"/>
      <c r="BG17" s="502"/>
      <c r="BH17" s="502"/>
      <c r="BI17" s="502"/>
      <c r="BJ17" s="502"/>
      <c r="BK17" s="502"/>
      <c r="BL17" s="502"/>
      <c r="BM17" s="503"/>
      <c r="BN17" s="467">
        <v>1818782</v>
      </c>
      <c r="BO17" s="468"/>
      <c r="BP17" s="468"/>
      <c r="BQ17" s="468"/>
      <c r="BR17" s="468"/>
      <c r="BS17" s="468"/>
      <c r="BT17" s="468"/>
      <c r="BU17" s="469"/>
      <c r="BV17" s="467">
        <v>1827430</v>
      </c>
      <c r="BW17" s="468"/>
      <c r="BX17" s="468"/>
      <c r="BY17" s="468"/>
      <c r="BZ17" s="468"/>
      <c r="CA17" s="468"/>
      <c r="CB17" s="468"/>
      <c r="CC17" s="469"/>
      <c r="CD17" s="201"/>
      <c r="CE17" s="577"/>
      <c r="CF17" s="577"/>
      <c r="CG17" s="577"/>
      <c r="CH17" s="577"/>
      <c r="CI17" s="577"/>
      <c r="CJ17" s="577"/>
      <c r="CK17" s="577"/>
      <c r="CL17" s="577"/>
      <c r="CM17" s="577"/>
      <c r="CN17" s="577"/>
      <c r="CO17" s="577"/>
      <c r="CP17" s="577"/>
      <c r="CQ17" s="577"/>
      <c r="CR17" s="577"/>
      <c r="CS17" s="578"/>
      <c r="CT17" s="464"/>
      <c r="CU17" s="465"/>
      <c r="CV17" s="465"/>
      <c r="CW17" s="465"/>
      <c r="CX17" s="465"/>
      <c r="CY17" s="465"/>
      <c r="CZ17" s="465"/>
      <c r="DA17" s="466"/>
      <c r="DB17" s="464"/>
      <c r="DC17" s="465"/>
      <c r="DD17" s="465"/>
      <c r="DE17" s="465"/>
      <c r="DF17" s="465"/>
      <c r="DG17" s="465"/>
      <c r="DH17" s="465"/>
      <c r="DI17" s="466"/>
      <c r="DJ17" s="186"/>
      <c r="DK17" s="186"/>
      <c r="DL17" s="186"/>
      <c r="DM17" s="186"/>
      <c r="DN17" s="186"/>
      <c r="DO17" s="186"/>
    </row>
    <row r="18" spans="1:119" ht="18.75" customHeight="1" thickBot="1" x14ac:dyDescent="0.2">
      <c r="A18" s="187"/>
      <c r="B18" s="581" t="s">
        <v>158</v>
      </c>
      <c r="C18" s="510"/>
      <c r="D18" s="510"/>
      <c r="E18" s="582"/>
      <c r="F18" s="582"/>
      <c r="G18" s="582"/>
      <c r="H18" s="582"/>
      <c r="I18" s="582"/>
      <c r="J18" s="582"/>
      <c r="K18" s="582"/>
      <c r="L18" s="583">
        <v>183.31</v>
      </c>
      <c r="M18" s="583"/>
      <c r="N18" s="583"/>
      <c r="O18" s="583"/>
      <c r="P18" s="583"/>
      <c r="Q18" s="583"/>
      <c r="R18" s="584"/>
      <c r="S18" s="584"/>
      <c r="T18" s="584"/>
      <c r="U18" s="584"/>
      <c r="V18" s="585"/>
      <c r="W18" s="485"/>
      <c r="X18" s="486"/>
      <c r="Y18" s="486"/>
      <c r="Z18" s="486"/>
      <c r="AA18" s="486"/>
      <c r="AB18" s="477"/>
      <c r="AC18" s="586">
        <v>80.2</v>
      </c>
      <c r="AD18" s="587"/>
      <c r="AE18" s="587"/>
      <c r="AF18" s="587"/>
      <c r="AG18" s="588"/>
      <c r="AH18" s="586">
        <v>80</v>
      </c>
      <c r="AI18" s="587"/>
      <c r="AJ18" s="587"/>
      <c r="AK18" s="587"/>
      <c r="AL18" s="589"/>
      <c r="AM18" s="496"/>
      <c r="AN18" s="497"/>
      <c r="AO18" s="497"/>
      <c r="AP18" s="497"/>
      <c r="AQ18" s="497"/>
      <c r="AR18" s="497"/>
      <c r="AS18" s="497"/>
      <c r="AT18" s="498"/>
      <c r="AU18" s="499"/>
      <c r="AV18" s="500"/>
      <c r="AW18" s="500"/>
      <c r="AX18" s="500"/>
      <c r="AY18" s="501" t="s">
        <v>159</v>
      </c>
      <c r="AZ18" s="502"/>
      <c r="BA18" s="502"/>
      <c r="BB18" s="502"/>
      <c r="BC18" s="502"/>
      <c r="BD18" s="502"/>
      <c r="BE18" s="502"/>
      <c r="BF18" s="502"/>
      <c r="BG18" s="502"/>
      <c r="BH18" s="502"/>
      <c r="BI18" s="502"/>
      <c r="BJ18" s="502"/>
      <c r="BK18" s="502"/>
      <c r="BL18" s="502"/>
      <c r="BM18" s="503"/>
      <c r="BN18" s="467">
        <v>4834925</v>
      </c>
      <c r="BO18" s="468"/>
      <c r="BP18" s="468"/>
      <c r="BQ18" s="468"/>
      <c r="BR18" s="468"/>
      <c r="BS18" s="468"/>
      <c r="BT18" s="468"/>
      <c r="BU18" s="469"/>
      <c r="BV18" s="467">
        <v>4699401</v>
      </c>
      <c r="BW18" s="468"/>
      <c r="BX18" s="468"/>
      <c r="BY18" s="468"/>
      <c r="BZ18" s="468"/>
      <c r="CA18" s="468"/>
      <c r="CB18" s="468"/>
      <c r="CC18" s="469"/>
      <c r="CD18" s="201"/>
      <c r="CE18" s="577"/>
      <c r="CF18" s="577"/>
      <c r="CG18" s="577"/>
      <c r="CH18" s="577"/>
      <c r="CI18" s="577"/>
      <c r="CJ18" s="577"/>
      <c r="CK18" s="577"/>
      <c r="CL18" s="577"/>
      <c r="CM18" s="577"/>
      <c r="CN18" s="577"/>
      <c r="CO18" s="577"/>
      <c r="CP18" s="577"/>
      <c r="CQ18" s="577"/>
      <c r="CR18" s="577"/>
      <c r="CS18" s="578"/>
      <c r="CT18" s="464"/>
      <c r="CU18" s="465"/>
      <c r="CV18" s="465"/>
      <c r="CW18" s="465"/>
      <c r="CX18" s="465"/>
      <c r="CY18" s="465"/>
      <c r="CZ18" s="465"/>
      <c r="DA18" s="466"/>
      <c r="DB18" s="464"/>
      <c r="DC18" s="465"/>
      <c r="DD18" s="465"/>
      <c r="DE18" s="465"/>
      <c r="DF18" s="465"/>
      <c r="DG18" s="465"/>
      <c r="DH18" s="465"/>
      <c r="DI18" s="466"/>
      <c r="DJ18" s="186"/>
      <c r="DK18" s="186"/>
      <c r="DL18" s="186"/>
      <c r="DM18" s="186"/>
      <c r="DN18" s="186"/>
      <c r="DO18" s="186"/>
    </row>
    <row r="19" spans="1:119" ht="18.75" customHeight="1" thickBot="1" x14ac:dyDescent="0.2">
      <c r="A19" s="187"/>
      <c r="B19" s="581" t="s">
        <v>160</v>
      </c>
      <c r="C19" s="510"/>
      <c r="D19" s="510"/>
      <c r="E19" s="582"/>
      <c r="F19" s="582"/>
      <c r="G19" s="582"/>
      <c r="H19" s="582"/>
      <c r="I19" s="582"/>
      <c r="J19" s="582"/>
      <c r="K19" s="582"/>
      <c r="L19" s="590">
        <v>86</v>
      </c>
      <c r="M19" s="590"/>
      <c r="N19" s="590"/>
      <c r="O19" s="590"/>
      <c r="P19" s="590"/>
      <c r="Q19" s="590"/>
      <c r="R19" s="591"/>
      <c r="S19" s="591"/>
      <c r="T19" s="591"/>
      <c r="U19" s="591"/>
      <c r="V19" s="592"/>
      <c r="W19" s="424"/>
      <c r="X19" s="425"/>
      <c r="Y19" s="425"/>
      <c r="Z19" s="425"/>
      <c r="AA19" s="425"/>
      <c r="AB19" s="425"/>
      <c r="AC19" s="599"/>
      <c r="AD19" s="599"/>
      <c r="AE19" s="599"/>
      <c r="AF19" s="599"/>
      <c r="AG19" s="599"/>
      <c r="AH19" s="599"/>
      <c r="AI19" s="599"/>
      <c r="AJ19" s="599"/>
      <c r="AK19" s="599"/>
      <c r="AL19" s="600"/>
      <c r="AM19" s="496"/>
      <c r="AN19" s="497"/>
      <c r="AO19" s="497"/>
      <c r="AP19" s="497"/>
      <c r="AQ19" s="497"/>
      <c r="AR19" s="497"/>
      <c r="AS19" s="497"/>
      <c r="AT19" s="498"/>
      <c r="AU19" s="499"/>
      <c r="AV19" s="500"/>
      <c r="AW19" s="500"/>
      <c r="AX19" s="500"/>
      <c r="AY19" s="501" t="s">
        <v>161</v>
      </c>
      <c r="AZ19" s="502"/>
      <c r="BA19" s="502"/>
      <c r="BB19" s="502"/>
      <c r="BC19" s="502"/>
      <c r="BD19" s="502"/>
      <c r="BE19" s="502"/>
      <c r="BF19" s="502"/>
      <c r="BG19" s="502"/>
      <c r="BH19" s="502"/>
      <c r="BI19" s="502"/>
      <c r="BJ19" s="502"/>
      <c r="BK19" s="502"/>
      <c r="BL19" s="502"/>
      <c r="BM19" s="503"/>
      <c r="BN19" s="467">
        <v>5829405</v>
      </c>
      <c r="BO19" s="468"/>
      <c r="BP19" s="468"/>
      <c r="BQ19" s="468"/>
      <c r="BR19" s="468"/>
      <c r="BS19" s="468"/>
      <c r="BT19" s="468"/>
      <c r="BU19" s="469"/>
      <c r="BV19" s="467">
        <v>6184954</v>
      </c>
      <c r="BW19" s="468"/>
      <c r="BX19" s="468"/>
      <c r="BY19" s="468"/>
      <c r="BZ19" s="468"/>
      <c r="CA19" s="468"/>
      <c r="CB19" s="468"/>
      <c r="CC19" s="469"/>
      <c r="CD19" s="201"/>
      <c r="CE19" s="577"/>
      <c r="CF19" s="577"/>
      <c r="CG19" s="577"/>
      <c r="CH19" s="577"/>
      <c r="CI19" s="577"/>
      <c r="CJ19" s="577"/>
      <c r="CK19" s="577"/>
      <c r="CL19" s="577"/>
      <c r="CM19" s="577"/>
      <c r="CN19" s="577"/>
      <c r="CO19" s="577"/>
      <c r="CP19" s="577"/>
      <c r="CQ19" s="577"/>
      <c r="CR19" s="577"/>
      <c r="CS19" s="578"/>
      <c r="CT19" s="464"/>
      <c r="CU19" s="465"/>
      <c r="CV19" s="465"/>
      <c r="CW19" s="465"/>
      <c r="CX19" s="465"/>
      <c r="CY19" s="465"/>
      <c r="CZ19" s="465"/>
      <c r="DA19" s="466"/>
      <c r="DB19" s="464"/>
      <c r="DC19" s="465"/>
      <c r="DD19" s="465"/>
      <c r="DE19" s="465"/>
      <c r="DF19" s="465"/>
      <c r="DG19" s="465"/>
      <c r="DH19" s="465"/>
      <c r="DI19" s="466"/>
      <c r="DJ19" s="186"/>
      <c r="DK19" s="186"/>
      <c r="DL19" s="186"/>
      <c r="DM19" s="186"/>
      <c r="DN19" s="186"/>
      <c r="DO19" s="186"/>
    </row>
    <row r="20" spans="1:119" ht="18.75" customHeight="1" thickBot="1" x14ac:dyDescent="0.2">
      <c r="A20" s="187"/>
      <c r="B20" s="581" t="s">
        <v>162</v>
      </c>
      <c r="C20" s="510"/>
      <c r="D20" s="510"/>
      <c r="E20" s="582"/>
      <c r="F20" s="582"/>
      <c r="G20" s="582"/>
      <c r="H20" s="582"/>
      <c r="I20" s="582"/>
      <c r="J20" s="582"/>
      <c r="K20" s="582"/>
      <c r="L20" s="590">
        <v>7296</v>
      </c>
      <c r="M20" s="590"/>
      <c r="N20" s="590"/>
      <c r="O20" s="590"/>
      <c r="P20" s="590"/>
      <c r="Q20" s="590"/>
      <c r="R20" s="591"/>
      <c r="S20" s="591"/>
      <c r="T20" s="591"/>
      <c r="U20" s="591"/>
      <c r="V20" s="592"/>
      <c r="W20" s="485"/>
      <c r="X20" s="486"/>
      <c r="Y20" s="486"/>
      <c r="Z20" s="486"/>
      <c r="AA20" s="486"/>
      <c r="AB20" s="486"/>
      <c r="AC20" s="593"/>
      <c r="AD20" s="593"/>
      <c r="AE20" s="593"/>
      <c r="AF20" s="593"/>
      <c r="AG20" s="593"/>
      <c r="AH20" s="593"/>
      <c r="AI20" s="593"/>
      <c r="AJ20" s="593"/>
      <c r="AK20" s="593"/>
      <c r="AL20" s="594"/>
      <c r="AM20" s="595"/>
      <c r="AN20" s="522"/>
      <c r="AO20" s="522"/>
      <c r="AP20" s="522"/>
      <c r="AQ20" s="522"/>
      <c r="AR20" s="522"/>
      <c r="AS20" s="522"/>
      <c r="AT20" s="523"/>
      <c r="AU20" s="596"/>
      <c r="AV20" s="597"/>
      <c r="AW20" s="597"/>
      <c r="AX20" s="598"/>
      <c r="AY20" s="501"/>
      <c r="AZ20" s="502"/>
      <c r="BA20" s="502"/>
      <c r="BB20" s="502"/>
      <c r="BC20" s="502"/>
      <c r="BD20" s="502"/>
      <c r="BE20" s="502"/>
      <c r="BF20" s="502"/>
      <c r="BG20" s="502"/>
      <c r="BH20" s="502"/>
      <c r="BI20" s="502"/>
      <c r="BJ20" s="502"/>
      <c r="BK20" s="502"/>
      <c r="BL20" s="502"/>
      <c r="BM20" s="503"/>
      <c r="BN20" s="467"/>
      <c r="BO20" s="468"/>
      <c r="BP20" s="468"/>
      <c r="BQ20" s="468"/>
      <c r="BR20" s="468"/>
      <c r="BS20" s="468"/>
      <c r="BT20" s="468"/>
      <c r="BU20" s="469"/>
      <c r="BV20" s="467"/>
      <c r="BW20" s="468"/>
      <c r="BX20" s="468"/>
      <c r="BY20" s="468"/>
      <c r="BZ20" s="468"/>
      <c r="CA20" s="468"/>
      <c r="CB20" s="468"/>
      <c r="CC20" s="469"/>
      <c r="CD20" s="201"/>
      <c r="CE20" s="577"/>
      <c r="CF20" s="577"/>
      <c r="CG20" s="577"/>
      <c r="CH20" s="577"/>
      <c r="CI20" s="577"/>
      <c r="CJ20" s="577"/>
      <c r="CK20" s="577"/>
      <c r="CL20" s="577"/>
      <c r="CM20" s="577"/>
      <c r="CN20" s="577"/>
      <c r="CO20" s="577"/>
      <c r="CP20" s="577"/>
      <c r="CQ20" s="577"/>
      <c r="CR20" s="577"/>
      <c r="CS20" s="578"/>
      <c r="CT20" s="464"/>
      <c r="CU20" s="465"/>
      <c r="CV20" s="465"/>
      <c r="CW20" s="465"/>
      <c r="CX20" s="465"/>
      <c r="CY20" s="465"/>
      <c r="CZ20" s="465"/>
      <c r="DA20" s="466"/>
      <c r="DB20" s="464"/>
      <c r="DC20" s="465"/>
      <c r="DD20" s="465"/>
      <c r="DE20" s="465"/>
      <c r="DF20" s="465"/>
      <c r="DG20" s="465"/>
      <c r="DH20" s="465"/>
      <c r="DI20" s="466"/>
      <c r="DJ20" s="186"/>
      <c r="DK20" s="186"/>
      <c r="DL20" s="186"/>
      <c r="DM20" s="186"/>
      <c r="DN20" s="186"/>
      <c r="DO20" s="186"/>
    </row>
    <row r="21" spans="1:119" ht="18.75" customHeight="1" x14ac:dyDescent="0.15">
      <c r="A21" s="187"/>
      <c r="B21" s="601" t="s">
        <v>163</v>
      </c>
      <c r="C21" s="602"/>
      <c r="D21" s="602"/>
      <c r="E21" s="602"/>
      <c r="F21" s="602"/>
      <c r="G21" s="602"/>
      <c r="H21" s="602"/>
      <c r="I21" s="602"/>
      <c r="J21" s="602"/>
      <c r="K21" s="602"/>
      <c r="L21" s="602"/>
      <c r="M21" s="602"/>
      <c r="N21" s="602"/>
      <c r="O21" s="602"/>
      <c r="P21" s="602"/>
      <c r="Q21" s="602"/>
      <c r="R21" s="602"/>
      <c r="S21" s="602"/>
      <c r="T21" s="602"/>
      <c r="U21" s="602"/>
      <c r="V21" s="602"/>
      <c r="W21" s="602"/>
      <c r="X21" s="602"/>
      <c r="Y21" s="602"/>
      <c r="Z21" s="602"/>
      <c r="AA21" s="602"/>
      <c r="AB21" s="602"/>
      <c r="AC21" s="602"/>
      <c r="AD21" s="602"/>
      <c r="AE21" s="602"/>
      <c r="AF21" s="602"/>
      <c r="AG21" s="602"/>
      <c r="AH21" s="602"/>
      <c r="AI21" s="602"/>
      <c r="AJ21" s="602"/>
      <c r="AK21" s="602"/>
      <c r="AL21" s="602"/>
      <c r="AM21" s="602"/>
      <c r="AN21" s="602"/>
      <c r="AO21" s="602"/>
      <c r="AP21" s="602"/>
      <c r="AQ21" s="602"/>
      <c r="AR21" s="602"/>
      <c r="AS21" s="602"/>
      <c r="AT21" s="602"/>
      <c r="AU21" s="602"/>
      <c r="AV21" s="602"/>
      <c r="AW21" s="602"/>
      <c r="AX21" s="603"/>
      <c r="AY21" s="501"/>
      <c r="AZ21" s="502"/>
      <c r="BA21" s="502"/>
      <c r="BB21" s="502"/>
      <c r="BC21" s="502"/>
      <c r="BD21" s="502"/>
      <c r="BE21" s="502"/>
      <c r="BF21" s="502"/>
      <c r="BG21" s="502"/>
      <c r="BH21" s="502"/>
      <c r="BI21" s="502"/>
      <c r="BJ21" s="502"/>
      <c r="BK21" s="502"/>
      <c r="BL21" s="502"/>
      <c r="BM21" s="503"/>
      <c r="BN21" s="467"/>
      <c r="BO21" s="468"/>
      <c r="BP21" s="468"/>
      <c r="BQ21" s="468"/>
      <c r="BR21" s="468"/>
      <c r="BS21" s="468"/>
      <c r="BT21" s="468"/>
      <c r="BU21" s="469"/>
      <c r="BV21" s="467"/>
      <c r="BW21" s="468"/>
      <c r="BX21" s="468"/>
      <c r="BY21" s="468"/>
      <c r="BZ21" s="468"/>
      <c r="CA21" s="468"/>
      <c r="CB21" s="468"/>
      <c r="CC21" s="469"/>
      <c r="CD21" s="201"/>
      <c r="CE21" s="577"/>
      <c r="CF21" s="577"/>
      <c r="CG21" s="577"/>
      <c r="CH21" s="577"/>
      <c r="CI21" s="577"/>
      <c r="CJ21" s="577"/>
      <c r="CK21" s="577"/>
      <c r="CL21" s="577"/>
      <c r="CM21" s="577"/>
      <c r="CN21" s="577"/>
      <c r="CO21" s="577"/>
      <c r="CP21" s="577"/>
      <c r="CQ21" s="577"/>
      <c r="CR21" s="577"/>
      <c r="CS21" s="578"/>
      <c r="CT21" s="464"/>
      <c r="CU21" s="465"/>
      <c r="CV21" s="465"/>
      <c r="CW21" s="465"/>
      <c r="CX21" s="465"/>
      <c r="CY21" s="465"/>
      <c r="CZ21" s="465"/>
      <c r="DA21" s="466"/>
      <c r="DB21" s="464"/>
      <c r="DC21" s="465"/>
      <c r="DD21" s="465"/>
      <c r="DE21" s="465"/>
      <c r="DF21" s="465"/>
      <c r="DG21" s="465"/>
      <c r="DH21" s="465"/>
      <c r="DI21" s="466"/>
      <c r="DJ21" s="186"/>
      <c r="DK21" s="186"/>
      <c r="DL21" s="186"/>
      <c r="DM21" s="186"/>
      <c r="DN21" s="186"/>
      <c r="DO21" s="186"/>
    </row>
    <row r="22" spans="1:119" ht="18.75" customHeight="1" thickBot="1" x14ac:dyDescent="0.2">
      <c r="A22" s="187"/>
      <c r="B22" s="604" t="s">
        <v>164</v>
      </c>
      <c r="C22" s="605"/>
      <c r="D22" s="606"/>
      <c r="E22" s="479" t="s">
        <v>1</v>
      </c>
      <c r="F22" s="484"/>
      <c r="G22" s="484"/>
      <c r="H22" s="484"/>
      <c r="I22" s="484"/>
      <c r="J22" s="484"/>
      <c r="K22" s="474"/>
      <c r="L22" s="479" t="s">
        <v>165</v>
      </c>
      <c r="M22" s="484"/>
      <c r="N22" s="484"/>
      <c r="O22" s="484"/>
      <c r="P22" s="474"/>
      <c r="Q22" s="613" t="s">
        <v>166</v>
      </c>
      <c r="R22" s="614"/>
      <c r="S22" s="614"/>
      <c r="T22" s="614"/>
      <c r="U22" s="614"/>
      <c r="V22" s="615"/>
      <c r="W22" s="619" t="s">
        <v>167</v>
      </c>
      <c r="X22" s="605"/>
      <c r="Y22" s="606"/>
      <c r="Z22" s="479" t="s">
        <v>1</v>
      </c>
      <c r="AA22" s="484"/>
      <c r="AB22" s="484"/>
      <c r="AC22" s="484"/>
      <c r="AD22" s="484"/>
      <c r="AE22" s="484"/>
      <c r="AF22" s="484"/>
      <c r="AG22" s="474"/>
      <c r="AH22" s="632" t="s">
        <v>168</v>
      </c>
      <c r="AI22" s="484"/>
      <c r="AJ22" s="484"/>
      <c r="AK22" s="484"/>
      <c r="AL22" s="474"/>
      <c r="AM22" s="632" t="s">
        <v>169</v>
      </c>
      <c r="AN22" s="633"/>
      <c r="AO22" s="633"/>
      <c r="AP22" s="633"/>
      <c r="AQ22" s="633"/>
      <c r="AR22" s="634"/>
      <c r="AS22" s="613" t="s">
        <v>166</v>
      </c>
      <c r="AT22" s="614"/>
      <c r="AU22" s="614"/>
      <c r="AV22" s="614"/>
      <c r="AW22" s="614"/>
      <c r="AX22" s="638"/>
      <c r="AY22" s="640"/>
      <c r="AZ22" s="641"/>
      <c r="BA22" s="641"/>
      <c r="BB22" s="641"/>
      <c r="BC22" s="641"/>
      <c r="BD22" s="641"/>
      <c r="BE22" s="641"/>
      <c r="BF22" s="641"/>
      <c r="BG22" s="641"/>
      <c r="BH22" s="641"/>
      <c r="BI22" s="641"/>
      <c r="BJ22" s="641"/>
      <c r="BK22" s="641"/>
      <c r="BL22" s="641"/>
      <c r="BM22" s="642"/>
      <c r="BN22" s="643"/>
      <c r="BO22" s="644"/>
      <c r="BP22" s="644"/>
      <c r="BQ22" s="644"/>
      <c r="BR22" s="644"/>
      <c r="BS22" s="644"/>
      <c r="BT22" s="644"/>
      <c r="BU22" s="645"/>
      <c r="BV22" s="643"/>
      <c r="BW22" s="644"/>
      <c r="BX22" s="644"/>
      <c r="BY22" s="644"/>
      <c r="BZ22" s="644"/>
      <c r="CA22" s="644"/>
      <c r="CB22" s="644"/>
      <c r="CC22" s="645"/>
      <c r="CD22" s="201"/>
      <c r="CE22" s="577"/>
      <c r="CF22" s="577"/>
      <c r="CG22" s="577"/>
      <c r="CH22" s="577"/>
      <c r="CI22" s="577"/>
      <c r="CJ22" s="577"/>
      <c r="CK22" s="577"/>
      <c r="CL22" s="577"/>
      <c r="CM22" s="577"/>
      <c r="CN22" s="577"/>
      <c r="CO22" s="577"/>
      <c r="CP22" s="577"/>
      <c r="CQ22" s="577"/>
      <c r="CR22" s="577"/>
      <c r="CS22" s="578"/>
      <c r="CT22" s="464"/>
      <c r="CU22" s="465"/>
      <c r="CV22" s="465"/>
      <c r="CW22" s="465"/>
      <c r="CX22" s="465"/>
      <c r="CY22" s="465"/>
      <c r="CZ22" s="465"/>
      <c r="DA22" s="466"/>
      <c r="DB22" s="464"/>
      <c r="DC22" s="465"/>
      <c r="DD22" s="465"/>
      <c r="DE22" s="465"/>
      <c r="DF22" s="465"/>
      <c r="DG22" s="465"/>
      <c r="DH22" s="465"/>
      <c r="DI22" s="466"/>
      <c r="DJ22" s="186"/>
      <c r="DK22" s="186"/>
      <c r="DL22" s="186"/>
      <c r="DM22" s="186"/>
      <c r="DN22" s="186"/>
      <c r="DO22" s="186"/>
    </row>
    <row r="23" spans="1:119" ht="18.75" customHeight="1" x14ac:dyDescent="0.15">
      <c r="A23" s="187"/>
      <c r="B23" s="607"/>
      <c r="C23" s="608"/>
      <c r="D23" s="609"/>
      <c r="E23" s="453"/>
      <c r="F23" s="458"/>
      <c r="G23" s="458"/>
      <c r="H23" s="458"/>
      <c r="I23" s="458"/>
      <c r="J23" s="458"/>
      <c r="K23" s="447"/>
      <c r="L23" s="453"/>
      <c r="M23" s="458"/>
      <c r="N23" s="458"/>
      <c r="O23" s="458"/>
      <c r="P23" s="447"/>
      <c r="Q23" s="616"/>
      <c r="R23" s="617"/>
      <c r="S23" s="617"/>
      <c r="T23" s="617"/>
      <c r="U23" s="617"/>
      <c r="V23" s="618"/>
      <c r="W23" s="620"/>
      <c r="X23" s="608"/>
      <c r="Y23" s="609"/>
      <c r="Z23" s="453"/>
      <c r="AA23" s="458"/>
      <c r="AB23" s="458"/>
      <c r="AC23" s="458"/>
      <c r="AD23" s="458"/>
      <c r="AE23" s="458"/>
      <c r="AF23" s="458"/>
      <c r="AG23" s="447"/>
      <c r="AH23" s="453"/>
      <c r="AI23" s="458"/>
      <c r="AJ23" s="458"/>
      <c r="AK23" s="458"/>
      <c r="AL23" s="447"/>
      <c r="AM23" s="635"/>
      <c r="AN23" s="636"/>
      <c r="AO23" s="636"/>
      <c r="AP23" s="636"/>
      <c r="AQ23" s="636"/>
      <c r="AR23" s="637"/>
      <c r="AS23" s="616"/>
      <c r="AT23" s="617"/>
      <c r="AU23" s="617"/>
      <c r="AV23" s="617"/>
      <c r="AW23" s="617"/>
      <c r="AX23" s="639"/>
      <c r="AY23" s="427" t="s">
        <v>170</v>
      </c>
      <c r="AZ23" s="428"/>
      <c r="BA23" s="428"/>
      <c r="BB23" s="428"/>
      <c r="BC23" s="428"/>
      <c r="BD23" s="428"/>
      <c r="BE23" s="428"/>
      <c r="BF23" s="428"/>
      <c r="BG23" s="428"/>
      <c r="BH23" s="428"/>
      <c r="BI23" s="428"/>
      <c r="BJ23" s="428"/>
      <c r="BK23" s="428"/>
      <c r="BL23" s="428"/>
      <c r="BM23" s="429"/>
      <c r="BN23" s="467">
        <v>10606182</v>
      </c>
      <c r="BO23" s="468"/>
      <c r="BP23" s="468"/>
      <c r="BQ23" s="468"/>
      <c r="BR23" s="468"/>
      <c r="BS23" s="468"/>
      <c r="BT23" s="468"/>
      <c r="BU23" s="469"/>
      <c r="BV23" s="467">
        <v>10676658</v>
      </c>
      <c r="BW23" s="468"/>
      <c r="BX23" s="468"/>
      <c r="BY23" s="468"/>
      <c r="BZ23" s="468"/>
      <c r="CA23" s="468"/>
      <c r="CB23" s="468"/>
      <c r="CC23" s="469"/>
      <c r="CD23" s="201"/>
      <c r="CE23" s="577"/>
      <c r="CF23" s="577"/>
      <c r="CG23" s="577"/>
      <c r="CH23" s="577"/>
      <c r="CI23" s="577"/>
      <c r="CJ23" s="577"/>
      <c r="CK23" s="577"/>
      <c r="CL23" s="577"/>
      <c r="CM23" s="577"/>
      <c r="CN23" s="577"/>
      <c r="CO23" s="577"/>
      <c r="CP23" s="577"/>
      <c r="CQ23" s="577"/>
      <c r="CR23" s="577"/>
      <c r="CS23" s="578"/>
      <c r="CT23" s="464"/>
      <c r="CU23" s="465"/>
      <c r="CV23" s="465"/>
      <c r="CW23" s="465"/>
      <c r="CX23" s="465"/>
      <c r="CY23" s="465"/>
      <c r="CZ23" s="465"/>
      <c r="DA23" s="466"/>
      <c r="DB23" s="464"/>
      <c r="DC23" s="465"/>
      <c r="DD23" s="465"/>
      <c r="DE23" s="465"/>
      <c r="DF23" s="465"/>
      <c r="DG23" s="465"/>
      <c r="DH23" s="465"/>
      <c r="DI23" s="466"/>
      <c r="DJ23" s="186"/>
      <c r="DK23" s="186"/>
      <c r="DL23" s="186"/>
      <c r="DM23" s="186"/>
      <c r="DN23" s="186"/>
      <c r="DO23" s="186"/>
    </row>
    <row r="24" spans="1:119" ht="18.75" customHeight="1" thickBot="1" x14ac:dyDescent="0.2">
      <c r="A24" s="187"/>
      <c r="B24" s="607"/>
      <c r="C24" s="608"/>
      <c r="D24" s="609"/>
      <c r="E24" s="517" t="s">
        <v>171</v>
      </c>
      <c r="F24" s="497"/>
      <c r="G24" s="497"/>
      <c r="H24" s="497"/>
      <c r="I24" s="497"/>
      <c r="J24" s="497"/>
      <c r="K24" s="498"/>
      <c r="L24" s="518">
        <v>1</v>
      </c>
      <c r="M24" s="519"/>
      <c r="N24" s="519"/>
      <c r="O24" s="519"/>
      <c r="P24" s="561"/>
      <c r="Q24" s="518">
        <v>6700</v>
      </c>
      <c r="R24" s="519"/>
      <c r="S24" s="519"/>
      <c r="T24" s="519"/>
      <c r="U24" s="519"/>
      <c r="V24" s="561"/>
      <c r="W24" s="620"/>
      <c r="X24" s="608"/>
      <c r="Y24" s="609"/>
      <c r="Z24" s="517" t="s">
        <v>172</v>
      </c>
      <c r="AA24" s="497"/>
      <c r="AB24" s="497"/>
      <c r="AC24" s="497"/>
      <c r="AD24" s="497"/>
      <c r="AE24" s="497"/>
      <c r="AF24" s="497"/>
      <c r="AG24" s="498"/>
      <c r="AH24" s="518">
        <v>192</v>
      </c>
      <c r="AI24" s="519"/>
      <c r="AJ24" s="519"/>
      <c r="AK24" s="519"/>
      <c r="AL24" s="561"/>
      <c r="AM24" s="518">
        <v>544896</v>
      </c>
      <c r="AN24" s="519"/>
      <c r="AO24" s="519"/>
      <c r="AP24" s="519"/>
      <c r="AQ24" s="519"/>
      <c r="AR24" s="561"/>
      <c r="AS24" s="518">
        <v>2838</v>
      </c>
      <c r="AT24" s="519"/>
      <c r="AU24" s="519"/>
      <c r="AV24" s="519"/>
      <c r="AW24" s="519"/>
      <c r="AX24" s="520"/>
      <c r="AY24" s="640" t="s">
        <v>173</v>
      </c>
      <c r="AZ24" s="641"/>
      <c r="BA24" s="641"/>
      <c r="BB24" s="641"/>
      <c r="BC24" s="641"/>
      <c r="BD24" s="641"/>
      <c r="BE24" s="641"/>
      <c r="BF24" s="641"/>
      <c r="BG24" s="641"/>
      <c r="BH24" s="641"/>
      <c r="BI24" s="641"/>
      <c r="BJ24" s="641"/>
      <c r="BK24" s="641"/>
      <c r="BL24" s="641"/>
      <c r="BM24" s="642"/>
      <c r="BN24" s="467">
        <v>8809380</v>
      </c>
      <c r="BO24" s="468"/>
      <c r="BP24" s="468"/>
      <c r="BQ24" s="468"/>
      <c r="BR24" s="468"/>
      <c r="BS24" s="468"/>
      <c r="BT24" s="468"/>
      <c r="BU24" s="469"/>
      <c r="BV24" s="467">
        <v>8753350</v>
      </c>
      <c r="BW24" s="468"/>
      <c r="BX24" s="468"/>
      <c r="BY24" s="468"/>
      <c r="BZ24" s="468"/>
      <c r="CA24" s="468"/>
      <c r="CB24" s="468"/>
      <c r="CC24" s="469"/>
      <c r="CD24" s="201"/>
      <c r="CE24" s="577"/>
      <c r="CF24" s="577"/>
      <c r="CG24" s="577"/>
      <c r="CH24" s="577"/>
      <c r="CI24" s="577"/>
      <c r="CJ24" s="577"/>
      <c r="CK24" s="577"/>
      <c r="CL24" s="577"/>
      <c r="CM24" s="577"/>
      <c r="CN24" s="577"/>
      <c r="CO24" s="577"/>
      <c r="CP24" s="577"/>
      <c r="CQ24" s="577"/>
      <c r="CR24" s="577"/>
      <c r="CS24" s="578"/>
      <c r="CT24" s="464"/>
      <c r="CU24" s="465"/>
      <c r="CV24" s="465"/>
      <c r="CW24" s="465"/>
      <c r="CX24" s="465"/>
      <c r="CY24" s="465"/>
      <c r="CZ24" s="465"/>
      <c r="DA24" s="466"/>
      <c r="DB24" s="464"/>
      <c r="DC24" s="465"/>
      <c r="DD24" s="465"/>
      <c r="DE24" s="465"/>
      <c r="DF24" s="465"/>
      <c r="DG24" s="465"/>
      <c r="DH24" s="465"/>
      <c r="DI24" s="466"/>
      <c r="DJ24" s="186"/>
      <c r="DK24" s="186"/>
      <c r="DL24" s="186"/>
      <c r="DM24" s="186"/>
      <c r="DN24" s="186"/>
      <c r="DO24" s="186"/>
    </row>
    <row r="25" spans="1:119" s="186" customFormat="1" ht="18.75" customHeight="1" x14ac:dyDescent="0.15">
      <c r="A25" s="187"/>
      <c r="B25" s="607"/>
      <c r="C25" s="608"/>
      <c r="D25" s="609"/>
      <c r="E25" s="517" t="s">
        <v>174</v>
      </c>
      <c r="F25" s="497"/>
      <c r="G25" s="497"/>
      <c r="H25" s="497"/>
      <c r="I25" s="497"/>
      <c r="J25" s="497"/>
      <c r="K25" s="498"/>
      <c r="L25" s="518">
        <v>1</v>
      </c>
      <c r="M25" s="519"/>
      <c r="N25" s="519"/>
      <c r="O25" s="519"/>
      <c r="P25" s="561"/>
      <c r="Q25" s="518">
        <v>5600</v>
      </c>
      <c r="R25" s="519"/>
      <c r="S25" s="519"/>
      <c r="T25" s="519"/>
      <c r="U25" s="519"/>
      <c r="V25" s="561"/>
      <c r="W25" s="620"/>
      <c r="X25" s="608"/>
      <c r="Y25" s="609"/>
      <c r="Z25" s="517" t="s">
        <v>175</v>
      </c>
      <c r="AA25" s="497"/>
      <c r="AB25" s="497"/>
      <c r="AC25" s="497"/>
      <c r="AD25" s="497"/>
      <c r="AE25" s="497"/>
      <c r="AF25" s="497"/>
      <c r="AG25" s="498"/>
      <c r="AH25" s="518">
        <v>40</v>
      </c>
      <c r="AI25" s="519"/>
      <c r="AJ25" s="519"/>
      <c r="AK25" s="519"/>
      <c r="AL25" s="561"/>
      <c r="AM25" s="518">
        <v>112720</v>
      </c>
      <c r="AN25" s="519"/>
      <c r="AO25" s="519"/>
      <c r="AP25" s="519"/>
      <c r="AQ25" s="519"/>
      <c r="AR25" s="561"/>
      <c r="AS25" s="518">
        <v>2818</v>
      </c>
      <c r="AT25" s="519"/>
      <c r="AU25" s="519"/>
      <c r="AV25" s="519"/>
      <c r="AW25" s="519"/>
      <c r="AX25" s="520"/>
      <c r="AY25" s="427" t="s">
        <v>176</v>
      </c>
      <c r="AZ25" s="428"/>
      <c r="BA25" s="428"/>
      <c r="BB25" s="428"/>
      <c r="BC25" s="428"/>
      <c r="BD25" s="428"/>
      <c r="BE25" s="428"/>
      <c r="BF25" s="428"/>
      <c r="BG25" s="428"/>
      <c r="BH25" s="428"/>
      <c r="BI25" s="428"/>
      <c r="BJ25" s="428"/>
      <c r="BK25" s="428"/>
      <c r="BL25" s="428"/>
      <c r="BM25" s="429"/>
      <c r="BN25" s="430">
        <v>597810</v>
      </c>
      <c r="BO25" s="431"/>
      <c r="BP25" s="431"/>
      <c r="BQ25" s="431"/>
      <c r="BR25" s="431"/>
      <c r="BS25" s="431"/>
      <c r="BT25" s="431"/>
      <c r="BU25" s="432"/>
      <c r="BV25" s="430">
        <v>2074</v>
      </c>
      <c r="BW25" s="431"/>
      <c r="BX25" s="431"/>
      <c r="BY25" s="431"/>
      <c r="BZ25" s="431"/>
      <c r="CA25" s="431"/>
      <c r="CB25" s="431"/>
      <c r="CC25" s="432"/>
      <c r="CD25" s="201"/>
      <c r="CE25" s="577"/>
      <c r="CF25" s="577"/>
      <c r="CG25" s="577"/>
      <c r="CH25" s="577"/>
      <c r="CI25" s="577"/>
      <c r="CJ25" s="577"/>
      <c r="CK25" s="577"/>
      <c r="CL25" s="577"/>
      <c r="CM25" s="577"/>
      <c r="CN25" s="577"/>
      <c r="CO25" s="577"/>
      <c r="CP25" s="577"/>
      <c r="CQ25" s="577"/>
      <c r="CR25" s="577"/>
      <c r="CS25" s="578"/>
      <c r="CT25" s="464"/>
      <c r="CU25" s="465"/>
      <c r="CV25" s="465"/>
      <c r="CW25" s="465"/>
      <c r="CX25" s="465"/>
      <c r="CY25" s="465"/>
      <c r="CZ25" s="465"/>
      <c r="DA25" s="466"/>
      <c r="DB25" s="464"/>
      <c r="DC25" s="465"/>
      <c r="DD25" s="465"/>
      <c r="DE25" s="465"/>
      <c r="DF25" s="465"/>
      <c r="DG25" s="465"/>
      <c r="DH25" s="465"/>
      <c r="DI25" s="466"/>
    </row>
    <row r="26" spans="1:119" s="186" customFormat="1" ht="18.75" customHeight="1" x14ac:dyDescent="0.15">
      <c r="A26" s="187"/>
      <c r="B26" s="607"/>
      <c r="C26" s="608"/>
      <c r="D26" s="609"/>
      <c r="E26" s="517" t="s">
        <v>177</v>
      </c>
      <c r="F26" s="497"/>
      <c r="G26" s="497"/>
      <c r="H26" s="497"/>
      <c r="I26" s="497"/>
      <c r="J26" s="497"/>
      <c r="K26" s="498"/>
      <c r="L26" s="518">
        <v>1</v>
      </c>
      <c r="M26" s="519"/>
      <c r="N26" s="519"/>
      <c r="O26" s="519"/>
      <c r="P26" s="561"/>
      <c r="Q26" s="518">
        <v>5000</v>
      </c>
      <c r="R26" s="519"/>
      <c r="S26" s="519"/>
      <c r="T26" s="519"/>
      <c r="U26" s="519"/>
      <c r="V26" s="561"/>
      <c r="W26" s="620"/>
      <c r="X26" s="608"/>
      <c r="Y26" s="609"/>
      <c r="Z26" s="517" t="s">
        <v>178</v>
      </c>
      <c r="AA26" s="630"/>
      <c r="AB26" s="630"/>
      <c r="AC26" s="630"/>
      <c r="AD26" s="630"/>
      <c r="AE26" s="630"/>
      <c r="AF26" s="630"/>
      <c r="AG26" s="631"/>
      <c r="AH26" s="518" t="s">
        <v>131</v>
      </c>
      <c r="AI26" s="519"/>
      <c r="AJ26" s="519"/>
      <c r="AK26" s="519"/>
      <c r="AL26" s="561"/>
      <c r="AM26" s="518" t="s">
        <v>179</v>
      </c>
      <c r="AN26" s="519"/>
      <c r="AO26" s="519"/>
      <c r="AP26" s="519"/>
      <c r="AQ26" s="519"/>
      <c r="AR26" s="561"/>
      <c r="AS26" s="518" t="s">
        <v>180</v>
      </c>
      <c r="AT26" s="519"/>
      <c r="AU26" s="519"/>
      <c r="AV26" s="519"/>
      <c r="AW26" s="519"/>
      <c r="AX26" s="520"/>
      <c r="AY26" s="470" t="s">
        <v>181</v>
      </c>
      <c r="AZ26" s="471"/>
      <c r="BA26" s="471"/>
      <c r="BB26" s="471"/>
      <c r="BC26" s="471"/>
      <c r="BD26" s="471"/>
      <c r="BE26" s="471"/>
      <c r="BF26" s="471"/>
      <c r="BG26" s="471"/>
      <c r="BH26" s="471"/>
      <c r="BI26" s="471"/>
      <c r="BJ26" s="471"/>
      <c r="BK26" s="471"/>
      <c r="BL26" s="471"/>
      <c r="BM26" s="472"/>
      <c r="BN26" s="467" t="s">
        <v>180</v>
      </c>
      <c r="BO26" s="468"/>
      <c r="BP26" s="468"/>
      <c r="BQ26" s="468"/>
      <c r="BR26" s="468"/>
      <c r="BS26" s="468"/>
      <c r="BT26" s="468"/>
      <c r="BU26" s="469"/>
      <c r="BV26" s="467" t="s">
        <v>179</v>
      </c>
      <c r="BW26" s="468"/>
      <c r="BX26" s="468"/>
      <c r="BY26" s="468"/>
      <c r="BZ26" s="468"/>
      <c r="CA26" s="468"/>
      <c r="CB26" s="468"/>
      <c r="CC26" s="469"/>
      <c r="CD26" s="201"/>
      <c r="CE26" s="577"/>
      <c r="CF26" s="577"/>
      <c r="CG26" s="577"/>
      <c r="CH26" s="577"/>
      <c r="CI26" s="577"/>
      <c r="CJ26" s="577"/>
      <c r="CK26" s="577"/>
      <c r="CL26" s="577"/>
      <c r="CM26" s="577"/>
      <c r="CN26" s="577"/>
      <c r="CO26" s="577"/>
      <c r="CP26" s="577"/>
      <c r="CQ26" s="577"/>
      <c r="CR26" s="577"/>
      <c r="CS26" s="578"/>
      <c r="CT26" s="464"/>
      <c r="CU26" s="465"/>
      <c r="CV26" s="465"/>
      <c r="CW26" s="465"/>
      <c r="CX26" s="465"/>
      <c r="CY26" s="465"/>
      <c r="CZ26" s="465"/>
      <c r="DA26" s="466"/>
      <c r="DB26" s="464"/>
      <c r="DC26" s="465"/>
      <c r="DD26" s="465"/>
      <c r="DE26" s="465"/>
      <c r="DF26" s="465"/>
      <c r="DG26" s="465"/>
      <c r="DH26" s="465"/>
      <c r="DI26" s="466"/>
    </row>
    <row r="27" spans="1:119" ht="18.75" customHeight="1" thickBot="1" x14ac:dyDescent="0.2">
      <c r="A27" s="187"/>
      <c r="B27" s="607"/>
      <c r="C27" s="608"/>
      <c r="D27" s="609"/>
      <c r="E27" s="517" t="s">
        <v>182</v>
      </c>
      <c r="F27" s="497"/>
      <c r="G27" s="497"/>
      <c r="H27" s="497"/>
      <c r="I27" s="497"/>
      <c r="J27" s="497"/>
      <c r="K27" s="498"/>
      <c r="L27" s="518">
        <v>1</v>
      </c>
      <c r="M27" s="519"/>
      <c r="N27" s="519"/>
      <c r="O27" s="519"/>
      <c r="P27" s="561"/>
      <c r="Q27" s="518">
        <v>2800</v>
      </c>
      <c r="R27" s="519"/>
      <c r="S27" s="519"/>
      <c r="T27" s="519"/>
      <c r="U27" s="519"/>
      <c r="V27" s="561"/>
      <c r="W27" s="620"/>
      <c r="X27" s="608"/>
      <c r="Y27" s="609"/>
      <c r="Z27" s="517" t="s">
        <v>183</v>
      </c>
      <c r="AA27" s="497"/>
      <c r="AB27" s="497"/>
      <c r="AC27" s="497"/>
      <c r="AD27" s="497"/>
      <c r="AE27" s="497"/>
      <c r="AF27" s="497"/>
      <c r="AG27" s="498"/>
      <c r="AH27" s="518">
        <v>2</v>
      </c>
      <c r="AI27" s="519"/>
      <c r="AJ27" s="519"/>
      <c r="AK27" s="519"/>
      <c r="AL27" s="561"/>
      <c r="AM27" s="518" t="s">
        <v>184</v>
      </c>
      <c r="AN27" s="519"/>
      <c r="AO27" s="519"/>
      <c r="AP27" s="519"/>
      <c r="AQ27" s="519"/>
      <c r="AR27" s="561"/>
      <c r="AS27" s="518" t="s">
        <v>185</v>
      </c>
      <c r="AT27" s="519"/>
      <c r="AU27" s="519"/>
      <c r="AV27" s="519"/>
      <c r="AW27" s="519"/>
      <c r="AX27" s="520"/>
      <c r="AY27" s="562" t="s">
        <v>186</v>
      </c>
      <c r="AZ27" s="563"/>
      <c r="BA27" s="563"/>
      <c r="BB27" s="563"/>
      <c r="BC27" s="563"/>
      <c r="BD27" s="563"/>
      <c r="BE27" s="563"/>
      <c r="BF27" s="563"/>
      <c r="BG27" s="563"/>
      <c r="BH27" s="563"/>
      <c r="BI27" s="563"/>
      <c r="BJ27" s="563"/>
      <c r="BK27" s="563"/>
      <c r="BL27" s="563"/>
      <c r="BM27" s="564"/>
      <c r="BN27" s="643">
        <v>467370</v>
      </c>
      <c r="BO27" s="644"/>
      <c r="BP27" s="644"/>
      <c r="BQ27" s="644"/>
      <c r="BR27" s="644"/>
      <c r="BS27" s="644"/>
      <c r="BT27" s="644"/>
      <c r="BU27" s="645"/>
      <c r="BV27" s="643">
        <v>461318</v>
      </c>
      <c r="BW27" s="644"/>
      <c r="BX27" s="644"/>
      <c r="BY27" s="644"/>
      <c r="BZ27" s="644"/>
      <c r="CA27" s="644"/>
      <c r="CB27" s="644"/>
      <c r="CC27" s="645"/>
      <c r="CD27" s="203"/>
      <c r="CE27" s="577"/>
      <c r="CF27" s="577"/>
      <c r="CG27" s="577"/>
      <c r="CH27" s="577"/>
      <c r="CI27" s="577"/>
      <c r="CJ27" s="577"/>
      <c r="CK27" s="577"/>
      <c r="CL27" s="577"/>
      <c r="CM27" s="577"/>
      <c r="CN27" s="577"/>
      <c r="CO27" s="577"/>
      <c r="CP27" s="577"/>
      <c r="CQ27" s="577"/>
      <c r="CR27" s="577"/>
      <c r="CS27" s="578"/>
      <c r="CT27" s="464"/>
      <c r="CU27" s="465"/>
      <c r="CV27" s="465"/>
      <c r="CW27" s="465"/>
      <c r="CX27" s="465"/>
      <c r="CY27" s="465"/>
      <c r="CZ27" s="465"/>
      <c r="DA27" s="466"/>
      <c r="DB27" s="464"/>
      <c r="DC27" s="465"/>
      <c r="DD27" s="465"/>
      <c r="DE27" s="465"/>
      <c r="DF27" s="465"/>
      <c r="DG27" s="465"/>
      <c r="DH27" s="465"/>
      <c r="DI27" s="466"/>
      <c r="DJ27" s="186"/>
      <c r="DK27" s="186"/>
      <c r="DL27" s="186"/>
      <c r="DM27" s="186"/>
      <c r="DN27" s="186"/>
      <c r="DO27" s="186"/>
    </row>
    <row r="28" spans="1:119" ht="18.75" customHeight="1" x14ac:dyDescent="0.15">
      <c r="A28" s="187"/>
      <c r="B28" s="607"/>
      <c r="C28" s="608"/>
      <c r="D28" s="609"/>
      <c r="E28" s="517" t="s">
        <v>187</v>
      </c>
      <c r="F28" s="497"/>
      <c r="G28" s="497"/>
      <c r="H28" s="497"/>
      <c r="I28" s="497"/>
      <c r="J28" s="497"/>
      <c r="K28" s="498"/>
      <c r="L28" s="518">
        <v>1</v>
      </c>
      <c r="M28" s="519"/>
      <c r="N28" s="519"/>
      <c r="O28" s="519"/>
      <c r="P28" s="561"/>
      <c r="Q28" s="518">
        <v>2300</v>
      </c>
      <c r="R28" s="519"/>
      <c r="S28" s="519"/>
      <c r="T28" s="519"/>
      <c r="U28" s="519"/>
      <c r="V28" s="561"/>
      <c r="W28" s="620"/>
      <c r="X28" s="608"/>
      <c r="Y28" s="609"/>
      <c r="Z28" s="517" t="s">
        <v>188</v>
      </c>
      <c r="AA28" s="497"/>
      <c r="AB28" s="497"/>
      <c r="AC28" s="497"/>
      <c r="AD28" s="497"/>
      <c r="AE28" s="497"/>
      <c r="AF28" s="497"/>
      <c r="AG28" s="498"/>
      <c r="AH28" s="518" t="s">
        <v>131</v>
      </c>
      <c r="AI28" s="519"/>
      <c r="AJ28" s="519"/>
      <c r="AK28" s="519"/>
      <c r="AL28" s="561"/>
      <c r="AM28" s="518" t="s">
        <v>131</v>
      </c>
      <c r="AN28" s="519"/>
      <c r="AO28" s="519"/>
      <c r="AP28" s="519"/>
      <c r="AQ28" s="519"/>
      <c r="AR28" s="561"/>
      <c r="AS28" s="518" t="s">
        <v>131</v>
      </c>
      <c r="AT28" s="519"/>
      <c r="AU28" s="519"/>
      <c r="AV28" s="519"/>
      <c r="AW28" s="519"/>
      <c r="AX28" s="520"/>
      <c r="AY28" s="646" t="s">
        <v>189</v>
      </c>
      <c r="AZ28" s="647"/>
      <c r="BA28" s="647"/>
      <c r="BB28" s="648"/>
      <c r="BC28" s="427" t="s">
        <v>48</v>
      </c>
      <c r="BD28" s="428"/>
      <c r="BE28" s="428"/>
      <c r="BF28" s="428"/>
      <c r="BG28" s="428"/>
      <c r="BH28" s="428"/>
      <c r="BI28" s="428"/>
      <c r="BJ28" s="428"/>
      <c r="BK28" s="428"/>
      <c r="BL28" s="428"/>
      <c r="BM28" s="429"/>
      <c r="BN28" s="430">
        <v>977553</v>
      </c>
      <c r="BO28" s="431"/>
      <c r="BP28" s="431"/>
      <c r="BQ28" s="431"/>
      <c r="BR28" s="431"/>
      <c r="BS28" s="431"/>
      <c r="BT28" s="431"/>
      <c r="BU28" s="432"/>
      <c r="BV28" s="430">
        <v>927309</v>
      </c>
      <c r="BW28" s="431"/>
      <c r="BX28" s="431"/>
      <c r="BY28" s="431"/>
      <c r="BZ28" s="431"/>
      <c r="CA28" s="431"/>
      <c r="CB28" s="431"/>
      <c r="CC28" s="432"/>
      <c r="CD28" s="201"/>
      <c r="CE28" s="577"/>
      <c r="CF28" s="577"/>
      <c r="CG28" s="577"/>
      <c r="CH28" s="577"/>
      <c r="CI28" s="577"/>
      <c r="CJ28" s="577"/>
      <c r="CK28" s="577"/>
      <c r="CL28" s="577"/>
      <c r="CM28" s="577"/>
      <c r="CN28" s="577"/>
      <c r="CO28" s="577"/>
      <c r="CP28" s="577"/>
      <c r="CQ28" s="577"/>
      <c r="CR28" s="577"/>
      <c r="CS28" s="578"/>
      <c r="CT28" s="464"/>
      <c r="CU28" s="465"/>
      <c r="CV28" s="465"/>
      <c r="CW28" s="465"/>
      <c r="CX28" s="465"/>
      <c r="CY28" s="465"/>
      <c r="CZ28" s="465"/>
      <c r="DA28" s="466"/>
      <c r="DB28" s="464"/>
      <c r="DC28" s="465"/>
      <c r="DD28" s="465"/>
      <c r="DE28" s="465"/>
      <c r="DF28" s="465"/>
      <c r="DG28" s="465"/>
      <c r="DH28" s="465"/>
      <c r="DI28" s="466"/>
      <c r="DJ28" s="186"/>
      <c r="DK28" s="186"/>
      <c r="DL28" s="186"/>
      <c r="DM28" s="186"/>
      <c r="DN28" s="186"/>
      <c r="DO28" s="186"/>
    </row>
    <row r="29" spans="1:119" ht="18.75" customHeight="1" x14ac:dyDescent="0.15">
      <c r="A29" s="187"/>
      <c r="B29" s="607"/>
      <c r="C29" s="608"/>
      <c r="D29" s="609"/>
      <c r="E29" s="517" t="s">
        <v>190</v>
      </c>
      <c r="F29" s="497"/>
      <c r="G29" s="497"/>
      <c r="H29" s="497"/>
      <c r="I29" s="497"/>
      <c r="J29" s="497"/>
      <c r="K29" s="498"/>
      <c r="L29" s="518">
        <v>10</v>
      </c>
      <c r="M29" s="519"/>
      <c r="N29" s="519"/>
      <c r="O29" s="519"/>
      <c r="P29" s="561"/>
      <c r="Q29" s="518">
        <v>2100</v>
      </c>
      <c r="R29" s="519"/>
      <c r="S29" s="519"/>
      <c r="T29" s="519"/>
      <c r="U29" s="519"/>
      <c r="V29" s="561"/>
      <c r="W29" s="621"/>
      <c r="X29" s="622"/>
      <c r="Y29" s="623"/>
      <c r="Z29" s="517" t="s">
        <v>191</v>
      </c>
      <c r="AA29" s="497"/>
      <c r="AB29" s="497"/>
      <c r="AC29" s="497"/>
      <c r="AD29" s="497"/>
      <c r="AE29" s="497"/>
      <c r="AF29" s="497"/>
      <c r="AG29" s="498"/>
      <c r="AH29" s="518">
        <v>194</v>
      </c>
      <c r="AI29" s="519"/>
      <c r="AJ29" s="519"/>
      <c r="AK29" s="519"/>
      <c r="AL29" s="561"/>
      <c r="AM29" s="518">
        <v>552718</v>
      </c>
      <c r="AN29" s="519"/>
      <c r="AO29" s="519"/>
      <c r="AP29" s="519"/>
      <c r="AQ29" s="519"/>
      <c r="AR29" s="561"/>
      <c r="AS29" s="518">
        <v>2849</v>
      </c>
      <c r="AT29" s="519"/>
      <c r="AU29" s="519"/>
      <c r="AV29" s="519"/>
      <c r="AW29" s="519"/>
      <c r="AX29" s="520"/>
      <c r="AY29" s="649"/>
      <c r="AZ29" s="650"/>
      <c r="BA29" s="650"/>
      <c r="BB29" s="651"/>
      <c r="BC29" s="501" t="s">
        <v>192</v>
      </c>
      <c r="BD29" s="502"/>
      <c r="BE29" s="502"/>
      <c r="BF29" s="502"/>
      <c r="BG29" s="502"/>
      <c r="BH29" s="502"/>
      <c r="BI29" s="502"/>
      <c r="BJ29" s="502"/>
      <c r="BK29" s="502"/>
      <c r="BL29" s="502"/>
      <c r="BM29" s="503"/>
      <c r="BN29" s="467">
        <v>1226525</v>
      </c>
      <c r="BO29" s="468"/>
      <c r="BP29" s="468"/>
      <c r="BQ29" s="468"/>
      <c r="BR29" s="468"/>
      <c r="BS29" s="468"/>
      <c r="BT29" s="468"/>
      <c r="BU29" s="469"/>
      <c r="BV29" s="467">
        <v>1226225</v>
      </c>
      <c r="BW29" s="468"/>
      <c r="BX29" s="468"/>
      <c r="BY29" s="468"/>
      <c r="BZ29" s="468"/>
      <c r="CA29" s="468"/>
      <c r="CB29" s="468"/>
      <c r="CC29" s="469"/>
      <c r="CD29" s="203"/>
      <c r="CE29" s="577"/>
      <c r="CF29" s="577"/>
      <c r="CG29" s="577"/>
      <c r="CH29" s="577"/>
      <c r="CI29" s="577"/>
      <c r="CJ29" s="577"/>
      <c r="CK29" s="577"/>
      <c r="CL29" s="577"/>
      <c r="CM29" s="577"/>
      <c r="CN29" s="577"/>
      <c r="CO29" s="577"/>
      <c r="CP29" s="577"/>
      <c r="CQ29" s="577"/>
      <c r="CR29" s="577"/>
      <c r="CS29" s="578"/>
      <c r="CT29" s="464"/>
      <c r="CU29" s="465"/>
      <c r="CV29" s="465"/>
      <c r="CW29" s="465"/>
      <c r="CX29" s="465"/>
      <c r="CY29" s="465"/>
      <c r="CZ29" s="465"/>
      <c r="DA29" s="466"/>
      <c r="DB29" s="464"/>
      <c r="DC29" s="465"/>
      <c r="DD29" s="465"/>
      <c r="DE29" s="465"/>
      <c r="DF29" s="465"/>
      <c r="DG29" s="465"/>
      <c r="DH29" s="465"/>
      <c r="DI29" s="466"/>
      <c r="DJ29" s="186"/>
      <c r="DK29" s="186"/>
      <c r="DL29" s="186"/>
      <c r="DM29" s="186"/>
      <c r="DN29" s="186"/>
      <c r="DO29" s="186"/>
    </row>
    <row r="30" spans="1:119" ht="18.75" customHeight="1" thickBot="1" x14ac:dyDescent="0.2">
      <c r="A30" s="187"/>
      <c r="B30" s="610"/>
      <c r="C30" s="611"/>
      <c r="D30" s="612"/>
      <c r="E30" s="521"/>
      <c r="F30" s="522"/>
      <c r="G30" s="522"/>
      <c r="H30" s="522"/>
      <c r="I30" s="522"/>
      <c r="J30" s="522"/>
      <c r="K30" s="523"/>
      <c r="L30" s="624"/>
      <c r="M30" s="625"/>
      <c r="N30" s="625"/>
      <c r="O30" s="625"/>
      <c r="P30" s="626"/>
      <c r="Q30" s="624"/>
      <c r="R30" s="625"/>
      <c r="S30" s="625"/>
      <c r="T30" s="625"/>
      <c r="U30" s="625"/>
      <c r="V30" s="626"/>
      <c r="W30" s="627" t="s">
        <v>193</v>
      </c>
      <c r="X30" s="628"/>
      <c r="Y30" s="628"/>
      <c r="Z30" s="628"/>
      <c r="AA30" s="628"/>
      <c r="AB30" s="628"/>
      <c r="AC30" s="628"/>
      <c r="AD30" s="628"/>
      <c r="AE30" s="628"/>
      <c r="AF30" s="628"/>
      <c r="AG30" s="629"/>
      <c r="AH30" s="586">
        <v>97.9</v>
      </c>
      <c r="AI30" s="587"/>
      <c r="AJ30" s="587"/>
      <c r="AK30" s="587"/>
      <c r="AL30" s="587"/>
      <c r="AM30" s="587"/>
      <c r="AN30" s="587"/>
      <c r="AO30" s="587"/>
      <c r="AP30" s="587"/>
      <c r="AQ30" s="587"/>
      <c r="AR30" s="587"/>
      <c r="AS30" s="587"/>
      <c r="AT30" s="587"/>
      <c r="AU30" s="587"/>
      <c r="AV30" s="587"/>
      <c r="AW30" s="587"/>
      <c r="AX30" s="589"/>
      <c r="AY30" s="652"/>
      <c r="AZ30" s="653"/>
      <c r="BA30" s="653"/>
      <c r="BB30" s="654"/>
      <c r="BC30" s="640" t="s">
        <v>50</v>
      </c>
      <c r="BD30" s="641"/>
      <c r="BE30" s="641"/>
      <c r="BF30" s="641"/>
      <c r="BG30" s="641"/>
      <c r="BH30" s="641"/>
      <c r="BI30" s="641"/>
      <c r="BJ30" s="641"/>
      <c r="BK30" s="641"/>
      <c r="BL30" s="641"/>
      <c r="BM30" s="642"/>
      <c r="BN30" s="643">
        <v>1700311</v>
      </c>
      <c r="BO30" s="644"/>
      <c r="BP30" s="644"/>
      <c r="BQ30" s="644"/>
      <c r="BR30" s="644"/>
      <c r="BS30" s="644"/>
      <c r="BT30" s="644"/>
      <c r="BU30" s="645"/>
      <c r="BV30" s="643">
        <v>1803221</v>
      </c>
      <c r="BW30" s="644"/>
      <c r="BX30" s="644"/>
      <c r="BY30" s="644"/>
      <c r="BZ30" s="644"/>
      <c r="CA30" s="644"/>
      <c r="CB30" s="644"/>
      <c r="CC30" s="645"/>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194</v>
      </c>
      <c r="D32" s="214"/>
      <c r="E32" s="214"/>
      <c r="F32" s="211"/>
      <c r="G32" s="211"/>
      <c r="H32" s="211"/>
      <c r="I32" s="211"/>
      <c r="J32" s="211"/>
      <c r="K32" s="211"/>
      <c r="L32" s="211"/>
      <c r="M32" s="211"/>
      <c r="N32" s="211"/>
      <c r="O32" s="211"/>
      <c r="P32" s="211"/>
      <c r="Q32" s="211"/>
      <c r="R32" s="211"/>
      <c r="S32" s="211"/>
      <c r="T32" s="211"/>
      <c r="U32" s="211" t="s">
        <v>195</v>
      </c>
      <c r="V32" s="211"/>
      <c r="W32" s="211"/>
      <c r="X32" s="211"/>
      <c r="Y32" s="211"/>
      <c r="Z32" s="211"/>
      <c r="AA32" s="211"/>
      <c r="AB32" s="211"/>
      <c r="AC32" s="211"/>
      <c r="AD32" s="211"/>
      <c r="AE32" s="211"/>
      <c r="AF32" s="211"/>
      <c r="AG32" s="211"/>
      <c r="AH32" s="211"/>
      <c r="AI32" s="211"/>
      <c r="AJ32" s="211"/>
      <c r="AK32" s="211"/>
      <c r="AL32" s="211"/>
      <c r="AM32" s="215" t="s">
        <v>196</v>
      </c>
      <c r="AN32" s="211"/>
      <c r="AO32" s="211"/>
      <c r="AP32" s="211"/>
      <c r="AQ32" s="211"/>
      <c r="AR32" s="211"/>
      <c r="AS32" s="215"/>
      <c r="AT32" s="215"/>
      <c r="AU32" s="215"/>
      <c r="AV32" s="215"/>
      <c r="AW32" s="215"/>
      <c r="AX32" s="215"/>
      <c r="AY32" s="215"/>
      <c r="AZ32" s="215"/>
      <c r="BA32" s="215"/>
      <c r="BB32" s="211"/>
      <c r="BC32" s="215"/>
      <c r="BD32" s="211"/>
      <c r="BE32" s="215" t="s">
        <v>197</v>
      </c>
      <c r="BF32" s="211"/>
      <c r="BG32" s="211"/>
      <c r="BH32" s="211"/>
      <c r="BI32" s="211"/>
      <c r="BJ32" s="215"/>
      <c r="BK32" s="215"/>
      <c r="BL32" s="215"/>
      <c r="BM32" s="215"/>
      <c r="BN32" s="215"/>
      <c r="BO32" s="215"/>
      <c r="BP32" s="215"/>
      <c r="BQ32" s="215"/>
      <c r="BR32" s="211"/>
      <c r="BS32" s="211"/>
      <c r="BT32" s="211"/>
      <c r="BU32" s="211"/>
      <c r="BV32" s="211"/>
      <c r="BW32" s="211" t="s">
        <v>198</v>
      </c>
      <c r="BX32" s="211"/>
      <c r="BY32" s="211"/>
      <c r="BZ32" s="211"/>
      <c r="CA32" s="211"/>
      <c r="CB32" s="215"/>
      <c r="CC32" s="215"/>
      <c r="CD32" s="215"/>
      <c r="CE32" s="215"/>
      <c r="CF32" s="215"/>
      <c r="CG32" s="215"/>
      <c r="CH32" s="215"/>
      <c r="CI32" s="215"/>
      <c r="CJ32" s="215"/>
      <c r="CK32" s="215"/>
      <c r="CL32" s="215"/>
      <c r="CM32" s="215"/>
      <c r="CN32" s="215"/>
      <c r="CO32" s="215" t="s">
        <v>199</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91" t="s">
        <v>200</v>
      </c>
      <c r="D33" s="491"/>
      <c r="E33" s="456" t="s">
        <v>201</v>
      </c>
      <c r="F33" s="456"/>
      <c r="G33" s="456"/>
      <c r="H33" s="456"/>
      <c r="I33" s="456"/>
      <c r="J33" s="456"/>
      <c r="K33" s="456"/>
      <c r="L33" s="456"/>
      <c r="M33" s="456"/>
      <c r="N33" s="456"/>
      <c r="O33" s="456"/>
      <c r="P33" s="456"/>
      <c r="Q33" s="456"/>
      <c r="R33" s="456"/>
      <c r="S33" s="456"/>
      <c r="T33" s="216"/>
      <c r="U33" s="491" t="s">
        <v>200</v>
      </c>
      <c r="V33" s="491"/>
      <c r="W33" s="456" t="s">
        <v>202</v>
      </c>
      <c r="X33" s="456"/>
      <c r="Y33" s="456"/>
      <c r="Z33" s="456"/>
      <c r="AA33" s="456"/>
      <c r="AB33" s="456"/>
      <c r="AC33" s="456"/>
      <c r="AD33" s="456"/>
      <c r="AE33" s="456"/>
      <c r="AF33" s="456"/>
      <c r="AG33" s="456"/>
      <c r="AH33" s="456"/>
      <c r="AI33" s="456"/>
      <c r="AJ33" s="456"/>
      <c r="AK33" s="456"/>
      <c r="AL33" s="216"/>
      <c r="AM33" s="491" t="s">
        <v>203</v>
      </c>
      <c r="AN33" s="491"/>
      <c r="AO33" s="456" t="s">
        <v>204</v>
      </c>
      <c r="AP33" s="456"/>
      <c r="AQ33" s="456"/>
      <c r="AR33" s="456"/>
      <c r="AS33" s="456"/>
      <c r="AT33" s="456"/>
      <c r="AU33" s="456"/>
      <c r="AV33" s="456"/>
      <c r="AW33" s="456"/>
      <c r="AX33" s="456"/>
      <c r="AY33" s="456"/>
      <c r="AZ33" s="456"/>
      <c r="BA33" s="456"/>
      <c r="BB33" s="456"/>
      <c r="BC33" s="456"/>
      <c r="BD33" s="217"/>
      <c r="BE33" s="456" t="s">
        <v>205</v>
      </c>
      <c r="BF33" s="456"/>
      <c r="BG33" s="456" t="s">
        <v>206</v>
      </c>
      <c r="BH33" s="456"/>
      <c r="BI33" s="456"/>
      <c r="BJ33" s="456"/>
      <c r="BK33" s="456"/>
      <c r="BL33" s="456"/>
      <c r="BM33" s="456"/>
      <c r="BN33" s="456"/>
      <c r="BO33" s="456"/>
      <c r="BP33" s="456"/>
      <c r="BQ33" s="456"/>
      <c r="BR33" s="456"/>
      <c r="BS33" s="456"/>
      <c r="BT33" s="456"/>
      <c r="BU33" s="456"/>
      <c r="BV33" s="217"/>
      <c r="BW33" s="491" t="s">
        <v>205</v>
      </c>
      <c r="BX33" s="491"/>
      <c r="BY33" s="456" t="s">
        <v>207</v>
      </c>
      <c r="BZ33" s="456"/>
      <c r="CA33" s="456"/>
      <c r="CB33" s="456"/>
      <c r="CC33" s="456"/>
      <c r="CD33" s="456"/>
      <c r="CE33" s="456"/>
      <c r="CF33" s="456"/>
      <c r="CG33" s="456"/>
      <c r="CH33" s="456"/>
      <c r="CI33" s="456"/>
      <c r="CJ33" s="456"/>
      <c r="CK33" s="456"/>
      <c r="CL33" s="456"/>
      <c r="CM33" s="456"/>
      <c r="CN33" s="216"/>
      <c r="CO33" s="491" t="s">
        <v>203</v>
      </c>
      <c r="CP33" s="491"/>
      <c r="CQ33" s="456" t="s">
        <v>208</v>
      </c>
      <c r="CR33" s="456"/>
      <c r="CS33" s="456"/>
      <c r="CT33" s="456"/>
      <c r="CU33" s="456"/>
      <c r="CV33" s="456"/>
      <c r="CW33" s="456"/>
      <c r="CX33" s="456"/>
      <c r="CY33" s="456"/>
      <c r="CZ33" s="456"/>
      <c r="DA33" s="456"/>
      <c r="DB33" s="456"/>
      <c r="DC33" s="456"/>
      <c r="DD33" s="456"/>
      <c r="DE33" s="456"/>
      <c r="DF33" s="216"/>
      <c r="DG33" s="655" t="s">
        <v>209</v>
      </c>
      <c r="DH33" s="655"/>
      <c r="DI33" s="218"/>
      <c r="DJ33" s="186"/>
      <c r="DK33" s="186"/>
      <c r="DL33" s="186"/>
      <c r="DM33" s="186"/>
      <c r="DN33" s="186"/>
      <c r="DO33" s="186"/>
    </row>
    <row r="34" spans="1:119" ht="32.25" customHeight="1" x14ac:dyDescent="0.15">
      <c r="A34" s="187"/>
      <c r="B34" s="213"/>
      <c r="C34" s="656">
        <f>IF(E34="","",1)</f>
        <v>1</v>
      </c>
      <c r="D34" s="656"/>
      <c r="E34" s="657" t="str">
        <f>IF('各会計、関係団体の財政状況及び健全化判断比率'!B7="","",'各会計、関係団体の財政状況及び健全化判断比率'!B7)</f>
        <v>一般会計</v>
      </c>
      <c r="F34" s="657"/>
      <c r="G34" s="657"/>
      <c r="H34" s="657"/>
      <c r="I34" s="657"/>
      <c r="J34" s="657"/>
      <c r="K34" s="657"/>
      <c r="L34" s="657"/>
      <c r="M34" s="657"/>
      <c r="N34" s="657"/>
      <c r="O34" s="657"/>
      <c r="P34" s="657"/>
      <c r="Q34" s="657"/>
      <c r="R34" s="657"/>
      <c r="S34" s="657"/>
      <c r="T34" s="214"/>
      <c r="U34" s="656">
        <f>IF(W34="","",MAX(C34:D43)+1)</f>
        <v>4</v>
      </c>
      <c r="V34" s="656"/>
      <c r="W34" s="657" t="str">
        <f>IF('各会計、関係団体の財政状況及び健全化判断比率'!B28="","",'各会計、関係団体の財政状況及び健全化判断比率'!B28)</f>
        <v>国民健康保険事業費特別会計</v>
      </c>
      <c r="X34" s="657"/>
      <c r="Y34" s="657"/>
      <c r="Z34" s="657"/>
      <c r="AA34" s="657"/>
      <c r="AB34" s="657"/>
      <c r="AC34" s="657"/>
      <c r="AD34" s="657"/>
      <c r="AE34" s="657"/>
      <c r="AF34" s="657"/>
      <c r="AG34" s="657"/>
      <c r="AH34" s="657"/>
      <c r="AI34" s="657"/>
      <c r="AJ34" s="657"/>
      <c r="AK34" s="657"/>
      <c r="AL34" s="214"/>
      <c r="AM34" s="656">
        <f>IF(AO34="","",MAX(C34:D43,U34:V43)+1)</f>
        <v>9</v>
      </c>
      <c r="AN34" s="656"/>
      <c r="AO34" s="657" t="str">
        <f>IF('各会計、関係団体の財政状況及び健全化判断比率'!B33="","",'各会計、関係団体の財政状況及び健全化判断比率'!B33)</f>
        <v>水道事業会計</v>
      </c>
      <c r="AP34" s="657"/>
      <c r="AQ34" s="657"/>
      <c r="AR34" s="657"/>
      <c r="AS34" s="657"/>
      <c r="AT34" s="657"/>
      <c r="AU34" s="657"/>
      <c r="AV34" s="657"/>
      <c r="AW34" s="657"/>
      <c r="AX34" s="657"/>
      <c r="AY34" s="657"/>
      <c r="AZ34" s="657"/>
      <c r="BA34" s="657"/>
      <c r="BB34" s="657"/>
      <c r="BC34" s="657"/>
      <c r="BD34" s="214"/>
      <c r="BE34" s="656">
        <f>IF(BG34="","",MAX(C34:D43,U34:V43,AM34:AN43)+1)</f>
        <v>11</v>
      </c>
      <c r="BF34" s="656"/>
      <c r="BG34" s="657" t="str">
        <f>IF('各会計、関係団体の財政状況及び健全化判断比率'!B35="","",'各会計、関係団体の財政状況及び健全化判断比率'!B35)</f>
        <v>下水道事業費特別会計</v>
      </c>
      <c r="BH34" s="657"/>
      <c r="BI34" s="657"/>
      <c r="BJ34" s="657"/>
      <c r="BK34" s="657"/>
      <c r="BL34" s="657"/>
      <c r="BM34" s="657"/>
      <c r="BN34" s="657"/>
      <c r="BO34" s="657"/>
      <c r="BP34" s="657"/>
      <c r="BQ34" s="657"/>
      <c r="BR34" s="657"/>
      <c r="BS34" s="657"/>
      <c r="BT34" s="657"/>
      <c r="BU34" s="657"/>
      <c r="BV34" s="214"/>
      <c r="BW34" s="656">
        <f>IF(BY34="","",MAX(C34:D43,U34:V43,AM34:AN43,BE34:BF43)+1)</f>
        <v>13</v>
      </c>
      <c r="BX34" s="656"/>
      <c r="BY34" s="657" t="str">
        <f>IF('各会計、関係団体の財政状況及び健全化判断比率'!B68="","",'各会計、関係団体の財政状況及び健全化判断比率'!B68)</f>
        <v>和歌山県市町村総合事務組合</v>
      </c>
      <c r="BZ34" s="657"/>
      <c r="CA34" s="657"/>
      <c r="CB34" s="657"/>
      <c r="CC34" s="657"/>
      <c r="CD34" s="657"/>
      <c r="CE34" s="657"/>
      <c r="CF34" s="657"/>
      <c r="CG34" s="657"/>
      <c r="CH34" s="657"/>
      <c r="CI34" s="657"/>
      <c r="CJ34" s="657"/>
      <c r="CK34" s="657"/>
      <c r="CL34" s="657"/>
      <c r="CM34" s="657"/>
      <c r="CN34" s="214"/>
      <c r="CO34" s="656">
        <f>IF(CQ34="","",MAX(C34:D43,U34:V43,AM34:AN43,BE34:BF43,BW34:BX43)+1)</f>
        <v>23</v>
      </c>
      <c r="CP34" s="656"/>
      <c r="CQ34" s="657" t="str">
        <f>IF('各会計、関係団体の財政状況及び健全化判断比率'!BS7="","",'各会計、関係団体の財政状況及び健全化判断比率'!BS7)</f>
        <v>那智勝浦冷蔵株式会社</v>
      </c>
      <c r="CR34" s="657"/>
      <c r="CS34" s="657"/>
      <c r="CT34" s="657"/>
      <c r="CU34" s="657"/>
      <c r="CV34" s="657"/>
      <c r="CW34" s="657"/>
      <c r="CX34" s="657"/>
      <c r="CY34" s="657"/>
      <c r="CZ34" s="657"/>
      <c r="DA34" s="657"/>
      <c r="DB34" s="657"/>
      <c r="DC34" s="657"/>
      <c r="DD34" s="657"/>
      <c r="DE34" s="657"/>
      <c r="DF34" s="211"/>
      <c r="DG34" s="658" t="str">
        <f>IF('各会計、関係団体の財政状況及び健全化判断比率'!BR7="","",'各会計、関係団体の財政状況及び健全化判断比率'!BR7)</f>
        <v/>
      </c>
      <c r="DH34" s="658"/>
      <c r="DI34" s="218"/>
      <c r="DJ34" s="186"/>
      <c r="DK34" s="186"/>
      <c r="DL34" s="186"/>
      <c r="DM34" s="186"/>
      <c r="DN34" s="186"/>
      <c r="DO34" s="186"/>
    </row>
    <row r="35" spans="1:119" ht="32.25" customHeight="1" x14ac:dyDescent="0.15">
      <c r="A35" s="187"/>
      <c r="B35" s="213"/>
      <c r="C35" s="656">
        <f>IF(E35="","",C34+1)</f>
        <v>2</v>
      </c>
      <c r="D35" s="656"/>
      <c r="E35" s="657" t="str">
        <f>IF('各会計、関係団体の財政状況及び健全化判断比率'!B8="","",'各会計、関係団体の財政状況及び健全化判断比率'!B8)</f>
        <v>土地取得事業費特別会計</v>
      </c>
      <c r="F35" s="657"/>
      <c r="G35" s="657"/>
      <c r="H35" s="657"/>
      <c r="I35" s="657"/>
      <c r="J35" s="657"/>
      <c r="K35" s="657"/>
      <c r="L35" s="657"/>
      <c r="M35" s="657"/>
      <c r="N35" s="657"/>
      <c r="O35" s="657"/>
      <c r="P35" s="657"/>
      <c r="Q35" s="657"/>
      <c r="R35" s="657"/>
      <c r="S35" s="657"/>
      <c r="T35" s="214"/>
      <c r="U35" s="656">
        <f>IF(W35="","",U34+1)</f>
        <v>5</v>
      </c>
      <c r="V35" s="656"/>
      <c r="W35" s="657" t="str">
        <f>IF('各会計、関係団体の財政状況及び健全化判断比率'!B29="","",'各会計、関係団体の財政状況及び健全化判断比率'!B29)</f>
        <v>後期高齢者医療事業費特別会計</v>
      </c>
      <c r="X35" s="657"/>
      <c r="Y35" s="657"/>
      <c r="Z35" s="657"/>
      <c r="AA35" s="657"/>
      <c r="AB35" s="657"/>
      <c r="AC35" s="657"/>
      <c r="AD35" s="657"/>
      <c r="AE35" s="657"/>
      <c r="AF35" s="657"/>
      <c r="AG35" s="657"/>
      <c r="AH35" s="657"/>
      <c r="AI35" s="657"/>
      <c r="AJ35" s="657"/>
      <c r="AK35" s="657"/>
      <c r="AL35" s="214"/>
      <c r="AM35" s="656">
        <f t="shared" ref="AM35:AM43" si="0">IF(AO35="","",AM34+1)</f>
        <v>10</v>
      </c>
      <c r="AN35" s="656"/>
      <c r="AO35" s="657" t="str">
        <f>IF('各会計、関係団体の財政状況及び健全化判断比率'!B34="","",'各会計、関係団体の財政状況及び健全化判断比率'!B34)</f>
        <v>町立温泉病院事業会計</v>
      </c>
      <c r="AP35" s="657"/>
      <c r="AQ35" s="657"/>
      <c r="AR35" s="657"/>
      <c r="AS35" s="657"/>
      <c r="AT35" s="657"/>
      <c r="AU35" s="657"/>
      <c r="AV35" s="657"/>
      <c r="AW35" s="657"/>
      <c r="AX35" s="657"/>
      <c r="AY35" s="657"/>
      <c r="AZ35" s="657"/>
      <c r="BA35" s="657"/>
      <c r="BB35" s="657"/>
      <c r="BC35" s="657"/>
      <c r="BD35" s="214"/>
      <c r="BE35" s="656">
        <f t="shared" ref="BE35:BE43" si="1">IF(BG35="","",BE34+1)</f>
        <v>12</v>
      </c>
      <c r="BF35" s="656"/>
      <c r="BG35" s="657" t="str">
        <f>IF('各会計、関係団体の財政状況及び健全化判断比率'!B36="","",'各会計、関係団体の財政状況及び健全化判断比率'!B36)</f>
        <v>勝浦地方卸売市場事業費特別会計</v>
      </c>
      <c r="BH35" s="657"/>
      <c r="BI35" s="657"/>
      <c r="BJ35" s="657"/>
      <c r="BK35" s="657"/>
      <c r="BL35" s="657"/>
      <c r="BM35" s="657"/>
      <c r="BN35" s="657"/>
      <c r="BO35" s="657"/>
      <c r="BP35" s="657"/>
      <c r="BQ35" s="657"/>
      <c r="BR35" s="657"/>
      <c r="BS35" s="657"/>
      <c r="BT35" s="657"/>
      <c r="BU35" s="657"/>
      <c r="BV35" s="214"/>
      <c r="BW35" s="656">
        <f t="shared" ref="BW35:BW43" si="2">IF(BY35="","",BW34+1)</f>
        <v>14</v>
      </c>
      <c r="BX35" s="656"/>
      <c r="BY35" s="657" t="str">
        <f>IF('各会計、関係団体の財政状況及び健全化判断比率'!B69="","",'各会計、関係団体の財政状況及び健全化判断比率'!B69)</f>
        <v>紀南学園事務組合</v>
      </c>
      <c r="BZ35" s="657"/>
      <c r="CA35" s="657"/>
      <c r="CB35" s="657"/>
      <c r="CC35" s="657"/>
      <c r="CD35" s="657"/>
      <c r="CE35" s="657"/>
      <c r="CF35" s="657"/>
      <c r="CG35" s="657"/>
      <c r="CH35" s="657"/>
      <c r="CI35" s="657"/>
      <c r="CJ35" s="657"/>
      <c r="CK35" s="657"/>
      <c r="CL35" s="657"/>
      <c r="CM35" s="657"/>
      <c r="CN35" s="214"/>
      <c r="CO35" s="656" t="str">
        <f t="shared" ref="CO35:CO43" si="3">IF(CQ35="","",CO34+1)</f>
        <v/>
      </c>
      <c r="CP35" s="656"/>
      <c r="CQ35" s="657" t="str">
        <f>IF('各会計、関係団体の財政状況及び健全化判断比率'!BS8="","",'各会計、関係団体の財政状況及び健全化判断比率'!BS8)</f>
        <v/>
      </c>
      <c r="CR35" s="657"/>
      <c r="CS35" s="657"/>
      <c r="CT35" s="657"/>
      <c r="CU35" s="657"/>
      <c r="CV35" s="657"/>
      <c r="CW35" s="657"/>
      <c r="CX35" s="657"/>
      <c r="CY35" s="657"/>
      <c r="CZ35" s="657"/>
      <c r="DA35" s="657"/>
      <c r="DB35" s="657"/>
      <c r="DC35" s="657"/>
      <c r="DD35" s="657"/>
      <c r="DE35" s="657"/>
      <c r="DF35" s="211"/>
      <c r="DG35" s="658" t="str">
        <f>IF('各会計、関係団体の財政状況及び健全化判断比率'!BR8="","",'各会計、関係団体の財政状況及び健全化判断比率'!BR8)</f>
        <v/>
      </c>
      <c r="DH35" s="658"/>
      <c r="DI35" s="218"/>
      <c r="DJ35" s="186"/>
      <c r="DK35" s="186"/>
      <c r="DL35" s="186"/>
      <c r="DM35" s="186"/>
      <c r="DN35" s="186"/>
      <c r="DO35" s="186"/>
    </row>
    <row r="36" spans="1:119" ht="32.25" customHeight="1" x14ac:dyDescent="0.15">
      <c r="A36" s="187"/>
      <c r="B36" s="213"/>
      <c r="C36" s="656">
        <f>IF(E36="","",C35+1)</f>
        <v>3</v>
      </c>
      <c r="D36" s="656"/>
      <c r="E36" s="657" t="str">
        <f>IF('各会計、関係団体の財政状況及び健全化判断比率'!B9="","",'各会計、関係団体の財政状況及び健全化判断比率'!B9)</f>
        <v>育英奨学金貸与事業費特別会計</v>
      </c>
      <c r="F36" s="657"/>
      <c r="G36" s="657"/>
      <c r="H36" s="657"/>
      <c r="I36" s="657"/>
      <c r="J36" s="657"/>
      <c r="K36" s="657"/>
      <c r="L36" s="657"/>
      <c r="M36" s="657"/>
      <c r="N36" s="657"/>
      <c r="O36" s="657"/>
      <c r="P36" s="657"/>
      <c r="Q36" s="657"/>
      <c r="R36" s="657"/>
      <c r="S36" s="657"/>
      <c r="T36" s="214"/>
      <c r="U36" s="656">
        <f t="shared" ref="U36:U43" si="4">IF(W36="","",U35+1)</f>
        <v>6</v>
      </c>
      <c r="V36" s="656"/>
      <c r="W36" s="657" t="str">
        <f>IF('各会計、関係団体の財政状況及び健全化判断比率'!B30="","",'各会計、関係団体の財政状況及び健全化判断比率'!B30)</f>
        <v>介護保険事業費特別会計</v>
      </c>
      <c r="X36" s="657"/>
      <c r="Y36" s="657"/>
      <c r="Z36" s="657"/>
      <c r="AA36" s="657"/>
      <c r="AB36" s="657"/>
      <c r="AC36" s="657"/>
      <c r="AD36" s="657"/>
      <c r="AE36" s="657"/>
      <c r="AF36" s="657"/>
      <c r="AG36" s="657"/>
      <c r="AH36" s="657"/>
      <c r="AI36" s="657"/>
      <c r="AJ36" s="657"/>
      <c r="AK36" s="657"/>
      <c r="AL36" s="214"/>
      <c r="AM36" s="656" t="str">
        <f t="shared" si="0"/>
        <v/>
      </c>
      <c r="AN36" s="656"/>
      <c r="AO36" s="657"/>
      <c r="AP36" s="657"/>
      <c r="AQ36" s="657"/>
      <c r="AR36" s="657"/>
      <c r="AS36" s="657"/>
      <c r="AT36" s="657"/>
      <c r="AU36" s="657"/>
      <c r="AV36" s="657"/>
      <c r="AW36" s="657"/>
      <c r="AX36" s="657"/>
      <c r="AY36" s="657"/>
      <c r="AZ36" s="657"/>
      <c r="BA36" s="657"/>
      <c r="BB36" s="657"/>
      <c r="BC36" s="657"/>
      <c r="BD36" s="214"/>
      <c r="BE36" s="656" t="str">
        <f t="shared" si="1"/>
        <v/>
      </c>
      <c r="BF36" s="656"/>
      <c r="BG36" s="657"/>
      <c r="BH36" s="657"/>
      <c r="BI36" s="657"/>
      <c r="BJ36" s="657"/>
      <c r="BK36" s="657"/>
      <c r="BL36" s="657"/>
      <c r="BM36" s="657"/>
      <c r="BN36" s="657"/>
      <c r="BO36" s="657"/>
      <c r="BP36" s="657"/>
      <c r="BQ36" s="657"/>
      <c r="BR36" s="657"/>
      <c r="BS36" s="657"/>
      <c r="BT36" s="657"/>
      <c r="BU36" s="657"/>
      <c r="BV36" s="214"/>
      <c r="BW36" s="656">
        <f t="shared" si="2"/>
        <v>15</v>
      </c>
      <c r="BX36" s="656"/>
      <c r="BY36" s="657" t="str">
        <f>IF('各会計、関係団体の財政状況及び健全化判断比率'!B70="","",'各会計、関係団体の財政状況及び健全化判断比率'!B70)</f>
        <v>東牟婁郡町村新宮市老人福祉施設事務組合（一般会計）</v>
      </c>
      <c r="BZ36" s="657"/>
      <c r="CA36" s="657"/>
      <c r="CB36" s="657"/>
      <c r="CC36" s="657"/>
      <c r="CD36" s="657"/>
      <c r="CE36" s="657"/>
      <c r="CF36" s="657"/>
      <c r="CG36" s="657"/>
      <c r="CH36" s="657"/>
      <c r="CI36" s="657"/>
      <c r="CJ36" s="657"/>
      <c r="CK36" s="657"/>
      <c r="CL36" s="657"/>
      <c r="CM36" s="657"/>
      <c r="CN36" s="214"/>
      <c r="CO36" s="656" t="str">
        <f t="shared" si="3"/>
        <v/>
      </c>
      <c r="CP36" s="656"/>
      <c r="CQ36" s="657" t="str">
        <f>IF('各会計、関係団体の財政状況及び健全化判断比率'!BS9="","",'各会計、関係団体の財政状況及び健全化判断比率'!BS9)</f>
        <v/>
      </c>
      <c r="CR36" s="657"/>
      <c r="CS36" s="657"/>
      <c r="CT36" s="657"/>
      <c r="CU36" s="657"/>
      <c r="CV36" s="657"/>
      <c r="CW36" s="657"/>
      <c r="CX36" s="657"/>
      <c r="CY36" s="657"/>
      <c r="CZ36" s="657"/>
      <c r="DA36" s="657"/>
      <c r="DB36" s="657"/>
      <c r="DC36" s="657"/>
      <c r="DD36" s="657"/>
      <c r="DE36" s="657"/>
      <c r="DF36" s="211"/>
      <c r="DG36" s="658" t="str">
        <f>IF('各会計、関係団体の財政状況及び健全化判断比率'!BR9="","",'各会計、関係団体の財政状況及び健全化判断比率'!BR9)</f>
        <v/>
      </c>
      <c r="DH36" s="658"/>
      <c r="DI36" s="218"/>
      <c r="DJ36" s="186"/>
      <c r="DK36" s="186"/>
      <c r="DL36" s="186"/>
      <c r="DM36" s="186"/>
      <c r="DN36" s="186"/>
      <c r="DO36" s="186"/>
    </row>
    <row r="37" spans="1:119" ht="32.25" customHeight="1" x14ac:dyDescent="0.15">
      <c r="A37" s="187"/>
      <c r="B37" s="213"/>
      <c r="C37" s="656" t="str">
        <f>IF(E37="","",C36+1)</f>
        <v/>
      </c>
      <c r="D37" s="656"/>
      <c r="E37" s="657" t="str">
        <f>IF('各会計、関係団体の財政状況及び健全化判断比率'!B10="","",'各会計、関係団体の財政状況及び健全化判断比率'!B10)</f>
        <v/>
      </c>
      <c r="F37" s="657"/>
      <c r="G37" s="657"/>
      <c r="H37" s="657"/>
      <c r="I37" s="657"/>
      <c r="J37" s="657"/>
      <c r="K37" s="657"/>
      <c r="L37" s="657"/>
      <c r="M37" s="657"/>
      <c r="N37" s="657"/>
      <c r="O37" s="657"/>
      <c r="P37" s="657"/>
      <c r="Q37" s="657"/>
      <c r="R37" s="657"/>
      <c r="S37" s="657"/>
      <c r="T37" s="214"/>
      <c r="U37" s="656">
        <f t="shared" si="4"/>
        <v>7</v>
      </c>
      <c r="V37" s="656"/>
      <c r="W37" s="657" t="str">
        <f>IF('各会計、関係団体の財政状況及び健全化判断比率'!B31="","",'各会計、関係団体の財政状況及び健全化判断比率'!B31)</f>
        <v>通所介護事業費特別会計</v>
      </c>
      <c r="X37" s="657"/>
      <c r="Y37" s="657"/>
      <c r="Z37" s="657"/>
      <c r="AA37" s="657"/>
      <c r="AB37" s="657"/>
      <c r="AC37" s="657"/>
      <c r="AD37" s="657"/>
      <c r="AE37" s="657"/>
      <c r="AF37" s="657"/>
      <c r="AG37" s="657"/>
      <c r="AH37" s="657"/>
      <c r="AI37" s="657"/>
      <c r="AJ37" s="657"/>
      <c r="AK37" s="657"/>
      <c r="AL37" s="214"/>
      <c r="AM37" s="656" t="str">
        <f t="shared" si="0"/>
        <v/>
      </c>
      <c r="AN37" s="656"/>
      <c r="AO37" s="657"/>
      <c r="AP37" s="657"/>
      <c r="AQ37" s="657"/>
      <c r="AR37" s="657"/>
      <c r="AS37" s="657"/>
      <c r="AT37" s="657"/>
      <c r="AU37" s="657"/>
      <c r="AV37" s="657"/>
      <c r="AW37" s="657"/>
      <c r="AX37" s="657"/>
      <c r="AY37" s="657"/>
      <c r="AZ37" s="657"/>
      <c r="BA37" s="657"/>
      <c r="BB37" s="657"/>
      <c r="BC37" s="657"/>
      <c r="BD37" s="214"/>
      <c r="BE37" s="656" t="str">
        <f t="shared" si="1"/>
        <v/>
      </c>
      <c r="BF37" s="656"/>
      <c r="BG37" s="657"/>
      <c r="BH37" s="657"/>
      <c r="BI37" s="657"/>
      <c r="BJ37" s="657"/>
      <c r="BK37" s="657"/>
      <c r="BL37" s="657"/>
      <c r="BM37" s="657"/>
      <c r="BN37" s="657"/>
      <c r="BO37" s="657"/>
      <c r="BP37" s="657"/>
      <c r="BQ37" s="657"/>
      <c r="BR37" s="657"/>
      <c r="BS37" s="657"/>
      <c r="BT37" s="657"/>
      <c r="BU37" s="657"/>
      <c r="BV37" s="214"/>
      <c r="BW37" s="656">
        <f t="shared" si="2"/>
        <v>16</v>
      </c>
      <c r="BX37" s="656"/>
      <c r="BY37" s="657" t="str">
        <f>IF('各会計、関係団体の財政状況及び健全化判断比率'!B71="","",'各会計、関係団体の財政状況及び健全化判断比率'!B71)</f>
        <v>東牟婁郡町村新宮市老人福祉施設事務組合（特別会計）</v>
      </c>
      <c r="BZ37" s="657"/>
      <c r="CA37" s="657"/>
      <c r="CB37" s="657"/>
      <c r="CC37" s="657"/>
      <c r="CD37" s="657"/>
      <c r="CE37" s="657"/>
      <c r="CF37" s="657"/>
      <c r="CG37" s="657"/>
      <c r="CH37" s="657"/>
      <c r="CI37" s="657"/>
      <c r="CJ37" s="657"/>
      <c r="CK37" s="657"/>
      <c r="CL37" s="657"/>
      <c r="CM37" s="657"/>
      <c r="CN37" s="214"/>
      <c r="CO37" s="656" t="str">
        <f t="shared" si="3"/>
        <v/>
      </c>
      <c r="CP37" s="656"/>
      <c r="CQ37" s="657" t="str">
        <f>IF('各会計、関係団体の財政状況及び健全化判断比率'!BS10="","",'各会計、関係団体の財政状況及び健全化判断比率'!BS10)</f>
        <v/>
      </c>
      <c r="CR37" s="657"/>
      <c r="CS37" s="657"/>
      <c r="CT37" s="657"/>
      <c r="CU37" s="657"/>
      <c r="CV37" s="657"/>
      <c r="CW37" s="657"/>
      <c r="CX37" s="657"/>
      <c r="CY37" s="657"/>
      <c r="CZ37" s="657"/>
      <c r="DA37" s="657"/>
      <c r="DB37" s="657"/>
      <c r="DC37" s="657"/>
      <c r="DD37" s="657"/>
      <c r="DE37" s="657"/>
      <c r="DF37" s="211"/>
      <c r="DG37" s="658" t="str">
        <f>IF('各会計、関係団体の財政状況及び健全化判断比率'!BR10="","",'各会計、関係団体の財政状況及び健全化判断比率'!BR10)</f>
        <v/>
      </c>
      <c r="DH37" s="658"/>
      <c r="DI37" s="218"/>
      <c r="DJ37" s="186"/>
      <c r="DK37" s="186"/>
      <c r="DL37" s="186"/>
      <c r="DM37" s="186"/>
      <c r="DN37" s="186"/>
      <c r="DO37" s="186"/>
    </row>
    <row r="38" spans="1:119" ht="32.25" customHeight="1" x14ac:dyDescent="0.15">
      <c r="A38" s="187"/>
      <c r="B38" s="213"/>
      <c r="C38" s="656" t="str">
        <f t="shared" ref="C38:C43" si="5">IF(E38="","",C37+1)</f>
        <v/>
      </c>
      <c r="D38" s="656"/>
      <c r="E38" s="657" t="str">
        <f>IF('各会計、関係団体の財政状況及び健全化判断比率'!B11="","",'各会計、関係団体の財政状況及び健全化判断比率'!B11)</f>
        <v/>
      </c>
      <c r="F38" s="657"/>
      <c r="G38" s="657"/>
      <c r="H38" s="657"/>
      <c r="I38" s="657"/>
      <c r="J38" s="657"/>
      <c r="K38" s="657"/>
      <c r="L38" s="657"/>
      <c r="M38" s="657"/>
      <c r="N38" s="657"/>
      <c r="O38" s="657"/>
      <c r="P38" s="657"/>
      <c r="Q38" s="657"/>
      <c r="R38" s="657"/>
      <c r="S38" s="657"/>
      <c r="T38" s="214"/>
      <c r="U38" s="656">
        <f t="shared" si="4"/>
        <v>8</v>
      </c>
      <c r="V38" s="656"/>
      <c r="W38" s="657" t="str">
        <f>IF('各会計、関係団体の財政状況及び健全化判断比率'!B32="","",'各会計、関係団体の財政状況及び健全化判断比率'!B32)</f>
        <v>介護認定審査会共同設置事業費特別会計</v>
      </c>
      <c r="X38" s="657"/>
      <c r="Y38" s="657"/>
      <c r="Z38" s="657"/>
      <c r="AA38" s="657"/>
      <c r="AB38" s="657"/>
      <c r="AC38" s="657"/>
      <c r="AD38" s="657"/>
      <c r="AE38" s="657"/>
      <c r="AF38" s="657"/>
      <c r="AG38" s="657"/>
      <c r="AH38" s="657"/>
      <c r="AI38" s="657"/>
      <c r="AJ38" s="657"/>
      <c r="AK38" s="657"/>
      <c r="AL38" s="214"/>
      <c r="AM38" s="656" t="str">
        <f t="shared" si="0"/>
        <v/>
      </c>
      <c r="AN38" s="656"/>
      <c r="AO38" s="657"/>
      <c r="AP38" s="657"/>
      <c r="AQ38" s="657"/>
      <c r="AR38" s="657"/>
      <c r="AS38" s="657"/>
      <c r="AT38" s="657"/>
      <c r="AU38" s="657"/>
      <c r="AV38" s="657"/>
      <c r="AW38" s="657"/>
      <c r="AX38" s="657"/>
      <c r="AY38" s="657"/>
      <c r="AZ38" s="657"/>
      <c r="BA38" s="657"/>
      <c r="BB38" s="657"/>
      <c r="BC38" s="657"/>
      <c r="BD38" s="214"/>
      <c r="BE38" s="656" t="str">
        <f t="shared" si="1"/>
        <v/>
      </c>
      <c r="BF38" s="656"/>
      <c r="BG38" s="657"/>
      <c r="BH38" s="657"/>
      <c r="BI38" s="657"/>
      <c r="BJ38" s="657"/>
      <c r="BK38" s="657"/>
      <c r="BL38" s="657"/>
      <c r="BM38" s="657"/>
      <c r="BN38" s="657"/>
      <c r="BO38" s="657"/>
      <c r="BP38" s="657"/>
      <c r="BQ38" s="657"/>
      <c r="BR38" s="657"/>
      <c r="BS38" s="657"/>
      <c r="BT38" s="657"/>
      <c r="BU38" s="657"/>
      <c r="BV38" s="214"/>
      <c r="BW38" s="656">
        <f t="shared" si="2"/>
        <v>17</v>
      </c>
      <c r="BX38" s="656"/>
      <c r="BY38" s="657" t="str">
        <f>IF('各会計、関係団体の財政状況及び健全化判断比率'!B72="","",'各会計、関係団体の財政状況及び健全化判断比率'!B72)</f>
        <v>那智勝浦町・太地町環境衛生施設一部事務組合</v>
      </c>
      <c r="BZ38" s="657"/>
      <c r="CA38" s="657"/>
      <c r="CB38" s="657"/>
      <c r="CC38" s="657"/>
      <c r="CD38" s="657"/>
      <c r="CE38" s="657"/>
      <c r="CF38" s="657"/>
      <c r="CG38" s="657"/>
      <c r="CH38" s="657"/>
      <c r="CI38" s="657"/>
      <c r="CJ38" s="657"/>
      <c r="CK38" s="657"/>
      <c r="CL38" s="657"/>
      <c r="CM38" s="657"/>
      <c r="CN38" s="214"/>
      <c r="CO38" s="656" t="str">
        <f t="shared" si="3"/>
        <v/>
      </c>
      <c r="CP38" s="656"/>
      <c r="CQ38" s="657" t="str">
        <f>IF('各会計、関係団体の財政状況及び健全化判断比率'!BS11="","",'各会計、関係団体の財政状況及び健全化判断比率'!BS11)</f>
        <v/>
      </c>
      <c r="CR38" s="657"/>
      <c r="CS38" s="657"/>
      <c r="CT38" s="657"/>
      <c r="CU38" s="657"/>
      <c r="CV38" s="657"/>
      <c r="CW38" s="657"/>
      <c r="CX38" s="657"/>
      <c r="CY38" s="657"/>
      <c r="CZ38" s="657"/>
      <c r="DA38" s="657"/>
      <c r="DB38" s="657"/>
      <c r="DC38" s="657"/>
      <c r="DD38" s="657"/>
      <c r="DE38" s="657"/>
      <c r="DF38" s="211"/>
      <c r="DG38" s="658" t="str">
        <f>IF('各会計、関係団体の財政状況及び健全化判断比率'!BR11="","",'各会計、関係団体の財政状況及び健全化判断比率'!BR11)</f>
        <v/>
      </c>
      <c r="DH38" s="658"/>
      <c r="DI38" s="218"/>
      <c r="DJ38" s="186"/>
      <c r="DK38" s="186"/>
      <c r="DL38" s="186"/>
      <c r="DM38" s="186"/>
      <c r="DN38" s="186"/>
      <c r="DO38" s="186"/>
    </row>
    <row r="39" spans="1:119" ht="32.25" customHeight="1" x14ac:dyDescent="0.15">
      <c r="A39" s="187"/>
      <c r="B39" s="213"/>
      <c r="C39" s="656" t="str">
        <f t="shared" si="5"/>
        <v/>
      </c>
      <c r="D39" s="656"/>
      <c r="E39" s="657" t="str">
        <f>IF('各会計、関係団体の財政状況及び健全化判断比率'!B12="","",'各会計、関係団体の財政状況及び健全化判断比率'!B12)</f>
        <v/>
      </c>
      <c r="F39" s="657"/>
      <c r="G39" s="657"/>
      <c r="H39" s="657"/>
      <c r="I39" s="657"/>
      <c r="J39" s="657"/>
      <c r="K39" s="657"/>
      <c r="L39" s="657"/>
      <c r="M39" s="657"/>
      <c r="N39" s="657"/>
      <c r="O39" s="657"/>
      <c r="P39" s="657"/>
      <c r="Q39" s="657"/>
      <c r="R39" s="657"/>
      <c r="S39" s="657"/>
      <c r="T39" s="214"/>
      <c r="U39" s="656" t="str">
        <f t="shared" si="4"/>
        <v/>
      </c>
      <c r="V39" s="656"/>
      <c r="W39" s="657"/>
      <c r="X39" s="657"/>
      <c r="Y39" s="657"/>
      <c r="Z39" s="657"/>
      <c r="AA39" s="657"/>
      <c r="AB39" s="657"/>
      <c r="AC39" s="657"/>
      <c r="AD39" s="657"/>
      <c r="AE39" s="657"/>
      <c r="AF39" s="657"/>
      <c r="AG39" s="657"/>
      <c r="AH39" s="657"/>
      <c r="AI39" s="657"/>
      <c r="AJ39" s="657"/>
      <c r="AK39" s="657"/>
      <c r="AL39" s="214"/>
      <c r="AM39" s="656" t="str">
        <f t="shared" si="0"/>
        <v/>
      </c>
      <c r="AN39" s="656"/>
      <c r="AO39" s="657"/>
      <c r="AP39" s="657"/>
      <c r="AQ39" s="657"/>
      <c r="AR39" s="657"/>
      <c r="AS39" s="657"/>
      <c r="AT39" s="657"/>
      <c r="AU39" s="657"/>
      <c r="AV39" s="657"/>
      <c r="AW39" s="657"/>
      <c r="AX39" s="657"/>
      <c r="AY39" s="657"/>
      <c r="AZ39" s="657"/>
      <c r="BA39" s="657"/>
      <c r="BB39" s="657"/>
      <c r="BC39" s="657"/>
      <c r="BD39" s="214"/>
      <c r="BE39" s="656" t="str">
        <f t="shared" si="1"/>
        <v/>
      </c>
      <c r="BF39" s="656"/>
      <c r="BG39" s="657"/>
      <c r="BH39" s="657"/>
      <c r="BI39" s="657"/>
      <c r="BJ39" s="657"/>
      <c r="BK39" s="657"/>
      <c r="BL39" s="657"/>
      <c r="BM39" s="657"/>
      <c r="BN39" s="657"/>
      <c r="BO39" s="657"/>
      <c r="BP39" s="657"/>
      <c r="BQ39" s="657"/>
      <c r="BR39" s="657"/>
      <c r="BS39" s="657"/>
      <c r="BT39" s="657"/>
      <c r="BU39" s="657"/>
      <c r="BV39" s="214"/>
      <c r="BW39" s="656">
        <f t="shared" si="2"/>
        <v>18</v>
      </c>
      <c r="BX39" s="656"/>
      <c r="BY39" s="657" t="str">
        <f>IF('各会計、関係団体の財政状況及び健全化判断比率'!B73="","",'各会計、関係団体の財政状況及び健全化判断比率'!B73)</f>
        <v>新宮周辺広域市町村圏事務組合（一般会計）</v>
      </c>
      <c r="BZ39" s="657"/>
      <c r="CA39" s="657"/>
      <c r="CB39" s="657"/>
      <c r="CC39" s="657"/>
      <c r="CD39" s="657"/>
      <c r="CE39" s="657"/>
      <c r="CF39" s="657"/>
      <c r="CG39" s="657"/>
      <c r="CH39" s="657"/>
      <c r="CI39" s="657"/>
      <c r="CJ39" s="657"/>
      <c r="CK39" s="657"/>
      <c r="CL39" s="657"/>
      <c r="CM39" s="657"/>
      <c r="CN39" s="214"/>
      <c r="CO39" s="656" t="str">
        <f t="shared" si="3"/>
        <v/>
      </c>
      <c r="CP39" s="656"/>
      <c r="CQ39" s="657" t="str">
        <f>IF('各会計、関係団体の財政状況及び健全化判断比率'!BS12="","",'各会計、関係団体の財政状況及び健全化判断比率'!BS12)</f>
        <v/>
      </c>
      <c r="CR39" s="657"/>
      <c r="CS39" s="657"/>
      <c r="CT39" s="657"/>
      <c r="CU39" s="657"/>
      <c r="CV39" s="657"/>
      <c r="CW39" s="657"/>
      <c r="CX39" s="657"/>
      <c r="CY39" s="657"/>
      <c r="CZ39" s="657"/>
      <c r="DA39" s="657"/>
      <c r="DB39" s="657"/>
      <c r="DC39" s="657"/>
      <c r="DD39" s="657"/>
      <c r="DE39" s="657"/>
      <c r="DF39" s="211"/>
      <c r="DG39" s="658" t="str">
        <f>IF('各会計、関係団体の財政状況及び健全化判断比率'!BR12="","",'各会計、関係団体の財政状況及び健全化判断比率'!BR12)</f>
        <v/>
      </c>
      <c r="DH39" s="658"/>
      <c r="DI39" s="218"/>
      <c r="DJ39" s="186"/>
      <c r="DK39" s="186"/>
      <c r="DL39" s="186"/>
      <c r="DM39" s="186"/>
      <c r="DN39" s="186"/>
      <c r="DO39" s="186"/>
    </row>
    <row r="40" spans="1:119" ht="32.25" customHeight="1" x14ac:dyDescent="0.15">
      <c r="A40" s="187"/>
      <c r="B40" s="213"/>
      <c r="C40" s="656" t="str">
        <f t="shared" si="5"/>
        <v/>
      </c>
      <c r="D40" s="656"/>
      <c r="E40" s="657" t="str">
        <f>IF('各会計、関係団体の財政状況及び健全化判断比率'!B13="","",'各会計、関係団体の財政状況及び健全化判断比率'!B13)</f>
        <v/>
      </c>
      <c r="F40" s="657"/>
      <c r="G40" s="657"/>
      <c r="H40" s="657"/>
      <c r="I40" s="657"/>
      <c r="J40" s="657"/>
      <c r="K40" s="657"/>
      <c r="L40" s="657"/>
      <c r="M40" s="657"/>
      <c r="N40" s="657"/>
      <c r="O40" s="657"/>
      <c r="P40" s="657"/>
      <c r="Q40" s="657"/>
      <c r="R40" s="657"/>
      <c r="S40" s="657"/>
      <c r="T40" s="214"/>
      <c r="U40" s="656" t="str">
        <f t="shared" si="4"/>
        <v/>
      </c>
      <c r="V40" s="656"/>
      <c r="W40" s="657"/>
      <c r="X40" s="657"/>
      <c r="Y40" s="657"/>
      <c r="Z40" s="657"/>
      <c r="AA40" s="657"/>
      <c r="AB40" s="657"/>
      <c r="AC40" s="657"/>
      <c r="AD40" s="657"/>
      <c r="AE40" s="657"/>
      <c r="AF40" s="657"/>
      <c r="AG40" s="657"/>
      <c r="AH40" s="657"/>
      <c r="AI40" s="657"/>
      <c r="AJ40" s="657"/>
      <c r="AK40" s="657"/>
      <c r="AL40" s="214"/>
      <c r="AM40" s="656" t="str">
        <f t="shared" si="0"/>
        <v/>
      </c>
      <c r="AN40" s="656"/>
      <c r="AO40" s="657"/>
      <c r="AP40" s="657"/>
      <c r="AQ40" s="657"/>
      <c r="AR40" s="657"/>
      <c r="AS40" s="657"/>
      <c r="AT40" s="657"/>
      <c r="AU40" s="657"/>
      <c r="AV40" s="657"/>
      <c r="AW40" s="657"/>
      <c r="AX40" s="657"/>
      <c r="AY40" s="657"/>
      <c r="AZ40" s="657"/>
      <c r="BA40" s="657"/>
      <c r="BB40" s="657"/>
      <c r="BC40" s="657"/>
      <c r="BD40" s="214"/>
      <c r="BE40" s="656" t="str">
        <f t="shared" si="1"/>
        <v/>
      </c>
      <c r="BF40" s="656"/>
      <c r="BG40" s="657"/>
      <c r="BH40" s="657"/>
      <c r="BI40" s="657"/>
      <c r="BJ40" s="657"/>
      <c r="BK40" s="657"/>
      <c r="BL40" s="657"/>
      <c r="BM40" s="657"/>
      <c r="BN40" s="657"/>
      <c r="BO40" s="657"/>
      <c r="BP40" s="657"/>
      <c r="BQ40" s="657"/>
      <c r="BR40" s="657"/>
      <c r="BS40" s="657"/>
      <c r="BT40" s="657"/>
      <c r="BU40" s="657"/>
      <c r="BV40" s="214"/>
      <c r="BW40" s="656">
        <f t="shared" si="2"/>
        <v>19</v>
      </c>
      <c r="BX40" s="656"/>
      <c r="BY40" s="657" t="str">
        <f>IF('各会計、関係団体の財政状況及び健全化判断比率'!B74="","",'各会計、関係団体の財政状況及び健全化判断比率'!B74)</f>
        <v>新宮周辺広域市町村圏事務組合（特別会計）</v>
      </c>
      <c r="BZ40" s="657"/>
      <c r="CA40" s="657"/>
      <c r="CB40" s="657"/>
      <c r="CC40" s="657"/>
      <c r="CD40" s="657"/>
      <c r="CE40" s="657"/>
      <c r="CF40" s="657"/>
      <c r="CG40" s="657"/>
      <c r="CH40" s="657"/>
      <c r="CI40" s="657"/>
      <c r="CJ40" s="657"/>
      <c r="CK40" s="657"/>
      <c r="CL40" s="657"/>
      <c r="CM40" s="657"/>
      <c r="CN40" s="214"/>
      <c r="CO40" s="656" t="str">
        <f t="shared" si="3"/>
        <v/>
      </c>
      <c r="CP40" s="656"/>
      <c r="CQ40" s="657" t="str">
        <f>IF('各会計、関係団体の財政状況及び健全化判断比率'!BS13="","",'各会計、関係団体の財政状況及び健全化判断比率'!BS13)</f>
        <v/>
      </c>
      <c r="CR40" s="657"/>
      <c r="CS40" s="657"/>
      <c r="CT40" s="657"/>
      <c r="CU40" s="657"/>
      <c r="CV40" s="657"/>
      <c r="CW40" s="657"/>
      <c r="CX40" s="657"/>
      <c r="CY40" s="657"/>
      <c r="CZ40" s="657"/>
      <c r="DA40" s="657"/>
      <c r="DB40" s="657"/>
      <c r="DC40" s="657"/>
      <c r="DD40" s="657"/>
      <c r="DE40" s="657"/>
      <c r="DF40" s="211"/>
      <c r="DG40" s="658" t="str">
        <f>IF('各会計、関係団体の財政状況及び健全化判断比率'!BR13="","",'各会計、関係団体の財政状況及び健全化判断比率'!BR13)</f>
        <v/>
      </c>
      <c r="DH40" s="658"/>
      <c r="DI40" s="218"/>
      <c r="DJ40" s="186"/>
      <c r="DK40" s="186"/>
      <c r="DL40" s="186"/>
      <c r="DM40" s="186"/>
      <c r="DN40" s="186"/>
      <c r="DO40" s="186"/>
    </row>
    <row r="41" spans="1:119" ht="32.25" customHeight="1" x14ac:dyDescent="0.15">
      <c r="A41" s="187"/>
      <c r="B41" s="213"/>
      <c r="C41" s="656" t="str">
        <f t="shared" si="5"/>
        <v/>
      </c>
      <c r="D41" s="656"/>
      <c r="E41" s="657" t="str">
        <f>IF('各会計、関係団体の財政状況及び健全化判断比率'!B14="","",'各会計、関係団体の財政状況及び健全化判断比率'!B14)</f>
        <v/>
      </c>
      <c r="F41" s="657"/>
      <c r="G41" s="657"/>
      <c r="H41" s="657"/>
      <c r="I41" s="657"/>
      <c r="J41" s="657"/>
      <c r="K41" s="657"/>
      <c r="L41" s="657"/>
      <c r="M41" s="657"/>
      <c r="N41" s="657"/>
      <c r="O41" s="657"/>
      <c r="P41" s="657"/>
      <c r="Q41" s="657"/>
      <c r="R41" s="657"/>
      <c r="S41" s="657"/>
      <c r="T41" s="214"/>
      <c r="U41" s="656" t="str">
        <f t="shared" si="4"/>
        <v/>
      </c>
      <c r="V41" s="656"/>
      <c r="W41" s="657"/>
      <c r="X41" s="657"/>
      <c r="Y41" s="657"/>
      <c r="Z41" s="657"/>
      <c r="AA41" s="657"/>
      <c r="AB41" s="657"/>
      <c r="AC41" s="657"/>
      <c r="AD41" s="657"/>
      <c r="AE41" s="657"/>
      <c r="AF41" s="657"/>
      <c r="AG41" s="657"/>
      <c r="AH41" s="657"/>
      <c r="AI41" s="657"/>
      <c r="AJ41" s="657"/>
      <c r="AK41" s="657"/>
      <c r="AL41" s="214"/>
      <c r="AM41" s="656" t="str">
        <f t="shared" si="0"/>
        <v/>
      </c>
      <c r="AN41" s="656"/>
      <c r="AO41" s="657"/>
      <c r="AP41" s="657"/>
      <c r="AQ41" s="657"/>
      <c r="AR41" s="657"/>
      <c r="AS41" s="657"/>
      <c r="AT41" s="657"/>
      <c r="AU41" s="657"/>
      <c r="AV41" s="657"/>
      <c r="AW41" s="657"/>
      <c r="AX41" s="657"/>
      <c r="AY41" s="657"/>
      <c r="AZ41" s="657"/>
      <c r="BA41" s="657"/>
      <c r="BB41" s="657"/>
      <c r="BC41" s="657"/>
      <c r="BD41" s="214"/>
      <c r="BE41" s="656" t="str">
        <f t="shared" si="1"/>
        <v/>
      </c>
      <c r="BF41" s="656"/>
      <c r="BG41" s="657"/>
      <c r="BH41" s="657"/>
      <c r="BI41" s="657"/>
      <c r="BJ41" s="657"/>
      <c r="BK41" s="657"/>
      <c r="BL41" s="657"/>
      <c r="BM41" s="657"/>
      <c r="BN41" s="657"/>
      <c r="BO41" s="657"/>
      <c r="BP41" s="657"/>
      <c r="BQ41" s="657"/>
      <c r="BR41" s="657"/>
      <c r="BS41" s="657"/>
      <c r="BT41" s="657"/>
      <c r="BU41" s="657"/>
      <c r="BV41" s="214"/>
      <c r="BW41" s="656">
        <f t="shared" si="2"/>
        <v>20</v>
      </c>
      <c r="BX41" s="656"/>
      <c r="BY41" s="657" t="str">
        <f>IF('各会計、関係団体の財政状況及び健全化判断比率'!B75="","",'各会計、関係団体の財政状況及び健全化判断比率'!B75)</f>
        <v>和歌山地方税回収機構</v>
      </c>
      <c r="BZ41" s="657"/>
      <c r="CA41" s="657"/>
      <c r="CB41" s="657"/>
      <c r="CC41" s="657"/>
      <c r="CD41" s="657"/>
      <c r="CE41" s="657"/>
      <c r="CF41" s="657"/>
      <c r="CG41" s="657"/>
      <c r="CH41" s="657"/>
      <c r="CI41" s="657"/>
      <c r="CJ41" s="657"/>
      <c r="CK41" s="657"/>
      <c r="CL41" s="657"/>
      <c r="CM41" s="657"/>
      <c r="CN41" s="214"/>
      <c r="CO41" s="656" t="str">
        <f t="shared" si="3"/>
        <v/>
      </c>
      <c r="CP41" s="656"/>
      <c r="CQ41" s="657" t="str">
        <f>IF('各会計、関係団体の財政状況及び健全化判断比率'!BS14="","",'各会計、関係団体の財政状況及び健全化判断比率'!BS14)</f>
        <v/>
      </c>
      <c r="CR41" s="657"/>
      <c r="CS41" s="657"/>
      <c r="CT41" s="657"/>
      <c r="CU41" s="657"/>
      <c r="CV41" s="657"/>
      <c r="CW41" s="657"/>
      <c r="CX41" s="657"/>
      <c r="CY41" s="657"/>
      <c r="CZ41" s="657"/>
      <c r="DA41" s="657"/>
      <c r="DB41" s="657"/>
      <c r="DC41" s="657"/>
      <c r="DD41" s="657"/>
      <c r="DE41" s="657"/>
      <c r="DF41" s="211"/>
      <c r="DG41" s="658" t="str">
        <f>IF('各会計、関係団体の財政状況及び健全化判断比率'!BR14="","",'各会計、関係団体の財政状況及び健全化判断比率'!BR14)</f>
        <v/>
      </c>
      <c r="DH41" s="658"/>
      <c r="DI41" s="218"/>
      <c r="DJ41" s="186"/>
      <c r="DK41" s="186"/>
      <c r="DL41" s="186"/>
      <c r="DM41" s="186"/>
      <c r="DN41" s="186"/>
      <c r="DO41" s="186"/>
    </row>
    <row r="42" spans="1:119" ht="32.25" customHeight="1" x14ac:dyDescent="0.15">
      <c r="A42" s="186"/>
      <c r="B42" s="213"/>
      <c r="C42" s="656" t="str">
        <f t="shared" si="5"/>
        <v/>
      </c>
      <c r="D42" s="656"/>
      <c r="E42" s="657" t="str">
        <f>IF('各会計、関係団体の財政状況及び健全化判断比率'!B15="","",'各会計、関係団体の財政状況及び健全化判断比率'!B15)</f>
        <v/>
      </c>
      <c r="F42" s="657"/>
      <c r="G42" s="657"/>
      <c r="H42" s="657"/>
      <c r="I42" s="657"/>
      <c r="J42" s="657"/>
      <c r="K42" s="657"/>
      <c r="L42" s="657"/>
      <c r="M42" s="657"/>
      <c r="N42" s="657"/>
      <c r="O42" s="657"/>
      <c r="P42" s="657"/>
      <c r="Q42" s="657"/>
      <c r="R42" s="657"/>
      <c r="S42" s="657"/>
      <c r="T42" s="214"/>
      <c r="U42" s="656" t="str">
        <f t="shared" si="4"/>
        <v/>
      </c>
      <c r="V42" s="656"/>
      <c r="W42" s="657"/>
      <c r="X42" s="657"/>
      <c r="Y42" s="657"/>
      <c r="Z42" s="657"/>
      <c r="AA42" s="657"/>
      <c r="AB42" s="657"/>
      <c r="AC42" s="657"/>
      <c r="AD42" s="657"/>
      <c r="AE42" s="657"/>
      <c r="AF42" s="657"/>
      <c r="AG42" s="657"/>
      <c r="AH42" s="657"/>
      <c r="AI42" s="657"/>
      <c r="AJ42" s="657"/>
      <c r="AK42" s="657"/>
      <c r="AL42" s="214"/>
      <c r="AM42" s="656" t="str">
        <f t="shared" si="0"/>
        <v/>
      </c>
      <c r="AN42" s="656"/>
      <c r="AO42" s="657"/>
      <c r="AP42" s="657"/>
      <c r="AQ42" s="657"/>
      <c r="AR42" s="657"/>
      <c r="AS42" s="657"/>
      <c r="AT42" s="657"/>
      <c r="AU42" s="657"/>
      <c r="AV42" s="657"/>
      <c r="AW42" s="657"/>
      <c r="AX42" s="657"/>
      <c r="AY42" s="657"/>
      <c r="AZ42" s="657"/>
      <c r="BA42" s="657"/>
      <c r="BB42" s="657"/>
      <c r="BC42" s="657"/>
      <c r="BD42" s="214"/>
      <c r="BE42" s="656" t="str">
        <f t="shared" si="1"/>
        <v/>
      </c>
      <c r="BF42" s="656"/>
      <c r="BG42" s="657"/>
      <c r="BH42" s="657"/>
      <c r="BI42" s="657"/>
      <c r="BJ42" s="657"/>
      <c r="BK42" s="657"/>
      <c r="BL42" s="657"/>
      <c r="BM42" s="657"/>
      <c r="BN42" s="657"/>
      <c r="BO42" s="657"/>
      <c r="BP42" s="657"/>
      <c r="BQ42" s="657"/>
      <c r="BR42" s="657"/>
      <c r="BS42" s="657"/>
      <c r="BT42" s="657"/>
      <c r="BU42" s="657"/>
      <c r="BV42" s="214"/>
      <c r="BW42" s="656">
        <f t="shared" si="2"/>
        <v>21</v>
      </c>
      <c r="BX42" s="656"/>
      <c r="BY42" s="657" t="str">
        <f>IF('各会計、関係団体の財政状況及び健全化判断比率'!B76="","",'各会計、関係団体の財政状況及び健全化判断比率'!B76)</f>
        <v>和歌山県後期高齢者医療広域連合（一般会計）</v>
      </c>
      <c r="BZ42" s="657"/>
      <c r="CA42" s="657"/>
      <c r="CB42" s="657"/>
      <c r="CC42" s="657"/>
      <c r="CD42" s="657"/>
      <c r="CE42" s="657"/>
      <c r="CF42" s="657"/>
      <c r="CG42" s="657"/>
      <c r="CH42" s="657"/>
      <c r="CI42" s="657"/>
      <c r="CJ42" s="657"/>
      <c r="CK42" s="657"/>
      <c r="CL42" s="657"/>
      <c r="CM42" s="657"/>
      <c r="CN42" s="214"/>
      <c r="CO42" s="656" t="str">
        <f t="shared" si="3"/>
        <v/>
      </c>
      <c r="CP42" s="656"/>
      <c r="CQ42" s="657" t="str">
        <f>IF('各会計、関係団体の財政状況及び健全化判断比率'!BS15="","",'各会計、関係団体の財政状況及び健全化判断比率'!BS15)</f>
        <v/>
      </c>
      <c r="CR42" s="657"/>
      <c r="CS42" s="657"/>
      <c r="CT42" s="657"/>
      <c r="CU42" s="657"/>
      <c r="CV42" s="657"/>
      <c r="CW42" s="657"/>
      <c r="CX42" s="657"/>
      <c r="CY42" s="657"/>
      <c r="CZ42" s="657"/>
      <c r="DA42" s="657"/>
      <c r="DB42" s="657"/>
      <c r="DC42" s="657"/>
      <c r="DD42" s="657"/>
      <c r="DE42" s="657"/>
      <c r="DF42" s="211"/>
      <c r="DG42" s="658" t="str">
        <f>IF('各会計、関係団体の財政状況及び健全化判断比率'!BR15="","",'各会計、関係団体の財政状況及び健全化判断比率'!BR15)</f>
        <v/>
      </c>
      <c r="DH42" s="658"/>
      <c r="DI42" s="218"/>
      <c r="DJ42" s="186"/>
      <c r="DK42" s="186"/>
      <c r="DL42" s="186"/>
      <c r="DM42" s="186"/>
      <c r="DN42" s="186"/>
      <c r="DO42" s="186"/>
    </row>
    <row r="43" spans="1:119" ht="32.25" customHeight="1" x14ac:dyDescent="0.15">
      <c r="A43" s="186"/>
      <c r="B43" s="213"/>
      <c r="C43" s="656" t="str">
        <f t="shared" si="5"/>
        <v/>
      </c>
      <c r="D43" s="656"/>
      <c r="E43" s="657" t="str">
        <f>IF('各会計、関係団体の財政状況及び健全化判断比率'!B16="","",'各会計、関係団体の財政状況及び健全化判断比率'!B16)</f>
        <v/>
      </c>
      <c r="F43" s="657"/>
      <c r="G43" s="657"/>
      <c r="H43" s="657"/>
      <c r="I43" s="657"/>
      <c r="J43" s="657"/>
      <c r="K43" s="657"/>
      <c r="L43" s="657"/>
      <c r="M43" s="657"/>
      <c r="N43" s="657"/>
      <c r="O43" s="657"/>
      <c r="P43" s="657"/>
      <c r="Q43" s="657"/>
      <c r="R43" s="657"/>
      <c r="S43" s="657"/>
      <c r="T43" s="214"/>
      <c r="U43" s="656" t="str">
        <f t="shared" si="4"/>
        <v/>
      </c>
      <c r="V43" s="656"/>
      <c r="W43" s="657"/>
      <c r="X43" s="657"/>
      <c r="Y43" s="657"/>
      <c r="Z43" s="657"/>
      <c r="AA43" s="657"/>
      <c r="AB43" s="657"/>
      <c r="AC43" s="657"/>
      <c r="AD43" s="657"/>
      <c r="AE43" s="657"/>
      <c r="AF43" s="657"/>
      <c r="AG43" s="657"/>
      <c r="AH43" s="657"/>
      <c r="AI43" s="657"/>
      <c r="AJ43" s="657"/>
      <c r="AK43" s="657"/>
      <c r="AL43" s="214"/>
      <c r="AM43" s="656" t="str">
        <f t="shared" si="0"/>
        <v/>
      </c>
      <c r="AN43" s="656"/>
      <c r="AO43" s="657"/>
      <c r="AP43" s="657"/>
      <c r="AQ43" s="657"/>
      <c r="AR43" s="657"/>
      <c r="AS43" s="657"/>
      <c r="AT43" s="657"/>
      <c r="AU43" s="657"/>
      <c r="AV43" s="657"/>
      <c r="AW43" s="657"/>
      <c r="AX43" s="657"/>
      <c r="AY43" s="657"/>
      <c r="AZ43" s="657"/>
      <c r="BA43" s="657"/>
      <c r="BB43" s="657"/>
      <c r="BC43" s="657"/>
      <c r="BD43" s="214"/>
      <c r="BE43" s="656" t="str">
        <f t="shared" si="1"/>
        <v/>
      </c>
      <c r="BF43" s="656"/>
      <c r="BG43" s="657"/>
      <c r="BH43" s="657"/>
      <c r="BI43" s="657"/>
      <c r="BJ43" s="657"/>
      <c r="BK43" s="657"/>
      <c r="BL43" s="657"/>
      <c r="BM43" s="657"/>
      <c r="BN43" s="657"/>
      <c r="BO43" s="657"/>
      <c r="BP43" s="657"/>
      <c r="BQ43" s="657"/>
      <c r="BR43" s="657"/>
      <c r="BS43" s="657"/>
      <c r="BT43" s="657"/>
      <c r="BU43" s="657"/>
      <c r="BV43" s="214"/>
      <c r="BW43" s="656">
        <f t="shared" si="2"/>
        <v>22</v>
      </c>
      <c r="BX43" s="656"/>
      <c r="BY43" s="657" t="str">
        <f>IF('各会計、関係団体の財政状況及び健全化判断比率'!B77="","",'各会計、関係団体の財政状況及び健全化判断比率'!B77)</f>
        <v>和歌山県後期高齢者医療広域連合（特別会計）</v>
      </c>
      <c r="BZ43" s="657"/>
      <c r="CA43" s="657"/>
      <c r="CB43" s="657"/>
      <c r="CC43" s="657"/>
      <c r="CD43" s="657"/>
      <c r="CE43" s="657"/>
      <c r="CF43" s="657"/>
      <c r="CG43" s="657"/>
      <c r="CH43" s="657"/>
      <c r="CI43" s="657"/>
      <c r="CJ43" s="657"/>
      <c r="CK43" s="657"/>
      <c r="CL43" s="657"/>
      <c r="CM43" s="657"/>
      <c r="CN43" s="214"/>
      <c r="CO43" s="656" t="str">
        <f t="shared" si="3"/>
        <v/>
      </c>
      <c r="CP43" s="656"/>
      <c r="CQ43" s="657" t="str">
        <f>IF('各会計、関係団体の財政状況及び健全化判断比率'!BS16="","",'各会計、関係団体の財政状況及び健全化判断比率'!BS16)</f>
        <v/>
      </c>
      <c r="CR43" s="657"/>
      <c r="CS43" s="657"/>
      <c r="CT43" s="657"/>
      <c r="CU43" s="657"/>
      <c r="CV43" s="657"/>
      <c r="CW43" s="657"/>
      <c r="CX43" s="657"/>
      <c r="CY43" s="657"/>
      <c r="CZ43" s="657"/>
      <c r="DA43" s="657"/>
      <c r="DB43" s="657"/>
      <c r="DC43" s="657"/>
      <c r="DD43" s="657"/>
      <c r="DE43" s="657"/>
      <c r="DF43" s="211"/>
      <c r="DG43" s="658" t="str">
        <f>IF('各会計、関係団体の財政状況及び健全化判断比率'!BR16="","",'各会計、関係団体の財政状況及び健全化判断比率'!BR16)</f>
        <v/>
      </c>
      <c r="DH43" s="658"/>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210</v>
      </c>
      <c r="C46" s="186"/>
      <c r="D46" s="186"/>
      <c r="E46" s="186" t="s">
        <v>211</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212</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213</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214</v>
      </c>
    </row>
    <row r="50" spans="5:5" x14ac:dyDescent="0.15">
      <c r="E50" s="188" t="s">
        <v>215</v>
      </c>
    </row>
    <row r="51" spans="5:5" x14ac:dyDescent="0.15">
      <c r="E51" s="188" t="s">
        <v>216</v>
      </c>
    </row>
    <row r="52" spans="5:5" x14ac:dyDescent="0.15">
      <c r="E52" s="188" t="s">
        <v>217</v>
      </c>
    </row>
    <row r="53" spans="5:5" x14ac:dyDescent="0.15"/>
    <row r="54" spans="5:5" x14ac:dyDescent="0.15"/>
    <row r="55" spans="5:5" x14ac:dyDescent="0.15"/>
    <row r="56" spans="5:5" x14ac:dyDescent="0.15"/>
  </sheetData>
  <sheetProtection algorithmName="SHA-512" hashValue="GMTCgLkWz5JN2L3N7m+00MkEDX8emywMz9iyluWxbZMP5oTenBnQugR27fyFGDX0wupQd5brcmabyhWbacyHNw==" saltValue="vr7ApqxybJYq/ZX/klQ+5Q=="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567</v>
      </c>
      <c r="G33" s="29" t="s">
        <v>568</v>
      </c>
      <c r="H33" s="29" t="s">
        <v>569</v>
      </c>
      <c r="I33" s="29" t="s">
        <v>570</v>
      </c>
      <c r="J33" s="30" t="s">
        <v>571</v>
      </c>
      <c r="K33" s="22"/>
      <c r="L33" s="22"/>
      <c r="M33" s="22"/>
      <c r="N33" s="22"/>
      <c r="O33" s="22"/>
      <c r="P33" s="22"/>
    </row>
    <row r="34" spans="1:16" ht="39" customHeight="1" x14ac:dyDescent="0.15">
      <c r="A34" s="22"/>
      <c r="B34" s="31"/>
      <c r="C34" s="1248" t="s">
        <v>574</v>
      </c>
      <c r="D34" s="1248"/>
      <c r="E34" s="1249"/>
      <c r="F34" s="32">
        <v>9.83</v>
      </c>
      <c r="G34" s="33">
        <v>10.47</v>
      </c>
      <c r="H34" s="33">
        <v>12.46</v>
      </c>
      <c r="I34" s="33">
        <v>11.75</v>
      </c>
      <c r="J34" s="34">
        <v>11.04</v>
      </c>
      <c r="K34" s="22"/>
      <c r="L34" s="22"/>
      <c r="M34" s="22"/>
      <c r="N34" s="22"/>
      <c r="O34" s="22"/>
      <c r="P34" s="22"/>
    </row>
    <row r="35" spans="1:16" ht="39" customHeight="1" x14ac:dyDescent="0.15">
      <c r="A35" s="22"/>
      <c r="B35" s="35"/>
      <c r="C35" s="1242" t="s">
        <v>575</v>
      </c>
      <c r="D35" s="1243"/>
      <c r="E35" s="1244"/>
      <c r="F35" s="36">
        <v>8.9499999999999993</v>
      </c>
      <c r="G35" s="37">
        <v>10.44</v>
      </c>
      <c r="H35" s="37">
        <v>5</v>
      </c>
      <c r="I35" s="37">
        <v>4.3899999999999997</v>
      </c>
      <c r="J35" s="38">
        <v>3.59</v>
      </c>
      <c r="K35" s="22"/>
      <c r="L35" s="22"/>
      <c r="M35" s="22"/>
      <c r="N35" s="22"/>
      <c r="O35" s="22"/>
      <c r="P35" s="22"/>
    </row>
    <row r="36" spans="1:16" ht="39" customHeight="1" x14ac:dyDescent="0.15">
      <c r="A36" s="22"/>
      <c r="B36" s="35"/>
      <c r="C36" s="1242" t="s">
        <v>576</v>
      </c>
      <c r="D36" s="1243"/>
      <c r="E36" s="1244"/>
      <c r="F36" s="36">
        <v>3.55</v>
      </c>
      <c r="G36" s="37">
        <v>3.31</v>
      </c>
      <c r="H36" s="37">
        <v>1.38</v>
      </c>
      <c r="I36" s="37">
        <v>2.0499999999999998</v>
      </c>
      <c r="J36" s="38">
        <v>2.97</v>
      </c>
      <c r="K36" s="22"/>
      <c r="L36" s="22"/>
      <c r="M36" s="22"/>
      <c r="N36" s="22"/>
      <c r="O36" s="22"/>
      <c r="P36" s="22"/>
    </row>
    <row r="37" spans="1:16" ht="39" customHeight="1" x14ac:dyDescent="0.15">
      <c r="A37" s="22"/>
      <c r="B37" s="35"/>
      <c r="C37" s="1242" t="s">
        <v>577</v>
      </c>
      <c r="D37" s="1243"/>
      <c r="E37" s="1244"/>
      <c r="F37" s="36">
        <v>7.0000000000000007E-2</v>
      </c>
      <c r="G37" s="37">
        <v>1.47</v>
      </c>
      <c r="H37" s="37">
        <v>0.65</v>
      </c>
      <c r="I37" s="37">
        <v>0.39</v>
      </c>
      <c r="J37" s="38">
        <v>0.27</v>
      </c>
      <c r="K37" s="22"/>
      <c r="L37" s="22"/>
      <c r="M37" s="22"/>
      <c r="N37" s="22"/>
      <c r="O37" s="22"/>
      <c r="P37" s="22"/>
    </row>
    <row r="38" spans="1:16" ht="39" customHeight="1" x14ac:dyDescent="0.15">
      <c r="A38" s="22"/>
      <c r="B38" s="35"/>
      <c r="C38" s="1242" t="s">
        <v>578</v>
      </c>
      <c r="D38" s="1243"/>
      <c r="E38" s="1244"/>
      <c r="F38" s="36">
        <v>0.02</v>
      </c>
      <c r="G38" s="37">
        <v>0.38</v>
      </c>
      <c r="H38" s="37">
        <v>0.71</v>
      </c>
      <c r="I38" s="37">
        <v>0.68</v>
      </c>
      <c r="J38" s="38">
        <v>0.17</v>
      </c>
      <c r="K38" s="22"/>
      <c r="L38" s="22"/>
      <c r="M38" s="22"/>
      <c r="N38" s="22"/>
      <c r="O38" s="22"/>
      <c r="P38" s="22"/>
    </row>
    <row r="39" spans="1:16" ht="39" customHeight="1" x14ac:dyDescent="0.15">
      <c r="A39" s="22"/>
      <c r="B39" s="35"/>
      <c r="C39" s="1242" t="s">
        <v>579</v>
      </c>
      <c r="D39" s="1243"/>
      <c r="E39" s="1244"/>
      <c r="F39" s="36" t="s">
        <v>526</v>
      </c>
      <c r="G39" s="37">
        <v>0.01</v>
      </c>
      <c r="H39" s="37">
        <v>0.03</v>
      </c>
      <c r="I39" s="37">
        <v>0.01</v>
      </c>
      <c r="J39" s="38">
        <v>0.01</v>
      </c>
      <c r="K39" s="22"/>
      <c r="L39" s="22"/>
      <c r="M39" s="22"/>
      <c r="N39" s="22"/>
      <c r="O39" s="22"/>
      <c r="P39" s="22"/>
    </row>
    <row r="40" spans="1:16" ht="39" customHeight="1" x14ac:dyDescent="0.15">
      <c r="A40" s="22"/>
      <c r="B40" s="35"/>
      <c r="C40" s="1242" t="s">
        <v>580</v>
      </c>
      <c r="D40" s="1243"/>
      <c r="E40" s="1244"/>
      <c r="F40" s="36">
        <v>0.01</v>
      </c>
      <c r="G40" s="37">
        <v>0</v>
      </c>
      <c r="H40" s="37">
        <v>0</v>
      </c>
      <c r="I40" s="37">
        <v>0</v>
      </c>
      <c r="J40" s="38">
        <v>0.01</v>
      </c>
      <c r="K40" s="22"/>
      <c r="L40" s="22"/>
      <c r="M40" s="22"/>
      <c r="N40" s="22"/>
      <c r="O40" s="22"/>
      <c r="P40" s="22"/>
    </row>
    <row r="41" spans="1:16" ht="39" customHeight="1" x14ac:dyDescent="0.15">
      <c r="A41" s="22"/>
      <c r="B41" s="35"/>
      <c r="C41" s="1242" t="s">
        <v>581</v>
      </c>
      <c r="D41" s="1243"/>
      <c r="E41" s="1244"/>
      <c r="F41" s="36">
        <v>0</v>
      </c>
      <c r="G41" s="37">
        <v>0</v>
      </c>
      <c r="H41" s="37">
        <v>0</v>
      </c>
      <c r="I41" s="37">
        <v>0</v>
      </c>
      <c r="J41" s="38">
        <v>0</v>
      </c>
      <c r="K41" s="22"/>
      <c r="L41" s="22"/>
      <c r="M41" s="22"/>
      <c r="N41" s="22"/>
      <c r="O41" s="22"/>
      <c r="P41" s="22"/>
    </row>
    <row r="42" spans="1:16" ht="39" customHeight="1" x14ac:dyDescent="0.15">
      <c r="A42" s="22"/>
      <c r="B42" s="39"/>
      <c r="C42" s="1242" t="s">
        <v>582</v>
      </c>
      <c r="D42" s="1243"/>
      <c r="E42" s="1244"/>
      <c r="F42" s="36" t="s">
        <v>526</v>
      </c>
      <c r="G42" s="37" t="s">
        <v>526</v>
      </c>
      <c r="H42" s="37" t="s">
        <v>526</v>
      </c>
      <c r="I42" s="37" t="s">
        <v>526</v>
      </c>
      <c r="J42" s="38" t="s">
        <v>526</v>
      </c>
      <c r="K42" s="22"/>
      <c r="L42" s="22"/>
      <c r="M42" s="22"/>
      <c r="N42" s="22"/>
      <c r="O42" s="22"/>
      <c r="P42" s="22"/>
    </row>
    <row r="43" spans="1:16" ht="39" customHeight="1" thickBot="1" x14ac:dyDescent="0.2">
      <c r="A43" s="22"/>
      <c r="B43" s="40"/>
      <c r="C43" s="1245" t="s">
        <v>583</v>
      </c>
      <c r="D43" s="1246"/>
      <c r="E43" s="1247"/>
      <c r="F43" s="41">
        <v>0.76</v>
      </c>
      <c r="G43" s="42">
        <v>0.92</v>
      </c>
      <c r="H43" s="42">
        <v>0.02</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wOlsy0zHjzz503z/5djnFWBUjFwARJ2XZl85wT4C6v9zvaGH5W9PxZKMkGfsnjqog1MLuVonQdTuElU009Adkg==" saltValue="aHj9kcVDCV6aUWDtTkXhK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567</v>
      </c>
      <c r="L44" s="56" t="s">
        <v>568</v>
      </c>
      <c r="M44" s="56" t="s">
        <v>569</v>
      </c>
      <c r="N44" s="56" t="s">
        <v>570</v>
      </c>
      <c r="O44" s="57" t="s">
        <v>571</v>
      </c>
      <c r="P44" s="48"/>
      <c r="Q44" s="48"/>
      <c r="R44" s="48"/>
      <c r="S44" s="48"/>
      <c r="T44" s="48"/>
      <c r="U44" s="48"/>
    </row>
    <row r="45" spans="1:21" ht="30.75" customHeight="1" x14ac:dyDescent="0.15">
      <c r="A45" s="48"/>
      <c r="B45" s="1250" t="s">
        <v>11</v>
      </c>
      <c r="C45" s="1251"/>
      <c r="D45" s="58"/>
      <c r="E45" s="1256" t="s">
        <v>12</v>
      </c>
      <c r="F45" s="1256"/>
      <c r="G45" s="1256"/>
      <c r="H45" s="1256"/>
      <c r="I45" s="1256"/>
      <c r="J45" s="1257"/>
      <c r="K45" s="59">
        <v>726</v>
      </c>
      <c r="L45" s="60">
        <v>733</v>
      </c>
      <c r="M45" s="60">
        <v>779</v>
      </c>
      <c r="N45" s="60">
        <v>901</v>
      </c>
      <c r="O45" s="61">
        <v>933</v>
      </c>
      <c r="P45" s="48"/>
      <c r="Q45" s="48"/>
      <c r="R45" s="48"/>
      <c r="S45" s="48"/>
      <c r="T45" s="48"/>
      <c r="U45" s="48"/>
    </row>
    <row r="46" spans="1:21" ht="30.75" customHeight="1" x14ac:dyDescent="0.15">
      <c r="A46" s="48"/>
      <c r="B46" s="1252"/>
      <c r="C46" s="1253"/>
      <c r="D46" s="62"/>
      <c r="E46" s="1258" t="s">
        <v>13</v>
      </c>
      <c r="F46" s="1258"/>
      <c r="G46" s="1258"/>
      <c r="H46" s="1258"/>
      <c r="I46" s="1258"/>
      <c r="J46" s="1259"/>
      <c r="K46" s="63" t="s">
        <v>526</v>
      </c>
      <c r="L46" s="64" t="s">
        <v>526</v>
      </c>
      <c r="M46" s="64" t="s">
        <v>526</v>
      </c>
      <c r="N46" s="64" t="s">
        <v>526</v>
      </c>
      <c r="O46" s="65" t="s">
        <v>526</v>
      </c>
      <c r="P46" s="48"/>
      <c r="Q46" s="48"/>
      <c r="R46" s="48"/>
      <c r="S46" s="48"/>
      <c r="T46" s="48"/>
      <c r="U46" s="48"/>
    </row>
    <row r="47" spans="1:21" ht="30.75" customHeight="1" x14ac:dyDescent="0.15">
      <c r="A47" s="48"/>
      <c r="B47" s="1252"/>
      <c r="C47" s="1253"/>
      <c r="D47" s="62"/>
      <c r="E47" s="1258" t="s">
        <v>14</v>
      </c>
      <c r="F47" s="1258"/>
      <c r="G47" s="1258"/>
      <c r="H47" s="1258"/>
      <c r="I47" s="1258"/>
      <c r="J47" s="1259"/>
      <c r="K47" s="63" t="s">
        <v>526</v>
      </c>
      <c r="L47" s="64" t="s">
        <v>526</v>
      </c>
      <c r="M47" s="64" t="s">
        <v>526</v>
      </c>
      <c r="N47" s="64" t="s">
        <v>526</v>
      </c>
      <c r="O47" s="65" t="s">
        <v>526</v>
      </c>
      <c r="P47" s="48"/>
      <c r="Q47" s="48"/>
      <c r="R47" s="48"/>
      <c r="S47" s="48"/>
      <c r="T47" s="48"/>
      <c r="U47" s="48"/>
    </row>
    <row r="48" spans="1:21" ht="30.75" customHeight="1" x14ac:dyDescent="0.15">
      <c r="A48" s="48"/>
      <c r="B48" s="1252"/>
      <c r="C48" s="1253"/>
      <c r="D48" s="62"/>
      <c r="E48" s="1258" t="s">
        <v>15</v>
      </c>
      <c r="F48" s="1258"/>
      <c r="G48" s="1258"/>
      <c r="H48" s="1258"/>
      <c r="I48" s="1258"/>
      <c r="J48" s="1259"/>
      <c r="K48" s="63">
        <v>46</v>
      </c>
      <c r="L48" s="64">
        <v>48</v>
      </c>
      <c r="M48" s="64">
        <v>52</v>
      </c>
      <c r="N48" s="64">
        <v>69</v>
      </c>
      <c r="O48" s="65">
        <v>95</v>
      </c>
      <c r="P48" s="48"/>
      <c r="Q48" s="48"/>
      <c r="R48" s="48"/>
      <c r="S48" s="48"/>
      <c r="T48" s="48"/>
      <c r="U48" s="48"/>
    </row>
    <row r="49" spans="1:21" ht="30.75" customHeight="1" x14ac:dyDescent="0.15">
      <c r="A49" s="48"/>
      <c r="B49" s="1252"/>
      <c r="C49" s="1253"/>
      <c r="D49" s="62"/>
      <c r="E49" s="1258" t="s">
        <v>16</v>
      </c>
      <c r="F49" s="1258"/>
      <c r="G49" s="1258"/>
      <c r="H49" s="1258"/>
      <c r="I49" s="1258"/>
      <c r="J49" s="1259"/>
      <c r="K49" s="63" t="s">
        <v>526</v>
      </c>
      <c r="L49" s="64" t="s">
        <v>526</v>
      </c>
      <c r="M49" s="64" t="s">
        <v>526</v>
      </c>
      <c r="N49" s="64" t="s">
        <v>526</v>
      </c>
      <c r="O49" s="65" t="s">
        <v>526</v>
      </c>
      <c r="P49" s="48"/>
      <c r="Q49" s="48"/>
      <c r="R49" s="48"/>
      <c r="S49" s="48"/>
      <c r="T49" s="48"/>
      <c r="U49" s="48"/>
    </row>
    <row r="50" spans="1:21" ht="30.75" customHeight="1" x14ac:dyDescent="0.15">
      <c r="A50" s="48"/>
      <c r="B50" s="1252"/>
      <c r="C50" s="1253"/>
      <c r="D50" s="62"/>
      <c r="E50" s="1258" t="s">
        <v>17</v>
      </c>
      <c r="F50" s="1258"/>
      <c r="G50" s="1258"/>
      <c r="H50" s="1258"/>
      <c r="I50" s="1258"/>
      <c r="J50" s="1259"/>
      <c r="K50" s="63" t="s">
        <v>526</v>
      </c>
      <c r="L50" s="64">
        <v>105</v>
      </c>
      <c r="M50" s="64" t="s">
        <v>526</v>
      </c>
      <c r="N50" s="64" t="s">
        <v>526</v>
      </c>
      <c r="O50" s="65" t="s">
        <v>526</v>
      </c>
      <c r="P50" s="48"/>
      <c r="Q50" s="48"/>
      <c r="R50" s="48"/>
      <c r="S50" s="48"/>
      <c r="T50" s="48"/>
      <c r="U50" s="48"/>
    </row>
    <row r="51" spans="1:21" ht="30.75" customHeight="1" x14ac:dyDescent="0.15">
      <c r="A51" s="48"/>
      <c r="B51" s="1254"/>
      <c r="C51" s="1255"/>
      <c r="D51" s="66"/>
      <c r="E51" s="1258" t="s">
        <v>18</v>
      </c>
      <c r="F51" s="1258"/>
      <c r="G51" s="1258"/>
      <c r="H51" s="1258"/>
      <c r="I51" s="1258"/>
      <c r="J51" s="1259"/>
      <c r="K51" s="63" t="s">
        <v>526</v>
      </c>
      <c r="L51" s="64" t="s">
        <v>526</v>
      </c>
      <c r="M51" s="64">
        <v>0</v>
      </c>
      <c r="N51" s="64" t="s">
        <v>526</v>
      </c>
      <c r="O51" s="65" t="s">
        <v>526</v>
      </c>
      <c r="P51" s="48"/>
      <c r="Q51" s="48"/>
      <c r="R51" s="48"/>
      <c r="S51" s="48"/>
      <c r="T51" s="48"/>
      <c r="U51" s="48"/>
    </row>
    <row r="52" spans="1:21" ht="30.75" customHeight="1" x14ac:dyDescent="0.15">
      <c r="A52" s="48"/>
      <c r="B52" s="1260" t="s">
        <v>19</v>
      </c>
      <c r="C52" s="1261"/>
      <c r="D52" s="66"/>
      <c r="E52" s="1258" t="s">
        <v>20</v>
      </c>
      <c r="F52" s="1258"/>
      <c r="G52" s="1258"/>
      <c r="H52" s="1258"/>
      <c r="I52" s="1258"/>
      <c r="J52" s="1259"/>
      <c r="K52" s="63">
        <v>589</v>
      </c>
      <c r="L52" s="64">
        <v>596</v>
      </c>
      <c r="M52" s="64">
        <v>601</v>
      </c>
      <c r="N52" s="64">
        <v>675</v>
      </c>
      <c r="O52" s="65">
        <v>700</v>
      </c>
      <c r="P52" s="48"/>
      <c r="Q52" s="48"/>
      <c r="R52" s="48"/>
      <c r="S52" s="48"/>
      <c r="T52" s="48"/>
      <c r="U52" s="48"/>
    </row>
    <row r="53" spans="1:21" ht="30.75" customHeight="1" thickBot="1" x14ac:dyDescent="0.2">
      <c r="A53" s="48"/>
      <c r="B53" s="1262" t="s">
        <v>21</v>
      </c>
      <c r="C53" s="1263"/>
      <c r="D53" s="67"/>
      <c r="E53" s="1264" t="s">
        <v>22</v>
      </c>
      <c r="F53" s="1264"/>
      <c r="G53" s="1264"/>
      <c r="H53" s="1264"/>
      <c r="I53" s="1264"/>
      <c r="J53" s="1265"/>
      <c r="K53" s="68">
        <v>183</v>
      </c>
      <c r="L53" s="69">
        <v>290</v>
      </c>
      <c r="M53" s="69">
        <v>230</v>
      </c>
      <c r="N53" s="69">
        <v>295</v>
      </c>
      <c r="O53" s="70">
        <v>328</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584</v>
      </c>
      <c r="P55" s="48"/>
      <c r="Q55" s="48"/>
      <c r="R55" s="48"/>
      <c r="S55" s="48"/>
      <c r="T55" s="48"/>
      <c r="U55" s="48"/>
    </row>
    <row r="56" spans="1:21" ht="31.5" customHeight="1" thickBot="1" x14ac:dyDescent="0.2">
      <c r="A56" s="48"/>
      <c r="B56" s="76"/>
      <c r="C56" s="77"/>
      <c r="D56" s="77"/>
      <c r="E56" s="78"/>
      <c r="F56" s="78"/>
      <c r="G56" s="78"/>
      <c r="H56" s="78"/>
      <c r="I56" s="78"/>
      <c r="J56" s="79" t="s">
        <v>2</v>
      </c>
      <c r="K56" s="80" t="s">
        <v>585</v>
      </c>
      <c r="L56" s="81" t="s">
        <v>586</v>
      </c>
      <c r="M56" s="81" t="s">
        <v>587</v>
      </c>
      <c r="N56" s="81" t="s">
        <v>588</v>
      </c>
      <c r="O56" s="82" t="s">
        <v>589</v>
      </c>
      <c r="P56" s="48"/>
      <c r="Q56" s="48"/>
      <c r="R56" s="48"/>
      <c r="S56" s="48"/>
      <c r="T56" s="48"/>
      <c r="U56" s="48"/>
    </row>
    <row r="57" spans="1:21" ht="31.5" customHeight="1" x14ac:dyDescent="0.15">
      <c r="B57" s="1266" t="s">
        <v>25</v>
      </c>
      <c r="C57" s="1267"/>
      <c r="D57" s="1270" t="s">
        <v>26</v>
      </c>
      <c r="E57" s="1271"/>
      <c r="F57" s="1271"/>
      <c r="G57" s="1271"/>
      <c r="H57" s="1271"/>
      <c r="I57" s="1271"/>
      <c r="J57" s="1272"/>
      <c r="K57" s="83"/>
      <c r="L57" s="84"/>
      <c r="M57" s="84"/>
      <c r="N57" s="84"/>
      <c r="O57" s="85"/>
    </row>
    <row r="58" spans="1:21" ht="31.5" customHeight="1" thickBot="1" x14ac:dyDescent="0.2">
      <c r="B58" s="1268"/>
      <c r="C58" s="1269"/>
      <c r="D58" s="1273" t="s">
        <v>27</v>
      </c>
      <c r="E58" s="1274"/>
      <c r="F58" s="1274"/>
      <c r="G58" s="1274"/>
      <c r="H58" s="1274"/>
      <c r="I58" s="1274"/>
      <c r="J58" s="1275"/>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3BfFORWroPcYEAA0y2ai8gR2/B785LNCrq/U7IK++2aE2MzrQVb4YDYOvVtxg7DpmVfr+HU1OC4I5oLcasEe9Q==" saltValue="/zeCrNUP+cSq5/WN/gqz0w=="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567</v>
      </c>
      <c r="J40" s="100" t="s">
        <v>568</v>
      </c>
      <c r="K40" s="100" t="s">
        <v>569</v>
      </c>
      <c r="L40" s="100" t="s">
        <v>570</v>
      </c>
      <c r="M40" s="101" t="s">
        <v>571</v>
      </c>
    </row>
    <row r="41" spans="2:13" ht="27.75" customHeight="1" x14ac:dyDescent="0.15">
      <c r="B41" s="1276" t="s">
        <v>30</v>
      </c>
      <c r="C41" s="1277"/>
      <c r="D41" s="102"/>
      <c r="E41" s="1282" t="s">
        <v>31</v>
      </c>
      <c r="F41" s="1282"/>
      <c r="G41" s="1282"/>
      <c r="H41" s="1283"/>
      <c r="I41" s="103">
        <v>10231</v>
      </c>
      <c r="J41" s="104">
        <v>10999</v>
      </c>
      <c r="K41" s="104">
        <v>12222</v>
      </c>
      <c r="L41" s="104">
        <v>12399</v>
      </c>
      <c r="M41" s="105">
        <v>12299</v>
      </c>
    </row>
    <row r="42" spans="2:13" ht="27.75" customHeight="1" x14ac:dyDescent="0.15">
      <c r="B42" s="1278"/>
      <c r="C42" s="1279"/>
      <c r="D42" s="106"/>
      <c r="E42" s="1284" t="s">
        <v>32</v>
      </c>
      <c r="F42" s="1284"/>
      <c r="G42" s="1284"/>
      <c r="H42" s="1285"/>
      <c r="I42" s="107" t="s">
        <v>526</v>
      </c>
      <c r="J42" s="108" t="s">
        <v>526</v>
      </c>
      <c r="K42" s="108" t="s">
        <v>526</v>
      </c>
      <c r="L42" s="108" t="s">
        <v>526</v>
      </c>
      <c r="M42" s="109" t="s">
        <v>526</v>
      </c>
    </row>
    <row r="43" spans="2:13" ht="27.75" customHeight="1" x14ac:dyDescent="0.15">
      <c r="B43" s="1278"/>
      <c r="C43" s="1279"/>
      <c r="D43" s="106"/>
      <c r="E43" s="1284" t="s">
        <v>33</v>
      </c>
      <c r="F43" s="1284"/>
      <c r="G43" s="1284"/>
      <c r="H43" s="1285"/>
      <c r="I43" s="107">
        <v>532</v>
      </c>
      <c r="J43" s="108">
        <v>1102</v>
      </c>
      <c r="K43" s="108">
        <v>2097</v>
      </c>
      <c r="L43" s="108">
        <v>1999</v>
      </c>
      <c r="M43" s="109">
        <v>1820</v>
      </c>
    </row>
    <row r="44" spans="2:13" ht="27.75" customHeight="1" x14ac:dyDescent="0.15">
      <c r="B44" s="1278"/>
      <c r="C44" s="1279"/>
      <c r="D44" s="106"/>
      <c r="E44" s="1284" t="s">
        <v>34</v>
      </c>
      <c r="F44" s="1284"/>
      <c r="G44" s="1284"/>
      <c r="H44" s="1285"/>
      <c r="I44" s="107">
        <v>210</v>
      </c>
      <c r="J44" s="108">
        <v>210</v>
      </c>
      <c r="K44" s="108">
        <v>210</v>
      </c>
      <c r="L44" s="108">
        <v>208</v>
      </c>
      <c r="M44" s="109">
        <v>200</v>
      </c>
    </row>
    <row r="45" spans="2:13" ht="27.75" customHeight="1" x14ac:dyDescent="0.15">
      <c r="B45" s="1278"/>
      <c r="C45" s="1279"/>
      <c r="D45" s="106"/>
      <c r="E45" s="1284" t="s">
        <v>35</v>
      </c>
      <c r="F45" s="1284"/>
      <c r="G45" s="1284"/>
      <c r="H45" s="1285"/>
      <c r="I45" s="107">
        <v>1685</v>
      </c>
      <c r="J45" s="108">
        <v>1409</v>
      </c>
      <c r="K45" s="108">
        <v>1261</v>
      </c>
      <c r="L45" s="108">
        <v>1160</v>
      </c>
      <c r="M45" s="109">
        <v>1193</v>
      </c>
    </row>
    <row r="46" spans="2:13" ht="27.75" customHeight="1" x14ac:dyDescent="0.15">
      <c r="B46" s="1278"/>
      <c r="C46" s="1279"/>
      <c r="D46" s="110"/>
      <c r="E46" s="1284" t="s">
        <v>36</v>
      </c>
      <c r="F46" s="1284"/>
      <c r="G46" s="1284"/>
      <c r="H46" s="1285"/>
      <c r="I46" s="107" t="s">
        <v>526</v>
      </c>
      <c r="J46" s="108" t="s">
        <v>526</v>
      </c>
      <c r="K46" s="108" t="s">
        <v>526</v>
      </c>
      <c r="L46" s="108" t="s">
        <v>526</v>
      </c>
      <c r="M46" s="109" t="s">
        <v>526</v>
      </c>
    </row>
    <row r="47" spans="2:13" ht="27.75" customHeight="1" x14ac:dyDescent="0.15">
      <c r="B47" s="1278"/>
      <c r="C47" s="1279"/>
      <c r="D47" s="111"/>
      <c r="E47" s="1286" t="s">
        <v>37</v>
      </c>
      <c r="F47" s="1287"/>
      <c r="G47" s="1287"/>
      <c r="H47" s="1288"/>
      <c r="I47" s="107" t="s">
        <v>526</v>
      </c>
      <c r="J47" s="108" t="s">
        <v>526</v>
      </c>
      <c r="K47" s="108" t="s">
        <v>526</v>
      </c>
      <c r="L47" s="108" t="s">
        <v>526</v>
      </c>
      <c r="M47" s="109" t="s">
        <v>526</v>
      </c>
    </row>
    <row r="48" spans="2:13" ht="27.75" customHeight="1" x14ac:dyDescent="0.15">
      <c r="B48" s="1278"/>
      <c r="C48" s="1279"/>
      <c r="D48" s="106"/>
      <c r="E48" s="1284" t="s">
        <v>38</v>
      </c>
      <c r="F48" s="1284"/>
      <c r="G48" s="1284"/>
      <c r="H48" s="1285"/>
      <c r="I48" s="107" t="s">
        <v>526</v>
      </c>
      <c r="J48" s="108" t="s">
        <v>526</v>
      </c>
      <c r="K48" s="108" t="s">
        <v>526</v>
      </c>
      <c r="L48" s="108" t="s">
        <v>526</v>
      </c>
      <c r="M48" s="109" t="s">
        <v>526</v>
      </c>
    </row>
    <row r="49" spans="2:13" ht="27.75" customHeight="1" x14ac:dyDescent="0.15">
      <c r="B49" s="1280"/>
      <c r="C49" s="1281"/>
      <c r="D49" s="106"/>
      <c r="E49" s="1284" t="s">
        <v>39</v>
      </c>
      <c r="F49" s="1284"/>
      <c r="G49" s="1284"/>
      <c r="H49" s="1285"/>
      <c r="I49" s="107" t="s">
        <v>526</v>
      </c>
      <c r="J49" s="108" t="s">
        <v>526</v>
      </c>
      <c r="K49" s="108" t="s">
        <v>526</v>
      </c>
      <c r="L49" s="108" t="s">
        <v>526</v>
      </c>
      <c r="M49" s="109" t="s">
        <v>526</v>
      </c>
    </row>
    <row r="50" spans="2:13" ht="27.75" customHeight="1" x14ac:dyDescent="0.15">
      <c r="B50" s="1289" t="s">
        <v>40</v>
      </c>
      <c r="C50" s="1290"/>
      <c r="D50" s="112"/>
      <c r="E50" s="1284" t="s">
        <v>41</v>
      </c>
      <c r="F50" s="1284"/>
      <c r="G50" s="1284"/>
      <c r="H50" s="1285"/>
      <c r="I50" s="107">
        <v>3617</v>
      </c>
      <c r="J50" s="108">
        <v>3891</v>
      </c>
      <c r="K50" s="108">
        <v>4214</v>
      </c>
      <c r="L50" s="108">
        <v>4336</v>
      </c>
      <c r="M50" s="109">
        <v>4371</v>
      </c>
    </row>
    <row r="51" spans="2:13" ht="27.75" customHeight="1" x14ac:dyDescent="0.15">
      <c r="B51" s="1278"/>
      <c r="C51" s="1279"/>
      <c r="D51" s="106"/>
      <c r="E51" s="1284" t="s">
        <v>42</v>
      </c>
      <c r="F51" s="1284"/>
      <c r="G51" s="1284"/>
      <c r="H51" s="1285"/>
      <c r="I51" s="107">
        <v>12</v>
      </c>
      <c r="J51" s="108">
        <v>6</v>
      </c>
      <c r="K51" s="108">
        <v>3</v>
      </c>
      <c r="L51" s="108">
        <v>1</v>
      </c>
      <c r="M51" s="109">
        <v>1</v>
      </c>
    </row>
    <row r="52" spans="2:13" ht="27.75" customHeight="1" x14ac:dyDescent="0.15">
      <c r="B52" s="1280"/>
      <c r="C52" s="1281"/>
      <c r="D52" s="106"/>
      <c r="E52" s="1284" t="s">
        <v>43</v>
      </c>
      <c r="F52" s="1284"/>
      <c r="G52" s="1284"/>
      <c r="H52" s="1285"/>
      <c r="I52" s="107">
        <v>7661</v>
      </c>
      <c r="J52" s="108">
        <v>8363</v>
      </c>
      <c r="K52" s="108">
        <v>9447</v>
      </c>
      <c r="L52" s="108">
        <v>9646</v>
      </c>
      <c r="M52" s="109">
        <v>9565</v>
      </c>
    </row>
    <row r="53" spans="2:13" ht="27.75" customHeight="1" thickBot="1" x14ac:dyDescent="0.2">
      <c r="B53" s="1291" t="s">
        <v>44</v>
      </c>
      <c r="C53" s="1292"/>
      <c r="D53" s="113"/>
      <c r="E53" s="1293" t="s">
        <v>45</v>
      </c>
      <c r="F53" s="1293"/>
      <c r="G53" s="1293"/>
      <c r="H53" s="1294"/>
      <c r="I53" s="114">
        <v>1369</v>
      </c>
      <c r="J53" s="115">
        <v>1461</v>
      </c>
      <c r="K53" s="115">
        <v>2125</v>
      </c>
      <c r="L53" s="115">
        <v>1783</v>
      </c>
      <c r="M53" s="116">
        <v>1574</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5wpNl9IBrmmIMvkGDby0snWjh/F87vCXecGynO83UgxoqpEfYjZZA7lTqlSf6HlZm/ESYr+k+pb5ezVguPzRbg==" saltValue="UPxGR9s2g/JNrx0ghlvIk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569</v>
      </c>
      <c r="G54" s="125" t="s">
        <v>570</v>
      </c>
      <c r="H54" s="126" t="s">
        <v>571</v>
      </c>
    </row>
    <row r="55" spans="2:8" ht="52.5" customHeight="1" x14ac:dyDescent="0.15">
      <c r="B55" s="127"/>
      <c r="C55" s="1303" t="s">
        <v>48</v>
      </c>
      <c r="D55" s="1303"/>
      <c r="E55" s="1304"/>
      <c r="F55" s="128">
        <v>977</v>
      </c>
      <c r="G55" s="128">
        <v>927</v>
      </c>
      <c r="H55" s="129">
        <v>978</v>
      </c>
    </row>
    <row r="56" spans="2:8" ht="52.5" customHeight="1" x14ac:dyDescent="0.15">
      <c r="B56" s="130"/>
      <c r="C56" s="1305" t="s">
        <v>49</v>
      </c>
      <c r="D56" s="1305"/>
      <c r="E56" s="1306"/>
      <c r="F56" s="131">
        <v>1226</v>
      </c>
      <c r="G56" s="131">
        <v>1226</v>
      </c>
      <c r="H56" s="132">
        <v>1227</v>
      </c>
    </row>
    <row r="57" spans="2:8" ht="53.25" customHeight="1" x14ac:dyDescent="0.15">
      <c r="B57" s="130"/>
      <c r="C57" s="1307" t="s">
        <v>50</v>
      </c>
      <c r="D57" s="1307"/>
      <c r="E57" s="1308"/>
      <c r="F57" s="133">
        <v>1640</v>
      </c>
      <c r="G57" s="133">
        <v>1803</v>
      </c>
      <c r="H57" s="134">
        <v>1700</v>
      </c>
    </row>
    <row r="58" spans="2:8" ht="45.75" customHeight="1" x14ac:dyDescent="0.15">
      <c r="B58" s="135"/>
      <c r="C58" s="1295" t="s">
        <v>590</v>
      </c>
      <c r="D58" s="1296"/>
      <c r="E58" s="1297"/>
      <c r="F58" s="136">
        <v>486</v>
      </c>
      <c r="G58" s="136">
        <v>453</v>
      </c>
      <c r="H58" s="137">
        <v>404</v>
      </c>
    </row>
    <row r="59" spans="2:8" ht="45.75" customHeight="1" x14ac:dyDescent="0.15">
      <c r="B59" s="135"/>
      <c r="C59" s="1295" t="s">
        <v>591</v>
      </c>
      <c r="D59" s="1296"/>
      <c r="E59" s="1297"/>
      <c r="F59" s="136">
        <v>295</v>
      </c>
      <c r="G59" s="136">
        <v>350</v>
      </c>
      <c r="H59" s="137">
        <v>356</v>
      </c>
    </row>
    <row r="60" spans="2:8" ht="45.75" customHeight="1" x14ac:dyDescent="0.15">
      <c r="B60" s="135"/>
      <c r="C60" s="1295" t="s">
        <v>592</v>
      </c>
      <c r="D60" s="1296"/>
      <c r="E60" s="1297"/>
      <c r="F60" s="136">
        <v>292</v>
      </c>
      <c r="G60" s="136">
        <v>430</v>
      </c>
      <c r="H60" s="137">
        <v>349</v>
      </c>
    </row>
    <row r="61" spans="2:8" ht="45.75" customHeight="1" x14ac:dyDescent="0.15">
      <c r="B61" s="135"/>
      <c r="C61" s="1295" t="s">
        <v>593</v>
      </c>
      <c r="D61" s="1296"/>
      <c r="E61" s="1297"/>
      <c r="F61" s="136">
        <v>348</v>
      </c>
      <c r="G61" s="136">
        <v>343</v>
      </c>
      <c r="H61" s="137">
        <v>345</v>
      </c>
    </row>
    <row r="62" spans="2:8" ht="45.75" customHeight="1" thickBot="1" x14ac:dyDescent="0.2">
      <c r="B62" s="138"/>
      <c r="C62" s="1298" t="s">
        <v>594</v>
      </c>
      <c r="D62" s="1299"/>
      <c r="E62" s="1300"/>
      <c r="F62" s="139">
        <v>100</v>
      </c>
      <c r="G62" s="139">
        <v>103</v>
      </c>
      <c r="H62" s="140">
        <v>106</v>
      </c>
    </row>
    <row r="63" spans="2:8" ht="52.5" customHeight="1" thickBot="1" x14ac:dyDescent="0.2">
      <c r="B63" s="141"/>
      <c r="C63" s="1301" t="s">
        <v>51</v>
      </c>
      <c r="D63" s="1301"/>
      <c r="E63" s="1302"/>
      <c r="F63" s="142">
        <v>3842</v>
      </c>
      <c r="G63" s="142">
        <v>3957</v>
      </c>
      <c r="H63" s="143">
        <v>3904</v>
      </c>
    </row>
    <row r="64" spans="2:8" ht="15" customHeight="1" x14ac:dyDescent="0.15"/>
  </sheetData>
  <sheetProtection algorithmName="SHA-512" hashValue="jT2siOb49lR+aBOFA5rSPJPC4fo5GDq0aRZrtkBx96hMhOYtHTuuWE++iDXu9gNgLdP3mu47oGfzonfJhc02TA==" saltValue="cNJa7wzapb6dcixeN8/C3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70" zoomScaleNormal="70" zoomScaleSheetLayoutView="55" workbookViewId="0"/>
  </sheetViews>
  <sheetFormatPr defaultColWidth="0" defaultRowHeight="13.5" customHeight="1" zeroHeight="1" x14ac:dyDescent="0.15"/>
  <cols>
    <col min="1" max="1" width="6.375" style="388" customWidth="1"/>
    <col min="2" max="107" width="2.5" style="388" customWidth="1"/>
    <col min="108" max="108" width="6.125" style="396" customWidth="1"/>
    <col min="109" max="109" width="5.875" style="395"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x14ac:dyDescent="0.15">
      <c r="A1" s="386"/>
      <c r="B1" s="387"/>
      <c r="DD1" s="388"/>
      <c r="DE1" s="388"/>
    </row>
    <row r="2" spans="1:143" ht="25.5" customHeight="1" x14ac:dyDescent="0.15">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x14ac:dyDescent="0.15">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x14ac:dyDescent="0.15">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x14ac:dyDescent="0.15">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x14ac:dyDescent="0.15">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x14ac:dyDescent="0.15">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x14ac:dyDescent="0.15">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x14ac:dyDescent="0.15">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x14ac:dyDescent="0.15">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608</v>
      </c>
    </row>
    <row r="11" spans="1:143" s="291" customFormat="1" x14ac:dyDescent="0.15">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x14ac:dyDescent="0.15">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608</v>
      </c>
    </row>
    <row r="13" spans="1:143" s="291" customFormat="1" x14ac:dyDescent="0.15">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x14ac:dyDescent="0.15">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x14ac:dyDescent="0.15">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x14ac:dyDescent="0.15">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x14ac:dyDescent="0.15">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x14ac:dyDescent="0.15">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x14ac:dyDescent="0.15">
      <c r="DD19" s="388"/>
      <c r="DE19" s="388"/>
    </row>
    <row r="20" spans="1:351" x14ac:dyDescent="0.15">
      <c r="DD20" s="388"/>
      <c r="DE20" s="388"/>
    </row>
    <row r="21" spans="1:351" ht="17.25" x14ac:dyDescent="0.15">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7.25" x14ac:dyDescent="0.15">
      <c r="B22" s="395"/>
      <c r="MM22" s="394"/>
    </row>
    <row r="23" spans="1:351" x14ac:dyDescent="0.15">
      <c r="B23" s="395"/>
    </row>
    <row r="24" spans="1:351" x14ac:dyDescent="0.15">
      <c r="B24" s="395"/>
    </row>
    <row r="25" spans="1:351" x14ac:dyDescent="0.15">
      <c r="B25" s="395"/>
    </row>
    <row r="26" spans="1:351" x14ac:dyDescent="0.15">
      <c r="B26" s="395"/>
    </row>
    <row r="27" spans="1:351" x14ac:dyDescent="0.15">
      <c r="B27" s="395"/>
    </row>
    <row r="28" spans="1:351" x14ac:dyDescent="0.15">
      <c r="B28" s="395"/>
    </row>
    <row r="29" spans="1:351" x14ac:dyDescent="0.15">
      <c r="B29" s="395"/>
    </row>
    <row r="30" spans="1:351" x14ac:dyDescent="0.15">
      <c r="B30" s="395"/>
    </row>
    <row r="31" spans="1:351" x14ac:dyDescent="0.15">
      <c r="B31" s="395"/>
    </row>
    <row r="32" spans="1:351" x14ac:dyDescent="0.15">
      <c r="B32" s="395"/>
    </row>
    <row r="33" spans="2:109" x14ac:dyDescent="0.15">
      <c r="B33" s="395"/>
    </row>
    <row r="34" spans="2:109" x14ac:dyDescent="0.15">
      <c r="B34" s="395"/>
    </row>
    <row r="35" spans="2:109" x14ac:dyDescent="0.15">
      <c r="B35" s="395"/>
    </row>
    <row r="36" spans="2:109" x14ac:dyDescent="0.15">
      <c r="B36" s="395"/>
    </row>
    <row r="37" spans="2:109" x14ac:dyDescent="0.15">
      <c r="B37" s="395"/>
    </row>
    <row r="38" spans="2:109" x14ac:dyDescent="0.15">
      <c r="B38" s="395"/>
    </row>
    <row r="39" spans="2:109" x14ac:dyDescent="0.15">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x14ac:dyDescent="0.15">
      <c r="B40" s="400"/>
      <c r="DD40" s="400"/>
      <c r="DE40" s="388"/>
    </row>
    <row r="41" spans="2:109" ht="17.25" x14ac:dyDescent="0.15">
      <c r="B41" s="401" t="s">
        <v>609</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x14ac:dyDescent="0.15">
      <c r="B42" s="395"/>
      <c r="G42" s="402"/>
      <c r="I42" s="403"/>
      <c r="J42" s="403"/>
      <c r="K42" s="403"/>
      <c r="AM42" s="402"/>
      <c r="AN42" s="402" t="s">
        <v>610</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x14ac:dyDescent="0.15">
      <c r="B43" s="395"/>
      <c r="AN43" s="1309" t="s">
        <v>611</v>
      </c>
      <c r="AO43" s="1310"/>
      <c r="AP43" s="1310"/>
      <c r="AQ43" s="1310"/>
      <c r="AR43" s="1310"/>
      <c r="AS43" s="1310"/>
      <c r="AT43" s="1310"/>
      <c r="AU43" s="1310"/>
      <c r="AV43" s="1310"/>
      <c r="AW43" s="1310"/>
      <c r="AX43" s="1310"/>
      <c r="AY43" s="1310"/>
      <c r="AZ43" s="1310"/>
      <c r="BA43" s="1310"/>
      <c r="BB43" s="1310"/>
      <c r="BC43" s="1310"/>
      <c r="BD43" s="1310"/>
      <c r="BE43" s="1310"/>
      <c r="BF43" s="1310"/>
      <c r="BG43" s="1310"/>
      <c r="BH43" s="1310"/>
      <c r="BI43" s="1310"/>
      <c r="BJ43" s="1310"/>
      <c r="BK43" s="1310"/>
      <c r="BL43" s="1310"/>
      <c r="BM43" s="1310"/>
      <c r="BN43" s="1310"/>
      <c r="BO43" s="1310"/>
      <c r="BP43" s="1310"/>
      <c r="BQ43" s="1310"/>
      <c r="BR43" s="1310"/>
      <c r="BS43" s="1310"/>
      <c r="BT43" s="1310"/>
      <c r="BU43" s="1310"/>
      <c r="BV43" s="1310"/>
      <c r="BW43" s="1310"/>
      <c r="BX43" s="1310"/>
      <c r="BY43" s="1310"/>
      <c r="BZ43" s="1310"/>
      <c r="CA43" s="1310"/>
      <c r="CB43" s="1310"/>
      <c r="CC43" s="1310"/>
      <c r="CD43" s="1310"/>
      <c r="CE43" s="1310"/>
      <c r="CF43" s="1310"/>
      <c r="CG43" s="1310"/>
      <c r="CH43" s="1310"/>
      <c r="CI43" s="1310"/>
      <c r="CJ43" s="1310"/>
      <c r="CK43" s="1310"/>
      <c r="CL43" s="1310"/>
      <c r="CM43" s="1310"/>
      <c r="CN43" s="1310"/>
      <c r="CO43" s="1310"/>
      <c r="CP43" s="1310"/>
      <c r="CQ43" s="1310"/>
      <c r="CR43" s="1310"/>
      <c r="CS43" s="1310"/>
      <c r="CT43" s="1310"/>
      <c r="CU43" s="1310"/>
      <c r="CV43" s="1310"/>
      <c r="CW43" s="1310"/>
      <c r="CX43" s="1310"/>
      <c r="CY43" s="1310"/>
      <c r="CZ43" s="1310"/>
      <c r="DA43" s="1310"/>
      <c r="DB43" s="1310"/>
      <c r="DC43" s="1311"/>
    </row>
    <row r="44" spans="2:109" x14ac:dyDescent="0.15">
      <c r="B44" s="395"/>
      <c r="AN44" s="1312"/>
      <c r="AO44" s="1313"/>
      <c r="AP44" s="1313"/>
      <c r="AQ44" s="1313"/>
      <c r="AR44" s="1313"/>
      <c r="AS44" s="1313"/>
      <c r="AT44" s="1313"/>
      <c r="AU44" s="1313"/>
      <c r="AV44" s="1313"/>
      <c r="AW44" s="1313"/>
      <c r="AX44" s="1313"/>
      <c r="AY44" s="1313"/>
      <c r="AZ44" s="1313"/>
      <c r="BA44" s="1313"/>
      <c r="BB44" s="1313"/>
      <c r="BC44" s="1313"/>
      <c r="BD44" s="1313"/>
      <c r="BE44" s="1313"/>
      <c r="BF44" s="1313"/>
      <c r="BG44" s="1313"/>
      <c r="BH44" s="1313"/>
      <c r="BI44" s="1313"/>
      <c r="BJ44" s="1313"/>
      <c r="BK44" s="1313"/>
      <c r="BL44" s="1313"/>
      <c r="BM44" s="1313"/>
      <c r="BN44" s="1313"/>
      <c r="BO44" s="1313"/>
      <c r="BP44" s="1313"/>
      <c r="BQ44" s="1313"/>
      <c r="BR44" s="1313"/>
      <c r="BS44" s="1313"/>
      <c r="BT44" s="1313"/>
      <c r="BU44" s="1313"/>
      <c r="BV44" s="1313"/>
      <c r="BW44" s="1313"/>
      <c r="BX44" s="1313"/>
      <c r="BY44" s="1313"/>
      <c r="BZ44" s="1313"/>
      <c r="CA44" s="1313"/>
      <c r="CB44" s="1313"/>
      <c r="CC44" s="1313"/>
      <c r="CD44" s="1313"/>
      <c r="CE44" s="1313"/>
      <c r="CF44" s="1313"/>
      <c r="CG44" s="1313"/>
      <c r="CH44" s="1313"/>
      <c r="CI44" s="1313"/>
      <c r="CJ44" s="1313"/>
      <c r="CK44" s="1313"/>
      <c r="CL44" s="1313"/>
      <c r="CM44" s="1313"/>
      <c r="CN44" s="1313"/>
      <c r="CO44" s="1313"/>
      <c r="CP44" s="1313"/>
      <c r="CQ44" s="1313"/>
      <c r="CR44" s="1313"/>
      <c r="CS44" s="1313"/>
      <c r="CT44" s="1313"/>
      <c r="CU44" s="1313"/>
      <c r="CV44" s="1313"/>
      <c r="CW44" s="1313"/>
      <c r="CX44" s="1313"/>
      <c r="CY44" s="1313"/>
      <c r="CZ44" s="1313"/>
      <c r="DA44" s="1313"/>
      <c r="DB44" s="1313"/>
      <c r="DC44" s="1314"/>
    </row>
    <row r="45" spans="2:109" x14ac:dyDescent="0.15">
      <c r="B45" s="395"/>
      <c r="AN45" s="1312"/>
      <c r="AO45" s="1313"/>
      <c r="AP45" s="1313"/>
      <c r="AQ45" s="1313"/>
      <c r="AR45" s="1313"/>
      <c r="AS45" s="1313"/>
      <c r="AT45" s="1313"/>
      <c r="AU45" s="1313"/>
      <c r="AV45" s="1313"/>
      <c r="AW45" s="1313"/>
      <c r="AX45" s="1313"/>
      <c r="AY45" s="1313"/>
      <c r="AZ45" s="1313"/>
      <c r="BA45" s="1313"/>
      <c r="BB45" s="1313"/>
      <c r="BC45" s="1313"/>
      <c r="BD45" s="1313"/>
      <c r="BE45" s="1313"/>
      <c r="BF45" s="1313"/>
      <c r="BG45" s="1313"/>
      <c r="BH45" s="1313"/>
      <c r="BI45" s="1313"/>
      <c r="BJ45" s="1313"/>
      <c r="BK45" s="1313"/>
      <c r="BL45" s="1313"/>
      <c r="BM45" s="1313"/>
      <c r="BN45" s="1313"/>
      <c r="BO45" s="1313"/>
      <c r="BP45" s="1313"/>
      <c r="BQ45" s="1313"/>
      <c r="BR45" s="1313"/>
      <c r="BS45" s="1313"/>
      <c r="BT45" s="1313"/>
      <c r="BU45" s="1313"/>
      <c r="BV45" s="1313"/>
      <c r="BW45" s="1313"/>
      <c r="BX45" s="1313"/>
      <c r="BY45" s="1313"/>
      <c r="BZ45" s="1313"/>
      <c r="CA45" s="1313"/>
      <c r="CB45" s="1313"/>
      <c r="CC45" s="1313"/>
      <c r="CD45" s="1313"/>
      <c r="CE45" s="1313"/>
      <c r="CF45" s="1313"/>
      <c r="CG45" s="1313"/>
      <c r="CH45" s="1313"/>
      <c r="CI45" s="1313"/>
      <c r="CJ45" s="1313"/>
      <c r="CK45" s="1313"/>
      <c r="CL45" s="1313"/>
      <c r="CM45" s="1313"/>
      <c r="CN45" s="1313"/>
      <c r="CO45" s="1313"/>
      <c r="CP45" s="1313"/>
      <c r="CQ45" s="1313"/>
      <c r="CR45" s="1313"/>
      <c r="CS45" s="1313"/>
      <c r="CT45" s="1313"/>
      <c r="CU45" s="1313"/>
      <c r="CV45" s="1313"/>
      <c r="CW45" s="1313"/>
      <c r="CX45" s="1313"/>
      <c r="CY45" s="1313"/>
      <c r="CZ45" s="1313"/>
      <c r="DA45" s="1313"/>
      <c r="DB45" s="1313"/>
      <c r="DC45" s="1314"/>
    </row>
    <row r="46" spans="2:109" x14ac:dyDescent="0.15">
      <c r="B46" s="395"/>
      <c r="AN46" s="1312"/>
      <c r="AO46" s="1313"/>
      <c r="AP46" s="1313"/>
      <c r="AQ46" s="1313"/>
      <c r="AR46" s="1313"/>
      <c r="AS46" s="1313"/>
      <c r="AT46" s="1313"/>
      <c r="AU46" s="1313"/>
      <c r="AV46" s="1313"/>
      <c r="AW46" s="1313"/>
      <c r="AX46" s="1313"/>
      <c r="AY46" s="1313"/>
      <c r="AZ46" s="1313"/>
      <c r="BA46" s="1313"/>
      <c r="BB46" s="1313"/>
      <c r="BC46" s="1313"/>
      <c r="BD46" s="1313"/>
      <c r="BE46" s="1313"/>
      <c r="BF46" s="1313"/>
      <c r="BG46" s="1313"/>
      <c r="BH46" s="1313"/>
      <c r="BI46" s="1313"/>
      <c r="BJ46" s="1313"/>
      <c r="BK46" s="1313"/>
      <c r="BL46" s="1313"/>
      <c r="BM46" s="1313"/>
      <c r="BN46" s="1313"/>
      <c r="BO46" s="1313"/>
      <c r="BP46" s="1313"/>
      <c r="BQ46" s="1313"/>
      <c r="BR46" s="1313"/>
      <c r="BS46" s="1313"/>
      <c r="BT46" s="1313"/>
      <c r="BU46" s="1313"/>
      <c r="BV46" s="1313"/>
      <c r="BW46" s="1313"/>
      <c r="BX46" s="1313"/>
      <c r="BY46" s="1313"/>
      <c r="BZ46" s="1313"/>
      <c r="CA46" s="1313"/>
      <c r="CB46" s="1313"/>
      <c r="CC46" s="1313"/>
      <c r="CD46" s="1313"/>
      <c r="CE46" s="1313"/>
      <c r="CF46" s="1313"/>
      <c r="CG46" s="1313"/>
      <c r="CH46" s="1313"/>
      <c r="CI46" s="1313"/>
      <c r="CJ46" s="1313"/>
      <c r="CK46" s="1313"/>
      <c r="CL46" s="1313"/>
      <c r="CM46" s="1313"/>
      <c r="CN46" s="1313"/>
      <c r="CO46" s="1313"/>
      <c r="CP46" s="1313"/>
      <c r="CQ46" s="1313"/>
      <c r="CR46" s="1313"/>
      <c r="CS46" s="1313"/>
      <c r="CT46" s="1313"/>
      <c r="CU46" s="1313"/>
      <c r="CV46" s="1313"/>
      <c r="CW46" s="1313"/>
      <c r="CX46" s="1313"/>
      <c r="CY46" s="1313"/>
      <c r="CZ46" s="1313"/>
      <c r="DA46" s="1313"/>
      <c r="DB46" s="1313"/>
      <c r="DC46" s="1314"/>
    </row>
    <row r="47" spans="2:109" x14ac:dyDescent="0.15">
      <c r="B47" s="395"/>
      <c r="AN47" s="1315"/>
      <c r="AO47" s="1316"/>
      <c r="AP47" s="1316"/>
      <c r="AQ47" s="1316"/>
      <c r="AR47" s="1316"/>
      <c r="AS47" s="1316"/>
      <c r="AT47" s="1316"/>
      <c r="AU47" s="1316"/>
      <c r="AV47" s="1316"/>
      <c r="AW47" s="1316"/>
      <c r="AX47" s="1316"/>
      <c r="AY47" s="1316"/>
      <c r="AZ47" s="1316"/>
      <c r="BA47" s="1316"/>
      <c r="BB47" s="1316"/>
      <c r="BC47" s="1316"/>
      <c r="BD47" s="1316"/>
      <c r="BE47" s="1316"/>
      <c r="BF47" s="1316"/>
      <c r="BG47" s="1316"/>
      <c r="BH47" s="1316"/>
      <c r="BI47" s="1316"/>
      <c r="BJ47" s="1316"/>
      <c r="BK47" s="1316"/>
      <c r="BL47" s="1316"/>
      <c r="BM47" s="1316"/>
      <c r="BN47" s="1316"/>
      <c r="BO47" s="1316"/>
      <c r="BP47" s="1316"/>
      <c r="BQ47" s="1316"/>
      <c r="BR47" s="1316"/>
      <c r="BS47" s="1316"/>
      <c r="BT47" s="1316"/>
      <c r="BU47" s="1316"/>
      <c r="BV47" s="1316"/>
      <c r="BW47" s="1316"/>
      <c r="BX47" s="1316"/>
      <c r="BY47" s="1316"/>
      <c r="BZ47" s="1316"/>
      <c r="CA47" s="1316"/>
      <c r="CB47" s="1316"/>
      <c r="CC47" s="1316"/>
      <c r="CD47" s="1316"/>
      <c r="CE47" s="1316"/>
      <c r="CF47" s="1316"/>
      <c r="CG47" s="1316"/>
      <c r="CH47" s="1316"/>
      <c r="CI47" s="1316"/>
      <c r="CJ47" s="1316"/>
      <c r="CK47" s="1316"/>
      <c r="CL47" s="1316"/>
      <c r="CM47" s="1316"/>
      <c r="CN47" s="1316"/>
      <c r="CO47" s="1316"/>
      <c r="CP47" s="1316"/>
      <c r="CQ47" s="1316"/>
      <c r="CR47" s="1316"/>
      <c r="CS47" s="1316"/>
      <c r="CT47" s="1316"/>
      <c r="CU47" s="1316"/>
      <c r="CV47" s="1316"/>
      <c r="CW47" s="1316"/>
      <c r="CX47" s="1316"/>
      <c r="CY47" s="1316"/>
      <c r="CZ47" s="1316"/>
      <c r="DA47" s="1316"/>
      <c r="DB47" s="1316"/>
      <c r="DC47" s="1317"/>
    </row>
    <row r="48" spans="2:109" x14ac:dyDescent="0.15">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x14ac:dyDescent="0.15">
      <c r="B49" s="395"/>
      <c r="AN49" s="388" t="s">
        <v>612</v>
      </c>
    </row>
    <row r="50" spans="1:109" x14ac:dyDescent="0.15">
      <c r="B50" s="395"/>
      <c r="G50" s="1318"/>
      <c r="H50" s="1318"/>
      <c r="I50" s="1318"/>
      <c r="J50" s="1318"/>
      <c r="K50" s="405"/>
      <c r="L50" s="405"/>
      <c r="M50" s="406"/>
      <c r="N50" s="406"/>
      <c r="AN50" s="1319"/>
      <c r="AO50" s="1320"/>
      <c r="AP50" s="1320"/>
      <c r="AQ50" s="1320"/>
      <c r="AR50" s="1320"/>
      <c r="AS50" s="1320"/>
      <c r="AT50" s="1320"/>
      <c r="AU50" s="1320"/>
      <c r="AV50" s="1320"/>
      <c r="AW50" s="1320"/>
      <c r="AX50" s="1320"/>
      <c r="AY50" s="1320"/>
      <c r="AZ50" s="1320"/>
      <c r="BA50" s="1320"/>
      <c r="BB50" s="1320"/>
      <c r="BC50" s="1320"/>
      <c r="BD50" s="1320"/>
      <c r="BE50" s="1320"/>
      <c r="BF50" s="1320"/>
      <c r="BG50" s="1320"/>
      <c r="BH50" s="1320"/>
      <c r="BI50" s="1320"/>
      <c r="BJ50" s="1320"/>
      <c r="BK50" s="1320"/>
      <c r="BL50" s="1320"/>
      <c r="BM50" s="1320"/>
      <c r="BN50" s="1320"/>
      <c r="BO50" s="1321"/>
      <c r="BP50" s="1322" t="s">
        <v>567</v>
      </c>
      <c r="BQ50" s="1322"/>
      <c r="BR50" s="1322"/>
      <c r="BS50" s="1322"/>
      <c r="BT50" s="1322"/>
      <c r="BU50" s="1322"/>
      <c r="BV50" s="1322"/>
      <c r="BW50" s="1322"/>
      <c r="BX50" s="1322" t="s">
        <v>568</v>
      </c>
      <c r="BY50" s="1322"/>
      <c r="BZ50" s="1322"/>
      <c r="CA50" s="1322"/>
      <c r="CB50" s="1322"/>
      <c r="CC50" s="1322"/>
      <c r="CD50" s="1322"/>
      <c r="CE50" s="1322"/>
      <c r="CF50" s="1322" t="s">
        <v>569</v>
      </c>
      <c r="CG50" s="1322"/>
      <c r="CH50" s="1322"/>
      <c r="CI50" s="1322"/>
      <c r="CJ50" s="1322"/>
      <c r="CK50" s="1322"/>
      <c r="CL50" s="1322"/>
      <c r="CM50" s="1322"/>
      <c r="CN50" s="1322" t="s">
        <v>570</v>
      </c>
      <c r="CO50" s="1322"/>
      <c r="CP50" s="1322"/>
      <c r="CQ50" s="1322"/>
      <c r="CR50" s="1322"/>
      <c r="CS50" s="1322"/>
      <c r="CT50" s="1322"/>
      <c r="CU50" s="1322"/>
      <c r="CV50" s="1322" t="s">
        <v>571</v>
      </c>
      <c r="CW50" s="1322"/>
      <c r="CX50" s="1322"/>
      <c r="CY50" s="1322"/>
      <c r="CZ50" s="1322"/>
      <c r="DA50" s="1322"/>
      <c r="DB50" s="1322"/>
      <c r="DC50" s="1322"/>
    </row>
    <row r="51" spans="1:109" ht="13.5" customHeight="1" x14ac:dyDescent="0.15">
      <c r="B51" s="395"/>
      <c r="G51" s="1328"/>
      <c r="H51" s="1328"/>
      <c r="I51" s="1326"/>
      <c r="J51" s="1326"/>
      <c r="K51" s="1324"/>
      <c r="L51" s="1324"/>
      <c r="M51" s="1324"/>
      <c r="N51" s="1324"/>
      <c r="AM51" s="404"/>
      <c r="AN51" s="1325" t="s">
        <v>613</v>
      </c>
      <c r="AO51" s="1325"/>
      <c r="AP51" s="1325"/>
      <c r="AQ51" s="1325"/>
      <c r="AR51" s="1325"/>
      <c r="AS51" s="1325"/>
      <c r="AT51" s="1325"/>
      <c r="AU51" s="1325"/>
      <c r="AV51" s="1325"/>
      <c r="AW51" s="1325"/>
      <c r="AX51" s="1325"/>
      <c r="AY51" s="1325"/>
      <c r="AZ51" s="1325"/>
      <c r="BA51" s="1325"/>
      <c r="BB51" s="1325" t="s">
        <v>614</v>
      </c>
      <c r="BC51" s="1325"/>
      <c r="BD51" s="1325"/>
      <c r="BE51" s="1325"/>
      <c r="BF51" s="1325"/>
      <c r="BG51" s="1325"/>
      <c r="BH51" s="1325"/>
      <c r="BI51" s="1325"/>
      <c r="BJ51" s="1325"/>
      <c r="BK51" s="1325"/>
      <c r="BL51" s="1325"/>
      <c r="BM51" s="1325"/>
      <c r="BN51" s="1325"/>
      <c r="BO51" s="1325"/>
      <c r="BP51" s="1323">
        <v>32.1</v>
      </c>
      <c r="BQ51" s="1323"/>
      <c r="BR51" s="1323"/>
      <c r="BS51" s="1323"/>
      <c r="BT51" s="1323"/>
      <c r="BU51" s="1323"/>
      <c r="BV51" s="1323"/>
      <c r="BW51" s="1323"/>
      <c r="BX51" s="1323">
        <v>34.4</v>
      </c>
      <c r="BY51" s="1323"/>
      <c r="BZ51" s="1323"/>
      <c r="CA51" s="1323"/>
      <c r="CB51" s="1323"/>
      <c r="CC51" s="1323"/>
      <c r="CD51" s="1323"/>
      <c r="CE51" s="1323"/>
      <c r="CF51" s="1323">
        <v>50.6</v>
      </c>
      <c r="CG51" s="1323"/>
      <c r="CH51" s="1323"/>
      <c r="CI51" s="1323"/>
      <c r="CJ51" s="1323"/>
      <c r="CK51" s="1323"/>
      <c r="CL51" s="1323"/>
      <c r="CM51" s="1323"/>
      <c r="CN51" s="1323">
        <v>42.1</v>
      </c>
      <c r="CO51" s="1323"/>
      <c r="CP51" s="1323"/>
      <c r="CQ51" s="1323"/>
      <c r="CR51" s="1323"/>
      <c r="CS51" s="1323"/>
      <c r="CT51" s="1323"/>
      <c r="CU51" s="1323"/>
      <c r="CV51" s="1323">
        <v>37.5</v>
      </c>
      <c r="CW51" s="1323"/>
      <c r="CX51" s="1323"/>
      <c r="CY51" s="1323"/>
      <c r="CZ51" s="1323"/>
      <c r="DA51" s="1323"/>
      <c r="DB51" s="1323"/>
      <c r="DC51" s="1323"/>
    </row>
    <row r="52" spans="1:109" x14ac:dyDescent="0.15">
      <c r="B52" s="395"/>
      <c r="G52" s="1328"/>
      <c r="H52" s="1328"/>
      <c r="I52" s="1326"/>
      <c r="J52" s="1326"/>
      <c r="K52" s="1324"/>
      <c r="L52" s="1324"/>
      <c r="M52" s="1324"/>
      <c r="N52" s="1324"/>
      <c r="AM52" s="404"/>
      <c r="AN52" s="1325"/>
      <c r="AO52" s="1325"/>
      <c r="AP52" s="1325"/>
      <c r="AQ52" s="1325"/>
      <c r="AR52" s="1325"/>
      <c r="AS52" s="1325"/>
      <c r="AT52" s="1325"/>
      <c r="AU52" s="1325"/>
      <c r="AV52" s="1325"/>
      <c r="AW52" s="1325"/>
      <c r="AX52" s="1325"/>
      <c r="AY52" s="1325"/>
      <c r="AZ52" s="1325"/>
      <c r="BA52" s="1325"/>
      <c r="BB52" s="1325"/>
      <c r="BC52" s="1325"/>
      <c r="BD52" s="1325"/>
      <c r="BE52" s="1325"/>
      <c r="BF52" s="1325"/>
      <c r="BG52" s="1325"/>
      <c r="BH52" s="1325"/>
      <c r="BI52" s="1325"/>
      <c r="BJ52" s="1325"/>
      <c r="BK52" s="1325"/>
      <c r="BL52" s="1325"/>
      <c r="BM52" s="1325"/>
      <c r="BN52" s="1325"/>
      <c r="BO52" s="1325"/>
      <c r="BP52" s="1323"/>
      <c r="BQ52" s="1323"/>
      <c r="BR52" s="1323"/>
      <c r="BS52" s="1323"/>
      <c r="BT52" s="1323"/>
      <c r="BU52" s="1323"/>
      <c r="BV52" s="1323"/>
      <c r="BW52" s="1323"/>
      <c r="BX52" s="1323"/>
      <c r="BY52" s="1323"/>
      <c r="BZ52" s="1323"/>
      <c r="CA52" s="1323"/>
      <c r="CB52" s="1323"/>
      <c r="CC52" s="1323"/>
      <c r="CD52" s="1323"/>
      <c r="CE52" s="1323"/>
      <c r="CF52" s="1323"/>
      <c r="CG52" s="1323"/>
      <c r="CH52" s="1323"/>
      <c r="CI52" s="1323"/>
      <c r="CJ52" s="1323"/>
      <c r="CK52" s="1323"/>
      <c r="CL52" s="1323"/>
      <c r="CM52" s="1323"/>
      <c r="CN52" s="1323"/>
      <c r="CO52" s="1323"/>
      <c r="CP52" s="1323"/>
      <c r="CQ52" s="1323"/>
      <c r="CR52" s="1323"/>
      <c r="CS52" s="1323"/>
      <c r="CT52" s="1323"/>
      <c r="CU52" s="1323"/>
      <c r="CV52" s="1323"/>
      <c r="CW52" s="1323"/>
      <c r="CX52" s="1323"/>
      <c r="CY52" s="1323"/>
      <c r="CZ52" s="1323"/>
      <c r="DA52" s="1323"/>
      <c r="DB52" s="1323"/>
      <c r="DC52" s="1323"/>
    </row>
    <row r="53" spans="1:109" x14ac:dyDescent="0.15">
      <c r="A53" s="403"/>
      <c r="B53" s="395"/>
      <c r="G53" s="1328"/>
      <c r="H53" s="1328"/>
      <c r="I53" s="1318"/>
      <c r="J53" s="1318"/>
      <c r="K53" s="1324"/>
      <c r="L53" s="1324"/>
      <c r="M53" s="1324"/>
      <c r="N53" s="1324"/>
      <c r="AM53" s="404"/>
      <c r="AN53" s="1325"/>
      <c r="AO53" s="1325"/>
      <c r="AP53" s="1325"/>
      <c r="AQ53" s="1325"/>
      <c r="AR53" s="1325"/>
      <c r="AS53" s="1325"/>
      <c r="AT53" s="1325"/>
      <c r="AU53" s="1325"/>
      <c r="AV53" s="1325"/>
      <c r="AW53" s="1325"/>
      <c r="AX53" s="1325"/>
      <c r="AY53" s="1325"/>
      <c r="AZ53" s="1325"/>
      <c r="BA53" s="1325"/>
      <c r="BB53" s="1325" t="s">
        <v>615</v>
      </c>
      <c r="BC53" s="1325"/>
      <c r="BD53" s="1325"/>
      <c r="BE53" s="1325"/>
      <c r="BF53" s="1325"/>
      <c r="BG53" s="1325"/>
      <c r="BH53" s="1325"/>
      <c r="BI53" s="1325"/>
      <c r="BJ53" s="1325"/>
      <c r="BK53" s="1325"/>
      <c r="BL53" s="1325"/>
      <c r="BM53" s="1325"/>
      <c r="BN53" s="1325"/>
      <c r="BO53" s="1325"/>
      <c r="BP53" s="1323">
        <v>64.099999999999994</v>
      </c>
      <c r="BQ53" s="1323"/>
      <c r="BR53" s="1323"/>
      <c r="BS53" s="1323"/>
      <c r="BT53" s="1323"/>
      <c r="BU53" s="1323"/>
      <c r="BV53" s="1323"/>
      <c r="BW53" s="1323"/>
      <c r="BX53" s="1323">
        <v>64.3</v>
      </c>
      <c r="BY53" s="1323"/>
      <c r="BZ53" s="1323"/>
      <c r="CA53" s="1323"/>
      <c r="CB53" s="1323"/>
      <c r="CC53" s="1323"/>
      <c r="CD53" s="1323"/>
      <c r="CE53" s="1323"/>
      <c r="CF53" s="1323">
        <v>65.400000000000006</v>
      </c>
      <c r="CG53" s="1323"/>
      <c r="CH53" s="1323"/>
      <c r="CI53" s="1323"/>
      <c r="CJ53" s="1323"/>
      <c r="CK53" s="1323"/>
      <c r="CL53" s="1323"/>
      <c r="CM53" s="1323"/>
      <c r="CN53" s="1323">
        <v>64.8</v>
      </c>
      <c r="CO53" s="1323"/>
      <c r="CP53" s="1323"/>
      <c r="CQ53" s="1323"/>
      <c r="CR53" s="1323"/>
      <c r="CS53" s="1323"/>
      <c r="CT53" s="1323"/>
      <c r="CU53" s="1323"/>
      <c r="CV53" s="1323">
        <v>65.8</v>
      </c>
      <c r="CW53" s="1323"/>
      <c r="CX53" s="1323"/>
      <c r="CY53" s="1323"/>
      <c r="CZ53" s="1323"/>
      <c r="DA53" s="1323"/>
      <c r="DB53" s="1323"/>
      <c r="DC53" s="1323"/>
    </row>
    <row r="54" spans="1:109" x14ac:dyDescent="0.15">
      <c r="A54" s="403"/>
      <c r="B54" s="395"/>
      <c r="G54" s="1328"/>
      <c r="H54" s="1328"/>
      <c r="I54" s="1318"/>
      <c r="J54" s="1318"/>
      <c r="K54" s="1324"/>
      <c r="L54" s="1324"/>
      <c r="M54" s="1324"/>
      <c r="N54" s="1324"/>
      <c r="AM54" s="404"/>
      <c r="AN54" s="1325"/>
      <c r="AO54" s="1325"/>
      <c r="AP54" s="1325"/>
      <c r="AQ54" s="1325"/>
      <c r="AR54" s="1325"/>
      <c r="AS54" s="1325"/>
      <c r="AT54" s="1325"/>
      <c r="AU54" s="1325"/>
      <c r="AV54" s="1325"/>
      <c r="AW54" s="1325"/>
      <c r="AX54" s="1325"/>
      <c r="AY54" s="1325"/>
      <c r="AZ54" s="1325"/>
      <c r="BA54" s="1325"/>
      <c r="BB54" s="1325"/>
      <c r="BC54" s="1325"/>
      <c r="BD54" s="1325"/>
      <c r="BE54" s="1325"/>
      <c r="BF54" s="1325"/>
      <c r="BG54" s="1325"/>
      <c r="BH54" s="1325"/>
      <c r="BI54" s="1325"/>
      <c r="BJ54" s="1325"/>
      <c r="BK54" s="1325"/>
      <c r="BL54" s="1325"/>
      <c r="BM54" s="1325"/>
      <c r="BN54" s="1325"/>
      <c r="BO54" s="1325"/>
      <c r="BP54" s="1323"/>
      <c r="BQ54" s="1323"/>
      <c r="BR54" s="1323"/>
      <c r="BS54" s="1323"/>
      <c r="BT54" s="1323"/>
      <c r="BU54" s="1323"/>
      <c r="BV54" s="1323"/>
      <c r="BW54" s="1323"/>
      <c r="BX54" s="1323"/>
      <c r="BY54" s="1323"/>
      <c r="BZ54" s="1323"/>
      <c r="CA54" s="1323"/>
      <c r="CB54" s="1323"/>
      <c r="CC54" s="1323"/>
      <c r="CD54" s="1323"/>
      <c r="CE54" s="1323"/>
      <c r="CF54" s="1323"/>
      <c r="CG54" s="1323"/>
      <c r="CH54" s="1323"/>
      <c r="CI54" s="1323"/>
      <c r="CJ54" s="1323"/>
      <c r="CK54" s="1323"/>
      <c r="CL54" s="1323"/>
      <c r="CM54" s="1323"/>
      <c r="CN54" s="1323"/>
      <c r="CO54" s="1323"/>
      <c r="CP54" s="1323"/>
      <c r="CQ54" s="1323"/>
      <c r="CR54" s="1323"/>
      <c r="CS54" s="1323"/>
      <c r="CT54" s="1323"/>
      <c r="CU54" s="1323"/>
      <c r="CV54" s="1323"/>
      <c r="CW54" s="1323"/>
      <c r="CX54" s="1323"/>
      <c r="CY54" s="1323"/>
      <c r="CZ54" s="1323"/>
      <c r="DA54" s="1323"/>
      <c r="DB54" s="1323"/>
      <c r="DC54" s="1323"/>
    </row>
    <row r="55" spans="1:109" x14ac:dyDescent="0.15">
      <c r="A55" s="403"/>
      <c r="B55" s="395"/>
      <c r="G55" s="1318"/>
      <c r="H55" s="1318"/>
      <c r="I55" s="1318"/>
      <c r="J55" s="1318"/>
      <c r="K55" s="1324"/>
      <c r="L55" s="1324"/>
      <c r="M55" s="1324"/>
      <c r="N55" s="1324"/>
      <c r="AN55" s="1322" t="s">
        <v>616</v>
      </c>
      <c r="AO55" s="1322"/>
      <c r="AP55" s="1322"/>
      <c r="AQ55" s="1322"/>
      <c r="AR55" s="1322"/>
      <c r="AS55" s="1322"/>
      <c r="AT55" s="1322"/>
      <c r="AU55" s="1322"/>
      <c r="AV55" s="1322"/>
      <c r="AW55" s="1322"/>
      <c r="AX55" s="1322"/>
      <c r="AY55" s="1322"/>
      <c r="AZ55" s="1322"/>
      <c r="BA55" s="1322"/>
      <c r="BB55" s="1325" t="s">
        <v>614</v>
      </c>
      <c r="BC55" s="1325"/>
      <c r="BD55" s="1325"/>
      <c r="BE55" s="1325"/>
      <c r="BF55" s="1325"/>
      <c r="BG55" s="1325"/>
      <c r="BH55" s="1325"/>
      <c r="BI55" s="1325"/>
      <c r="BJ55" s="1325"/>
      <c r="BK55" s="1325"/>
      <c r="BL55" s="1325"/>
      <c r="BM55" s="1325"/>
      <c r="BN55" s="1325"/>
      <c r="BO55" s="1325"/>
      <c r="BP55" s="1323">
        <v>36.5</v>
      </c>
      <c r="BQ55" s="1323"/>
      <c r="BR55" s="1323"/>
      <c r="BS55" s="1323"/>
      <c r="BT55" s="1323"/>
      <c r="BU55" s="1323"/>
      <c r="BV55" s="1323"/>
      <c r="BW55" s="1323"/>
      <c r="BX55" s="1323">
        <v>32.9</v>
      </c>
      <c r="BY55" s="1323"/>
      <c r="BZ55" s="1323"/>
      <c r="CA55" s="1323"/>
      <c r="CB55" s="1323"/>
      <c r="CC55" s="1323"/>
      <c r="CD55" s="1323"/>
      <c r="CE55" s="1323"/>
      <c r="CF55" s="1323">
        <v>28.5</v>
      </c>
      <c r="CG55" s="1323"/>
      <c r="CH55" s="1323"/>
      <c r="CI55" s="1323"/>
      <c r="CJ55" s="1323"/>
      <c r="CK55" s="1323"/>
      <c r="CL55" s="1323"/>
      <c r="CM55" s="1323"/>
      <c r="CN55" s="1323">
        <v>20.5</v>
      </c>
      <c r="CO55" s="1323"/>
      <c r="CP55" s="1323"/>
      <c r="CQ55" s="1323"/>
      <c r="CR55" s="1323"/>
      <c r="CS55" s="1323"/>
      <c r="CT55" s="1323"/>
      <c r="CU55" s="1323"/>
      <c r="CV55" s="1323">
        <v>21.4</v>
      </c>
      <c r="CW55" s="1323"/>
      <c r="CX55" s="1323"/>
      <c r="CY55" s="1323"/>
      <c r="CZ55" s="1323"/>
      <c r="DA55" s="1323"/>
      <c r="DB55" s="1323"/>
      <c r="DC55" s="1323"/>
    </row>
    <row r="56" spans="1:109" x14ac:dyDescent="0.15">
      <c r="A56" s="403"/>
      <c r="B56" s="395"/>
      <c r="G56" s="1318"/>
      <c r="H56" s="1318"/>
      <c r="I56" s="1318"/>
      <c r="J56" s="1318"/>
      <c r="K56" s="1324"/>
      <c r="L56" s="1324"/>
      <c r="M56" s="1324"/>
      <c r="N56" s="1324"/>
      <c r="AN56" s="1322"/>
      <c r="AO56" s="1322"/>
      <c r="AP56" s="1322"/>
      <c r="AQ56" s="1322"/>
      <c r="AR56" s="1322"/>
      <c r="AS56" s="1322"/>
      <c r="AT56" s="1322"/>
      <c r="AU56" s="1322"/>
      <c r="AV56" s="1322"/>
      <c r="AW56" s="1322"/>
      <c r="AX56" s="1322"/>
      <c r="AY56" s="1322"/>
      <c r="AZ56" s="1322"/>
      <c r="BA56" s="1322"/>
      <c r="BB56" s="1325"/>
      <c r="BC56" s="1325"/>
      <c r="BD56" s="1325"/>
      <c r="BE56" s="1325"/>
      <c r="BF56" s="1325"/>
      <c r="BG56" s="1325"/>
      <c r="BH56" s="1325"/>
      <c r="BI56" s="1325"/>
      <c r="BJ56" s="1325"/>
      <c r="BK56" s="1325"/>
      <c r="BL56" s="1325"/>
      <c r="BM56" s="1325"/>
      <c r="BN56" s="1325"/>
      <c r="BO56" s="1325"/>
      <c r="BP56" s="1323"/>
      <c r="BQ56" s="1323"/>
      <c r="BR56" s="1323"/>
      <c r="BS56" s="1323"/>
      <c r="BT56" s="1323"/>
      <c r="BU56" s="1323"/>
      <c r="BV56" s="1323"/>
      <c r="BW56" s="1323"/>
      <c r="BX56" s="1323"/>
      <c r="BY56" s="1323"/>
      <c r="BZ56" s="1323"/>
      <c r="CA56" s="1323"/>
      <c r="CB56" s="1323"/>
      <c r="CC56" s="1323"/>
      <c r="CD56" s="1323"/>
      <c r="CE56" s="1323"/>
      <c r="CF56" s="1323"/>
      <c r="CG56" s="1323"/>
      <c r="CH56" s="1323"/>
      <c r="CI56" s="1323"/>
      <c r="CJ56" s="1323"/>
      <c r="CK56" s="1323"/>
      <c r="CL56" s="1323"/>
      <c r="CM56" s="1323"/>
      <c r="CN56" s="1323"/>
      <c r="CO56" s="1323"/>
      <c r="CP56" s="1323"/>
      <c r="CQ56" s="1323"/>
      <c r="CR56" s="1323"/>
      <c r="CS56" s="1323"/>
      <c r="CT56" s="1323"/>
      <c r="CU56" s="1323"/>
      <c r="CV56" s="1323"/>
      <c r="CW56" s="1323"/>
      <c r="CX56" s="1323"/>
      <c r="CY56" s="1323"/>
      <c r="CZ56" s="1323"/>
      <c r="DA56" s="1323"/>
      <c r="DB56" s="1323"/>
      <c r="DC56" s="1323"/>
    </row>
    <row r="57" spans="1:109" s="403" customFormat="1" x14ac:dyDescent="0.15">
      <c r="B57" s="407"/>
      <c r="G57" s="1318"/>
      <c r="H57" s="1318"/>
      <c r="I57" s="1327"/>
      <c r="J57" s="1327"/>
      <c r="K57" s="1324"/>
      <c r="L57" s="1324"/>
      <c r="M57" s="1324"/>
      <c r="N57" s="1324"/>
      <c r="AM57" s="388"/>
      <c r="AN57" s="1322"/>
      <c r="AO57" s="1322"/>
      <c r="AP57" s="1322"/>
      <c r="AQ57" s="1322"/>
      <c r="AR57" s="1322"/>
      <c r="AS57" s="1322"/>
      <c r="AT57" s="1322"/>
      <c r="AU57" s="1322"/>
      <c r="AV57" s="1322"/>
      <c r="AW57" s="1322"/>
      <c r="AX57" s="1322"/>
      <c r="AY57" s="1322"/>
      <c r="AZ57" s="1322"/>
      <c r="BA57" s="1322"/>
      <c r="BB57" s="1325" t="s">
        <v>615</v>
      </c>
      <c r="BC57" s="1325"/>
      <c r="BD57" s="1325"/>
      <c r="BE57" s="1325"/>
      <c r="BF57" s="1325"/>
      <c r="BG57" s="1325"/>
      <c r="BH57" s="1325"/>
      <c r="BI57" s="1325"/>
      <c r="BJ57" s="1325"/>
      <c r="BK57" s="1325"/>
      <c r="BL57" s="1325"/>
      <c r="BM57" s="1325"/>
      <c r="BN57" s="1325"/>
      <c r="BO57" s="1325"/>
      <c r="BP57" s="1323">
        <v>54.1</v>
      </c>
      <c r="BQ57" s="1323"/>
      <c r="BR57" s="1323"/>
      <c r="BS57" s="1323"/>
      <c r="BT57" s="1323"/>
      <c r="BU57" s="1323"/>
      <c r="BV57" s="1323"/>
      <c r="BW57" s="1323"/>
      <c r="BX57" s="1323">
        <v>57</v>
      </c>
      <c r="BY57" s="1323"/>
      <c r="BZ57" s="1323"/>
      <c r="CA57" s="1323"/>
      <c r="CB57" s="1323"/>
      <c r="CC57" s="1323"/>
      <c r="CD57" s="1323"/>
      <c r="CE57" s="1323"/>
      <c r="CF57" s="1323">
        <v>59.7</v>
      </c>
      <c r="CG57" s="1323"/>
      <c r="CH57" s="1323"/>
      <c r="CI57" s="1323"/>
      <c r="CJ57" s="1323"/>
      <c r="CK57" s="1323"/>
      <c r="CL57" s="1323"/>
      <c r="CM57" s="1323"/>
      <c r="CN57" s="1323">
        <v>60</v>
      </c>
      <c r="CO57" s="1323"/>
      <c r="CP57" s="1323"/>
      <c r="CQ57" s="1323"/>
      <c r="CR57" s="1323"/>
      <c r="CS57" s="1323"/>
      <c r="CT57" s="1323"/>
      <c r="CU57" s="1323"/>
      <c r="CV57" s="1323">
        <v>60.2</v>
      </c>
      <c r="CW57" s="1323"/>
      <c r="CX57" s="1323"/>
      <c r="CY57" s="1323"/>
      <c r="CZ57" s="1323"/>
      <c r="DA57" s="1323"/>
      <c r="DB57" s="1323"/>
      <c r="DC57" s="1323"/>
      <c r="DD57" s="408"/>
      <c r="DE57" s="407"/>
    </row>
    <row r="58" spans="1:109" s="403" customFormat="1" x14ac:dyDescent="0.15">
      <c r="A58" s="388"/>
      <c r="B58" s="407"/>
      <c r="G58" s="1318"/>
      <c r="H58" s="1318"/>
      <c r="I58" s="1327"/>
      <c r="J58" s="1327"/>
      <c r="K58" s="1324"/>
      <c r="L58" s="1324"/>
      <c r="M58" s="1324"/>
      <c r="N58" s="1324"/>
      <c r="AM58" s="388"/>
      <c r="AN58" s="1322"/>
      <c r="AO58" s="1322"/>
      <c r="AP58" s="1322"/>
      <c r="AQ58" s="1322"/>
      <c r="AR58" s="1322"/>
      <c r="AS58" s="1322"/>
      <c r="AT58" s="1322"/>
      <c r="AU58" s="1322"/>
      <c r="AV58" s="1322"/>
      <c r="AW58" s="1322"/>
      <c r="AX58" s="1322"/>
      <c r="AY58" s="1322"/>
      <c r="AZ58" s="1322"/>
      <c r="BA58" s="1322"/>
      <c r="BB58" s="1325"/>
      <c r="BC58" s="1325"/>
      <c r="BD58" s="1325"/>
      <c r="BE58" s="1325"/>
      <c r="BF58" s="1325"/>
      <c r="BG58" s="1325"/>
      <c r="BH58" s="1325"/>
      <c r="BI58" s="1325"/>
      <c r="BJ58" s="1325"/>
      <c r="BK58" s="1325"/>
      <c r="BL58" s="1325"/>
      <c r="BM58" s="1325"/>
      <c r="BN58" s="1325"/>
      <c r="BO58" s="1325"/>
      <c r="BP58" s="1323"/>
      <c r="BQ58" s="1323"/>
      <c r="BR58" s="1323"/>
      <c r="BS58" s="1323"/>
      <c r="BT58" s="1323"/>
      <c r="BU58" s="1323"/>
      <c r="BV58" s="1323"/>
      <c r="BW58" s="1323"/>
      <c r="BX58" s="1323"/>
      <c r="BY58" s="1323"/>
      <c r="BZ58" s="1323"/>
      <c r="CA58" s="1323"/>
      <c r="CB58" s="1323"/>
      <c r="CC58" s="1323"/>
      <c r="CD58" s="1323"/>
      <c r="CE58" s="1323"/>
      <c r="CF58" s="1323"/>
      <c r="CG58" s="1323"/>
      <c r="CH58" s="1323"/>
      <c r="CI58" s="1323"/>
      <c r="CJ58" s="1323"/>
      <c r="CK58" s="1323"/>
      <c r="CL58" s="1323"/>
      <c r="CM58" s="1323"/>
      <c r="CN58" s="1323"/>
      <c r="CO58" s="1323"/>
      <c r="CP58" s="1323"/>
      <c r="CQ58" s="1323"/>
      <c r="CR58" s="1323"/>
      <c r="CS58" s="1323"/>
      <c r="CT58" s="1323"/>
      <c r="CU58" s="1323"/>
      <c r="CV58" s="1323"/>
      <c r="CW58" s="1323"/>
      <c r="CX58" s="1323"/>
      <c r="CY58" s="1323"/>
      <c r="CZ58" s="1323"/>
      <c r="DA58" s="1323"/>
      <c r="DB58" s="1323"/>
      <c r="DC58" s="1323"/>
      <c r="DD58" s="408"/>
      <c r="DE58" s="407"/>
    </row>
    <row r="59" spans="1:109" s="403" customFormat="1" x14ac:dyDescent="0.15">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x14ac:dyDescent="0.15">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x14ac:dyDescent="0.15">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x14ac:dyDescent="0.15">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7.25" x14ac:dyDescent="0.15">
      <c r="B63" s="414" t="s">
        <v>617</v>
      </c>
    </row>
    <row r="64" spans="1:109" x14ac:dyDescent="0.15">
      <c r="B64" s="395"/>
      <c r="G64" s="402"/>
      <c r="I64" s="415"/>
      <c r="J64" s="415"/>
      <c r="K64" s="415"/>
      <c r="L64" s="415"/>
      <c r="M64" s="415"/>
      <c r="N64" s="416"/>
      <c r="AM64" s="402"/>
      <c r="AN64" s="402" t="s">
        <v>610</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x14ac:dyDescent="0.15">
      <c r="B65" s="395"/>
      <c r="AN65" s="1309" t="s">
        <v>618</v>
      </c>
      <c r="AO65" s="1310"/>
      <c r="AP65" s="1310"/>
      <c r="AQ65" s="1310"/>
      <c r="AR65" s="1310"/>
      <c r="AS65" s="1310"/>
      <c r="AT65" s="1310"/>
      <c r="AU65" s="1310"/>
      <c r="AV65" s="1310"/>
      <c r="AW65" s="1310"/>
      <c r="AX65" s="1310"/>
      <c r="AY65" s="1310"/>
      <c r="AZ65" s="1310"/>
      <c r="BA65" s="1310"/>
      <c r="BB65" s="1310"/>
      <c r="BC65" s="1310"/>
      <c r="BD65" s="1310"/>
      <c r="BE65" s="1310"/>
      <c r="BF65" s="1310"/>
      <c r="BG65" s="1310"/>
      <c r="BH65" s="1310"/>
      <c r="BI65" s="1310"/>
      <c r="BJ65" s="1310"/>
      <c r="BK65" s="1310"/>
      <c r="BL65" s="1310"/>
      <c r="BM65" s="1310"/>
      <c r="BN65" s="1310"/>
      <c r="BO65" s="1310"/>
      <c r="BP65" s="1310"/>
      <c r="BQ65" s="1310"/>
      <c r="BR65" s="1310"/>
      <c r="BS65" s="1310"/>
      <c r="BT65" s="1310"/>
      <c r="BU65" s="1310"/>
      <c r="BV65" s="1310"/>
      <c r="BW65" s="1310"/>
      <c r="BX65" s="1310"/>
      <c r="BY65" s="1310"/>
      <c r="BZ65" s="1310"/>
      <c r="CA65" s="1310"/>
      <c r="CB65" s="1310"/>
      <c r="CC65" s="1310"/>
      <c r="CD65" s="1310"/>
      <c r="CE65" s="1310"/>
      <c r="CF65" s="1310"/>
      <c r="CG65" s="1310"/>
      <c r="CH65" s="1310"/>
      <c r="CI65" s="1310"/>
      <c r="CJ65" s="1310"/>
      <c r="CK65" s="1310"/>
      <c r="CL65" s="1310"/>
      <c r="CM65" s="1310"/>
      <c r="CN65" s="1310"/>
      <c r="CO65" s="1310"/>
      <c r="CP65" s="1310"/>
      <c r="CQ65" s="1310"/>
      <c r="CR65" s="1310"/>
      <c r="CS65" s="1310"/>
      <c r="CT65" s="1310"/>
      <c r="CU65" s="1310"/>
      <c r="CV65" s="1310"/>
      <c r="CW65" s="1310"/>
      <c r="CX65" s="1310"/>
      <c r="CY65" s="1310"/>
      <c r="CZ65" s="1310"/>
      <c r="DA65" s="1310"/>
      <c r="DB65" s="1310"/>
      <c r="DC65" s="1311"/>
    </row>
    <row r="66" spans="2:107" x14ac:dyDescent="0.15">
      <c r="B66" s="395"/>
      <c r="AN66" s="1312"/>
      <c r="AO66" s="1313"/>
      <c r="AP66" s="1313"/>
      <c r="AQ66" s="1313"/>
      <c r="AR66" s="1313"/>
      <c r="AS66" s="1313"/>
      <c r="AT66" s="1313"/>
      <c r="AU66" s="1313"/>
      <c r="AV66" s="1313"/>
      <c r="AW66" s="1313"/>
      <c r="AX66" s="1313"/>
      <c r="AY66" s="1313"/>
      <c r="AZ66" s="1313"/>
      <c r="BA66" s="1313"/>
      <c r="BB66" s="1313"/>
      <c r="BC66" s="1313"/>
      <c r="BD66" s="1313"/>
      <c r="BE66" s="1313"/>
      <c r="BF66" s="1313"/>
      <c r="BG66" s="1313"/>
      <c r="BH66" s="1313"/>
      <c r="BI66" s="1313"/>
      <c r="BJ66" s="1313"/>
      <c r="BK66" s="1313"/>
      <c r="BL66" s="1313"/>
      <c r="BM66" s="1313"/>
      <c r="BN66" s="1313"/>
      <c r="BO66" s="1313"/>
      <c r="BP66" s="1313"/>
      <c r="BQ66" s="1313"/>
      <c r="BR66" s="1313"/>
      <c r="BS66" s="1313"/>
      <c r="BT66" s="1313"/>
      <c r="BU66" s="1313"/>
      <c r="BV66" s="1313"/>
      <c r="BW66" s="1313"/>
      <c r="BX66" s="1313"/>
      <c r="BY66" s="1313"/>
      <c r="BZ66" s="1313"/>
      <c r="CA66" s="1313"/>
      <c r="CB66" s="1313"/>
      <c r="CC66" s="1313"/>
      <c r="CD66" s="1313"/>
      <c r="CE66" s="1313"/>
      <c r="CF66" s="1313"/>
      <c r="CG66" s="1313"/>
      <c r="CH66" s="1313"/>
      <c r="CI66" s="1313"/>
      <c r="CJ66" s="1313"/>
      <c r="CK66" s="1313"/>
      <c r="CL66" s="1313"/>
      <c r="CM66" s="1313"/>
      <c r="CN66" s="1313"/>
      <c r="CO66" s="1313"/>
      <c r="CP66" s="1313"/>
      <c r="CQ66" s="1313"/>
      <c r="CR66" s="1313"/>
      <c r="CS66" s="1313"/>
      <c r="CT66" s="1313"/>
      <c r="CU66" s="1313"/>
      <c r="CV66" s="1313"/>
      <c r="CW66" s="1313"/>
      <c r="CX66" s="1313"/>
      <c r="CY66" s="1313"/>
      <c r="CZ66" s="1313"/>
      <c r="DA66" s="1313"/>
      <c r="DB66" s="1313"/>
      <c r="DC66" s="1314"/>
    </row>
    <row r="67" spans="2:107" x14ac:dyDescent="0.15">
      <c r="B67" s="395"/>
      <c r="AN67" s="1312"/>
      <c r="AO67" s="1313"/>
      <c r="AP67" s="1313"/>
      <c r="AQ67" s="1313"/>
      <c r="AR67" s="1313"/>
      <c r="AS67" s="1313"/>
      <c r="AT67" s="1313"/>
      <c r="AU67" s="1313"/>
      <c r="AV67" s="1313"/>
      <c r="AW67" s="1313"/>
      <c r="AX67" s="1313"/>
      <c r="AY67" s="1313"/>
      <c r="AZ67" s="1313"/>
      <c r="BA67" s="1313"/>
      <c r="BB67" s="1313"/>
      <c r="BC67" s="1313"/>
      <c r="BD67" s="1313"/>
      <c r="BE67" s="1313"/>
      <c r="BF67" s="1313"/>
      <c r="BG67" s="1313"/>
      <c r="BH67" s="1313"/>
      <c r="BI67" s="1313"/>
      <c r="BJ67" s="1313"/>
      <c r="BK67" s="1313"/>
      <c r="BL67" s="1313"/>
      <c r="BM67" s="1313"/>
      <c r="BN67" s="1313"/>
      <c r="BO67" s="1313"/>
      <c r="BP67" s="1313"/>
      <c r="BQ67" s="1313"/>
      <c r="BR67" s="1313"/>
      <c r="BS67" s="1313"/>
      <c r="BT67" s="1313"/>
      <c r="BU67" s="1313"/>
      <c r="BV67" s="1313"/>
      <c r="BW67" s="1313"/>
      <c r="BX67" s="1313"/>
      <c r="BY67" s="1313"/>
      <c r="BZ67" s="1313"/>
      <c r="CA67" s="1313"/>
      <c r="CB67" s="1313"/>
      <c r="CC67" s="1313"/>
      <c r="CD67" s="1313"/>
      <c r="CE67" s="1313"/>
      <c r="CF67" s="1313"/>
      <c r="CG67" s="1313"/>
      <c r="CH67" s="1313"/>
      <c r="CI67" s="1313"/>
      <c r="CJ67" s="1313"/>
      <c r="CK67" s="1313"/>
      <c r="CL67" s="1313"/>
      <c r="CM67" s="1313"/>
      <c r="CN67" s="1313"/>
      <c r="CO67" s="1313"/>
      <c r="CP67" s="1313"/>
      <c r="CQ67" s="1313"/>
      <c r="CR67" s="1313"/>
      <c r="CS67" s="1313"/>
      <c r="CT67" s="1313"/>
      <c r="CU67" s="1313"/>
      <c r="CV67" s="1313"/>
      <c r="CW67" s="1313"/>
      <c r="CX67" s="1313"/>
      <c r="CY67" s="1313"/>
      <c r="CZ67" s="1313"/>
      <c r="DA67" s="1313"/>
      <c r="DB67" s="1313"/>
      <c r="DC67" s="1314"/>
    </row>
    <row r="68" spans="2:107" x14ac:dyDescent="0.15">
      <c r="B68" s="395"/>
      <c r="AN68" s="1312"/>
      <c r="AO68" s="1313"/>
      <c r="AP68" s="1313"/>
      <c r="AQ68" s="1313"/>
      <c r="AR68" s="1313"/>
      <c r="AS68" s="1313"/>
      <c r="AT68" s="1313"/>
      <c r="AU68" s="1313"/>
      <c r="AV68" s="1313"/>
      <c r="AW68" s="1313"/>
      <c r="AX68" s="1313"/>
      <c r="AY68" s="1313"/>
      <c r="AZ68" s="1313"/>
      <c r="BA68" s="1313"/>
      <c r="BB68" s="1313"/>
      <c r="BC68" s="1313"/>
      <c r="BD68" s="1313"/>
      <c r="BE68" s="1313"/>
      <c r="BF68" s="1313"/>
      <c r="BG68" s="1313"/>
      <c r="BH68" s="1313"/>
      <c r="BI68" s="1313"/>
      <c r="BJ68" s="1313"/>
      <c r="BK68" s="1313"/>
      <c r="BL68" s="1313"/>
      <c r="BM68" s="1313"/>
      <c r="BN68" s="1313"/>
      <c r="BO68" s="1313"/>
      <c r="BP68" s="1313"/>
      <c r="BQ68" s="1313"/>
      <c r="BR68" s="1313"/>
      <c r="BS68" s="1313"/>
      <c r="BT68" s="1313"/>
      <c r="BU68" s="1313"/>
      <c r="BV68" s="1313"/>
      <c r="BW68" s="1313"/>
      <c r="BX68" s="1313"/>
      <c r="BY68" s="1313"/>
      <c r="BZ68" s="1313"/>
      <c r="CA68" s="1313"/>
      <c r="CB68" s="1313"/>
      <c r="CC68" s="1313"/>
      <c r="CD68" s="1313"/>
      <c r="CE68" s="1313"/>
      <c r="CF68" s="1313"/>
      <c r="CG68" s="1313"/>
      <c r="CH68" s="1313"/>
      <c r="CI68" s="1313"/>
      <c r="CJ68" s="1313"/>
      <c r="CK68" s="1313"/>
      <c r="CL68" s="1313"/>
      <c r="CM68" s="1313"/>
      <c r="CN68" s="1313"/>
      <c r="CO68" s="1313"/>
      <c r="CP68" s="1313"/>
      <c r="CQ68" s="1313"/>
      <c r="CR68" s="1313"/>
      <c r="CS68" s="1313"/>
      <c r="CT68" s="1313"/>
      <c r="CU68" s="1313"/>
      <c r="CV68" s="1313"/>
      <c r="CW68" s="1313"/>
      <c r="CX68" s="1313"/>
      <c r="CY68" s="1313"/>
      <c r="CZ68" s="1313"/>
      <c r="DA68" s="1313"/>
      <c r="DB68" s="1313"/>
      <c r="DC68" s="1314"/>
    </row>
    <row r="69" spans="2:107" x14ac:dyDescent="0.15">
      <c r="B69" s="395"/>
      <c r="AN69" s="1315"/>
      <c r="AO69" s="1316"/>
      <c r="AP69" s="1316"/>
      <c r="AQ69" s="1316"/>
      <c r="AR69" s="1316"/>
      <c r="AS69" s="1316"/>
      <c r="AT69" s="1316"/>
      <c r="AU69" s="1316"/>
      <c r="AV69" s="1316"/>
      <c r="AW69" s="1316"/>
      <c r="AX69" s="1316"/>
      <c r="AY69" s="1316"/>
      <c r="AZ69" s="1316"/>
      <c r="BA69" s="1316"/>
      <c r="BB69" s="1316"/>
      <c r="BC69" s="1316"/>
      <c r="BD69" s="1316"/>
      <c r="BE69" s="1316"/>
      <c r="BF69" s="1316"/>
      <c r="BG69" s="1316"/>
      <c r="BH69" s="1316"/>
      <c r="BI69" s="1316"/>
      <c r="BJ69" s="1316"/>
      <c r="BK69" s="1316"/>
      <c r="BL69" s="1316"/>
      <c r="BM69" s="1316"/>
      <c r="BN69" s="1316"/>
      <c r="BO69" s="1316"/>
      <c r="BP69" s="1316"/>
      <c r="BQ69" s="1316"/>
      <c r="BR69" s="1316"/>
      <c r="BS69" s="1316"/>
      <c r="BT69" s="1316"/>
      <c r="BU69" s="1316"/>
      <c r="BV69" s="1316"/>
      <c r="BW69" s="1316"/>
      <c r="BX69" s="1316"/>
      <c r="BY69" s="1316"/>
      <c r="BZ69" s="1316"/>
      <c r="CA69" s="1316"/>
      <c r="CB69" s="1316"/>
      <c r="CC69" s="1316"/>
      <c r="CD69" s="1316"/>
      <c r="CE69" s="1316"/>
      <c r="CF69" s="1316"/>
      <c r="CG69" s="1316"/>
      <c r="CH69" s="1316"/>
      <c r="CI69" s="1316"/>
      <c r="CJ69" s="1316"/>
      <c r="CK69" s="1316"/>
      <c r="CL69" s="1316"/>
      <c r="CM69" s="1316"/>
      <c r="CN69" s="1316"/>
      <c r="CO69" s="1316"/>
      <c r="CP69" s="1316"/>
      <c r="CQ69" s="1316"/>
      <c r="CR69" s="1316"/>
      <c r="CS69" s="1316"/>
      <c r="CT69" s="1316"/>
      <c r="CU69" s="1316"/>
      <c r="CV69" s="1316"/>
      <c r="CW69" s="1316"/>
      <c r="CX69" s="1316"/>
      <c r="CY69" s="1316"/>
      <c r="CZ69" s="1316"/>
      <c r="DA69" s="1316"/>
      <c r="DB69" s="1316"/>
      <c r="DC69" s="1317"/>
    </row>
    <row r="70" spans="2:107" x14ac:dyDescent="0.15">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x14ac:dyDescent="0.15">
      <c r="B71" s="395"/>
      <c r="G71" s="420"/>
      <c r="I71" s="421"/>
      <c r="J71" s="418"/>
      <c r="K71" s="418"/>
      <c r="L71" s="419"/>
      <c r="M71" s="418"/>
      <c r="N71" s="419"/>
      <c r="AM71" s="420"/>
      <c r="AN71" s="388" t="s">
        <v>612</v>
      </c>
    </row>
    <row r="72" spans="2:107" x14ac:dyDescent="0.15">
      <c r="B72" s="395"/>
      <c r="G72" s="1318"/>
      <c r="H72" s="1318"/>
      <c r="I72" s="1318"/>
      <c r="J72" s="1318"/>
      <c r="K72" s="405"/>
      <c r="L72" s="405"/>
      <c r="M72" s="406"/>
      <c r="N72" s="406"/>
      <c r="AN72" s="1319"/>
      <c r="AO72" s="1320"/>
      <c r="AP72" s="1320"/>
      <c r="AQ72" s="1320"/>
      <c r="AR72" s="1320"/>
      <c r="AS72" s="1320"/>
      <c r="AT72" s="1320"/>
      <c r="AU72" s="1320"/>
      <c r="AV72" s="1320"/>
      <c r="AW72" s="1320"/>
      <c r="AX72" s="1320"/>
      <c r="AY72" s="1320"/>
      <c r="AZ72" s="1320"/>
      <c r="BA72" s="1320"/>
      <c r="BB72" s="1320"/>
      <c r="BC72" s="1320"/>
      <c r="BD72" s="1320"/>
      <c r="BE72" s="1320"/>
      <c r="BF72" s="1320"/>
      <c r="BG72" s="1320"/>
      <c r="BH72" s="1320"/>
      <c r="BI72" s="1320"/>
      <c r="BJ72" s="1320"/>
      <c r="BK72" s="1320"/>
      <c r="BL72" s="1320"/>
      <c r="BM72" s="1320"/>
      <c r="BN72" s="1320"/>
      <c r="BO72" s="1321"/>
      <c r="BP72" s="1322" t="s">
        <v>567</v>
      </c>
      <c r="BQ72" s="1322"/>
      <c r="BR72" s="1322"/>
      <c r="BS72" s="1322"/>
      <c r="BT72" s="1322"/>
      <c r="BU72" s="1322"/>
      <c r="BV72" s="1322"/>
      <c r="BW72" s="1322"/>
      <c r="BX72" s="1322" t="s">
        <v>568</v>
      </c>
      <c r="BY72" s="1322"/>
      <c r="BZ72" s="1322"/>
      <c r="CA72" s="1322"/>
      <c r="CB72" s="1322"/>
      <c r="CC72" s="1322"/>
      <c r="CD72" s="1322"/>
      <c r="CE72" s="1322"/>
      <c r="CF72" s="1322" t="s">
        <v>569</v>
      </c>
      <c r="CG72" s="1322"/>
      <c r="CH72" s="1322"/>
      <c r="CI72" s="1322"/>
      <c r="CJ72" s="1322"/>
      <c r="CK72" s="1322"/>
      <c r="CL72" s="1322"/>
      <c r="CM72" s="1322"/>
      <c r="CN72" s="1322" t="s">
        <v>570</v>
      </c>
      <c r="CO72" s="1322"/>
      <c r="CP72" s="1322"/>
      <c r="CQ72" s="1322"/>
      <c r="CR72" s="1322"/>
      <c r="CS72" s="1322"/>
      <c r="CT72" s="1322"/>
      <c r="CU72" s="1322"/>
      <c r="CV72" s="1322" t="s">
        <v>571</v>
      </c>
      <c r="CW72" s="1322"/>
      <c r="CX72" s="1322"/>
      <c r="CY72" s="1322"/>
      <c r="CZ72" s="1322"/>
      <c r="DA72" s="1322"/>
      <c r="DB72" s="1322"/>
      <c r="DC72" s="1322"/>
    </row>
    <row r="73" spans="2:107" x14ac:dyDescent="0.15">
      <c r="B73" s="395"/>
      <c r="G73" s="1328"/>
      <c r="H73" s="1328"/>
      <c r="I73" s="1328"/>
      <c r="J73" s="1328"/>
      <c r="K73" s="1329"/>
      <c r="L73" s="1329"/>
      <c r="M73" s="1329"/>
      <c r="N73" s="1329"/>
      <c r="AM73" s="404"/>
      <c r="AN73" s="1325" t="s">
        <v>613</v>
      </c>
      <c r="AO73" s="1325"/>
      <c r="AP73" s="1325"/>
      <c r="AQ73" s="1325"/>
      <c r="AR73" s="1325"/>
      <c r="AS73" s="1325"/>
      <c r="AT73" s="1325"/>
      <c r="AU73" s="1325"/>
      <c r="AV73" s="1325"/>
      <c r="AW73" s="1325"/>
      <c r="AX73" s="1325"/>
      <c r="AY73" s="1325"/>
      <c r="AZ73" s="1325"/>
      <c r="BA73" s="1325"/>
      <c r="BB73" s="1325" t="s">
        <v>614</v>
      </c>
      <c r="BC73" s="1325"/>
      <c r="BD73" s="1325"/>
      <c r="BE73" s="1325"/>
      <c r="BF73" s="1325"/>
      <c r="BG73" s="1325"/>
      <c r="BH73" s="1325"/>
      <c r="BI73" s="1325"/>
      <c r="BJ73" s="1325"/>
      <c r="BK73" s="1325"/>
      <c r="BL73" s="1325"/>
      <c r="BM73" s="1325"/>
      <c r="BN73" s="1325"/>
      <c r="BO73" s="1325"/>
      <c r="BP73" s="1323">
        <v>32.1</v>
      </c>
      <c r="BQ73" s="1323"/>
      <c r="BR73" s="1323"/>
      <c r="BS73" s="1323"/>
      <c r="BT73" s="1323"/>
      <c r="BU73" s="1323"/>
      <c r="BV73" s="1323"/>
      <c r="BW73" s="1323"/>
      <c r="BX73" s="1323">
        <v>34.4</v>
      </c>
      <c r="BY73" s="1323"/>
      <c r="BZ73" s="1323"/>
      <c r="CA73" s="1323"/>
      <c r="CB73" s="1323"/>
      <c r="CC73" s="1323"/>
      <c r="CD73" s="1323"/>
      <c r="CE73" s="1323"/>
      <c r="CF73" s="1323">
        <v>50.6</v>
      </c>
      <c r="CG73" s="1323"/>
      <c r="CH73" s="1323"/>
      <c r="CI73" s="1323"/>
      <c r="CJ73" s="1323"/>
      <c r="CK73" s="1323"/>
      <c r="CL73" s="1323"/>
      <c r="CM73" s="1323"/>
      <c r="CN73" s="1323">
        <v>42.1</v>
      </c>
      <c r="CO73" s="1323"/>
      <c r="CP73" s="1323"/>
      <c r="CQ73" s="1323"/>
      <c r="CR73" s="1323"/>
      <c r="CS73" s="1323"/>
      <c r="CT73" s="1323"/>
      <c r="CU73" s="1323"/>
      <c r="CV73" s="1323">
        <v>37.5</v>
      </c>
      <c r="CW73" s="1323"/>
      <c r="CX73" s="1323"/>
      <c r="CY73" s="1323"/>
      <c r="CZ73" s="1323"/>
      <c r="DA73" s="1323"/>
      <c r="DB73" s="1323"/>
      <c r="DC73" s="1323"/>
    </row>
    <row r="74" spans="2:107" x14ac:dyDescent="0.15">
      <c r="B74" s="395"/>
      <c r="G74" s="1328"/>
      <c r="H74" s="1328"/>
      <c r="I74" s="1328"/>
      <c r="J74" s="1328"/>
      <c r="K74" s="1329"/>
      <c r="L74" s="1329"/>
      <c r="M74" s="1329"/>
      <c r="N74" s="1329"/>
      <c r="AM74" s="404"/>
      <c r="AN74" s="1325"/>
      <c r="AO74" s="1325"/>
      <c r="AP74" s="1325"/>
      <c r="AQ74" s="1325"/>
      <c r="AR74" s="1325"/>
      <c r="AS74" s="1325"/>
      <c r="AT74" s="1325"/>
      <c r="AU74" s="1325"/>
      <c r="AV74" s="1325"/>
      <c r="AW74" s="1325"/>
      <c r="AX74" s="1325"/>
      <c r="AY74" s="1325"/>
      <c r="AZ74" s="1325"/>
      <c r="BA74" s="1325"/>
      <c r="BB74" s="1325"/>
      <c r="BC74" s="1325"/>
      <c r="BD74" s="1325"/>
      <c r="BE74" s="1325"/>
      <c r="BF74" s="1325"/>
      <c r="BG74" s="1325"/>
      <c r="BH74" s="1325"/>
      <c r="BI74" s="1325"/>
      <c r="BJ74" s="1325"/>
      <c r="BK74" s="1325"/>
      <c r="BL74" s="1325"/>
      <c r="BM74" s="1325"/>
      <c r="BN74" s="1325"/>
      <c r="BO74" s="1325"/>
      <c r="BP74" s="1323"/>
      <c r="BQ74" s="1323"/>
      <c r="BR74" s="1323"/>
      <c r="BS74" s="1323"/>
      <c r="BT74" s="1323"/>
      <c r="BU74" s="1323"/>
      <c r="BV74" s="1323"/>
      <c r="BW74" s="1323"/>
      <c r="BX74" s="1323"/>
      <c r="BY74" s="1323"/>
      <c r="BZ74" s="1323"/>
      <c r="CA74" s="1323"/>
      <c r="CB74" s="1323"/>
      <c r="CC74" s="1323"/>
      <c r="CD74" s="1323"/>
      <c r="CE74" s="1323"/>
      <c r="CF74" s="1323"/>
      <c r="CG74" s="1323"/>
      <c r="CH74" s="1323"/>
      <c r="CI74" s="1323"/>
      <c r="CJ74" s="1323"/>
      <c r="CK74" s="1323"/>
      <c r="CL74" s="1323"/>
      <c r="CM74" s="1323"/>
      <c r="CN74" s="1323"/>
      <c r="CO74" s="1323"/>
      <c r="CP74" s="1323"/>
      <c r="CQ74" s="1323"/>
      <c r="CR74" s="1323"/>
      <c r="CS74" s="1323"/>
      <c r="CT74" s="1323"/>
      <c r="CU74" s="1323"/>
      <c r="CV74" s="1323"/>
      <c r="CW74" s="1323"/>
      <c r="CX74" s="1323"/>
      <c r="CY74" s="1323"/>
      <c r="CZ74" s="1323"/>
      <c r="DA74" s="1323"/>
      <c r="DB74" s="1323"/>
      <c r="DC74" s="1323"/>
    </row>
    <row r="75" spans="2:107" x14ac:dyDescent="0.15">
      <c r="B75" s="395"/>
      <c r="G75" s="1328"/>
      <c r="H75" s="1328"/>
      <c r="I75" s="1318"/>
      <c r="J75" s="1318"/>
      <c r="K75" s="1324"/>
      <c r="L75" s="1324"/>
      <c r="M75" s="1324"/>
      <c r="N75" s="1324"/>
      <c r="AM75" s="404"/>
      <c r="AN75" s="1325"/>
      <c r="AO75" s="1325"/>
      <c r="AP75" s="1325"/>
      <c r="AQ75" s="1325"/>
      <c r="AR75" s="1325"/>
      <c r="AS75" s="1325"/>
      <c r="AT75" s="1325"/>
      <c r="AU75" s="1325"/>
      <c r="AV75" s="1325"/>
      <c r="AW75" s="1325"/>
      <c r="AX75" s="1325"/>
      <c r="AY75" s="1325"/>
      <c r="AZ75" s="1325"/>
      <c r="BA75" s="1325"/>
      <c r="BB75" s="1325" t="s">
        <v>619</v>
      </c>
      <c r="BC75" s="1325"/>
      <c r="BD75" s="1325"/>
      <c r="BE75" s="1325"/>
      <c r="BF75" s="1325"/>
      <c r="BG75" s="1325"/>
      <c r="BH75" s="1325"/>
      <c r="BI75" s="1325"/>
      <c r="BJ75" s="1325"/>
      <c r="BK75" s="1325"/>
      <c r="BL75" s="1325"/>
      <c r="BM75" s="1325"/>
      <c r="BN75" s="1325"/>
      <c r="BO75" s="1325"/>
      <c r="BP75" s="1323">
        <v>4.3</v>
      </c>
      <c r="BQ75" s="1323"/>
      <c r="BR75" s="1323"/>
      <c r="BS75" s="1323"/>
      <c r="BT75" s="1323"/>
      <c r="BU75" s="1323"/>
      <c r="BV75" s="1323"/>
      <c r="BW75" s="1323"/>
      <c r="BX75" s="1323">
        <v>5.2</v>
      </c>
      <c r="BY75" s="1323"/>
      <c r="BZ75" s="1323"/>
      <c r="CA75" s="1323"/>
      <c r="CB75" s="1323"/>
      <c r="CC75" s="1323"/>
      <c r="CD75" s="1323"/>
      <c r="CE75" s="1323"/>
      <c r="CF75" s="1323">
        <v>5.5</v>
      </c>
      <c r="CG75" s="1323"/>
      <c r="CH75" s="1323"/>
      <c r="CI75" s="1323"/>
      <c r="CJ75" s="1323"/>
      <c r="CK75" s="1323"/>
      <c r="CL75" s="1323"/>
      <c r="CM75" s="1323"/>
      <c r="CN75" s="1323">
        <v>6.4</v>
      </c>
      <c r="CO75" s="1323"/>
      <c r="CP75" s="1323"/>
      <c r="CQ75" s="1323"/>
      <c r="CR75" s="1323"/>
      <c r="CS75" s="1323"/>
      <c r="CT75" s="1323"/>
      <c r="CU75" s="1323"/>
      <c r="CV75" s="1323">
        <v>6.7</v>
      </c>
      <c r="CW75" s="1323"/>
      <c r="CX75" s="1323"/>
      <c r="CY75" s="1323"/>
      <c r="CZ75" s="1323"/>
      <c r="DA75" s="1323"/>
      <c r="DB75" s="1323"/>
      <c r="DC75" s="1323"/>
    </row>
    <row r="76" spans="2:107" x14ac:dyDescent="0.15">
      <c r="B76" s="395"/>
      <c r="G76" s="1328"/>
      <c r="H76" s="1328"/>
      <c r="I76" s="1318"/>
      <c r="J76" s="1318"/>
      <c r="K76" s="1324"/>
      <c r="L76" s="1324"/>
      <c r="M76" s="1324"/>
      <c r="N76" s="1324"/>
      <c r="AM76" s="404"/>
      <c r="AN76" s="1325"/>
      <c r="AO76" s="1325"/>
      <c r="AP76" s="1325"/>
      <c r="AQ76" s="1325"/>
      <c r="AR76" s="1325"/>
      <c r="AS76" s="1325"/>
      <c r="AT76" s="1325"/>
      <c r="AU76" s="1325"/>
      <c r="AV76" s="1325"/>
      <c r="AW76" s="1325"/>
      <c r="AX76" s="1325"/>
      <c r="AY76" s="1325"/>
      <c r="AZ76" s="1325"/>
      <c r="BA76" s="1325"/>
      <c r="BB76" s="1325"/>
      <c r="BC76" s="1325"/>
      <c r="BD76" s="1325"/>
      <c r="BE76" s="1325"/>
      <c r="BF76" s="1325"/>
      <c r="BG76" s="1325"/>
      <c r="BH76" s="1325"/>
      <c r="BI76" s="1325"/>
      <c r="BJ76" s="1325"/>
      <c r="BK76" s="1325"/>
      <c r="BL76" s="1325"/>
      <c r="BM76" s="1325"/>
      <c r="BN76" s="1325"/>
      <c r="BO76" s="1325"/>
      <c r="BP76" s="1323"/>
      <c r="BQ76" s="1323"/>
      <c r="BR76" s="1323"/>
      <c r="BS76" s="1323"/>
      <c r="BT76" s="1323"/>
      <c r="BU76" s="1323"/>
      <c r="BV76" s="1323"/>
      <c r="BW76" s="1323"/>
      <c r="BX76" s="1323"/>
      <c r="BY76" s="1323"/>
      <c r="BZ76" s="1323"/>
      <c r="CA76" s="1323"/>
      <c r="CB76" s="1323"/>
      <c r="CC76" s="1323"/>
      <c r="CD76" s="1323"/>
      <c r="CE76" s="1323"/>
      <c r="CF76" s="1323"/>
      <c r="CG76" s="1323"/>
      <c r="CH76" s="1323"/>
      <c r="CI76" s="1323"/>
      <c r="CJ76" s="1323"/>
      <c r="CK76" s="1323"/>
      <c r="CL76" s="1323"/>
      <c r="CM76" s="1323"/>
      <c r="CN76" s="1323"/>
      <c r="CO76" s="1323"/>
      <c r="CP76" s="1323"/>
      <c r="CQ76" s="1323"/>
      <c r="CR76" s="1323"/>
      <c r="CS76" s="1323"/>
      <c r="CT76" s="1323"/>
      <c r="CU76" s="1323"/>
      <c r="CV76" s="1323"/>
      <c r="CW76" s="1323"/>
      <c r="CX76" s="1323"/>
      <c r="CY76" s="1323"/>
      <c r="CZ76" s="1323"/>
      <c r="DA76" s="1323"/>
      <c r="DB76" s="1323"/>
      <c r="DC76" s="1323"/>
    </row>
    <row r="77" spans="2:107" x14ac:dyDescent="0.15">
      <c r="B77" s="395"/>
      <c r="G77" s="1318"/>
      <c r="H77" s="1318"/>
      <c r="I77" s="1318"/>
      <c r="J77" s="1318"/>
      <c r="K77" s="1329"/>
      <c r="L77" s="1329"/>
      <c r="M77" s="1329"/>
      <c r="N77" s="1329"/>
      <c r="AN77" s="1322" t="s">
        <v>616</v>
      </c>
      <c r="AO77" s="1322"/>
      <c r="AP77" s="1322"/>
      <c r="AQ77" s="1322"/>
      <c r="AR77" s="1322"/>
      <c r="AS77" s="1322"/>
      <c r="AT77" s="1322"/>
      <c r="AU77" s="1322"/>
      <c r="AV77" s="1322"/>
      <c r="AW77" s="1322"/>
      <c r="AX77" s="1322"/>
      <c r="AY77" s="1322"/>
      <c r="AZ77" s="1322"/>
      <c r="BA77" s="1322"/>
      <c r="BB77" s="1325" t="s">
        <v>614</v>
      </c>
      <c r="BC77" s="1325"/>
      <c r="BD77" s="1325"/>
      <c r="BE77" s="1325"/>
      <c r="BF77" s="1325"/>
      <c r="BG77" s="1325"/>
      <c r="BH77" s="1325"/>
      <c r="BI77" s="1325"/>
      <c r="BJ77" s="1325"/>
      <c r="BK77" s="1325"/>
      <c r="BL77" s="1325"/>
      <c r="BM77" s="1325"/>
      <c r="BN77" s="1325"/>
      <c r="BO77" s="1325"/>
      <c r="BP77" s="1323">
        <v>36.5</v>
      </c>
      <c r="BQ77" s="1323"/>
      <c r="BR77" s="1323"/>
      <c r="BS77" s="1323"/>
      <c r="BT77" s="1323"/>
      <c r="BU77" s="1323"/>
      <c r="BV77" s="1323"/>
      <c r="BW77" s="1323"/>
      <c r="BX77" s="1323">
        <v>32.9</v>
      </c>
      <c r="BY77" s="1323"/>
      <c r="BZ77" s="1323"/>
      <c r="CA77" s="1323"/>
      <c r="CB77" s="1323"/>
      <c r="CC77" s="1323"/>
      <c r="CD77" s="1323"/>
      <c r="CE77" s="1323"/>
      <c r="CF77" s="1323">
        <v>28.5</v>
      </c>
      <c r="CG77" s="1323"/>
      <c r="CH77" s="1323"/>
      <c r="CI77" s="1323"/>
      <c r="CJ77" s="1323"/>
      <c r="CK77" s="1323"/>
      <c r="CL77" s="1323"/>
      <c r="CM77" s="1323"/>
      <c r="CN77" s="1323">
        <v>20.5</v>
      </c>
      <c r="CO77" s="1323"/>
      <c r="CP77" s="1323"/>
      <c r="CQ77" s="1323"/>
      <c r="CR77" s="1323"/>
      <c r="CS77" s="1323"/>
      <c r="CT77" s="1323"/>
      <c r="CU77" s="1323"/>
      <c r="CV77" s="1323">
        <v>21.4</v>
      </c>
      <c r="CW77" s="1323"/>
      <c r="CX77" s="1323"/>
      <c r="CY77" s="1323"/>
      <c r="CZ77" s="1323"/>
      <c r="DA77" s="1323"/>
      <c r="DB77" s="1323"/>
      <c r="DC77" s="1323"/>
    </row>
    <row r="78" spans="2:107" x14ac:dyDescent="0.15">
      <c r="B78" s="395"/>
      <c r="G78" s="1318"/>
      <c r="H78" s="1318"/>
      <c r="I78" s="1318"/>
      <c r="J78" s="1318"/>
      <c r="K78" s="1329"/>
      <c r="L78" s="1329"/>
      <c r="M78" s="1329"/>
      <c r="N78" s="1329"/>
      <c r="AN78" s="1322"/>
      <c r="AO78" s="1322"/>
      <c r="AP78" s="1322"/>
      <c r="AQ78" s="1322"/>
      <c r="AR78" s="1322"/>
      <c r="AS78" s="1322"/>
      <c r="AT78" s="1322"/>
      <c r="AU78" s="1322"/>
      <c r="AV78" s="1322"/>
      <c r="AW78" s="1322"/>
      <c r="AX78" s="1322"/>
      <c r="AY78" s="1322"/>
      <c r="AZ78" s="1322"/>
      <c r="BA78" s="1322"/>
      <c r="BB78" s="1325"/>
      <c r="BC78" s="1325"/>
      <c r="BD78" s="1325"/>
      <c r="BE78" s="1325"/>
      <c r="BF78" s="1325"/>
      <c r="BG78" s="1325"/>
      <c r="BH78" s="1325"/>
      <c r="BI78" s="1325"/>
      <c r="BJ78" s="1325"/>
      <c r="BK78" s="1325"/>
      <c r="BL78" s="1325"/>
      <c r="BM78" s="1325"/>
      <c r="BN78" s="1325"/>
      <c r="BO78" s="1325"/>
      <c r="BP78" s="1323"/>
      <c r="BQ78" s="1323"/>
      <c r="BR78" s="1323"/>
      <c r="BS78" s="1323"/>
      <c r="BT78" s="1323"/>
      <c r="BU78" s="1323"/>
      <c r="BV78" s="1323"/>
      <c r="BW78" s="1323"/>
      <c r="BX78" s="1323"/>
      <c r="BY78" s="1323"/>
      <c r="BZ78" s="1323"/>
      <c r="CA78" s="1323"/>
      <c r="CB78" s="1323"/>
      <c r="CC78" s="1323"/>
      <c r="CD78" s="1323"/>
      <c r="CE78" s="1323"/>
      <c r="CF78" s="1323"/>
      <c r="CG78" s="1323"/>
      <c r="CH78" s="1323"/>
      <c r="CI78" s="1323"/>
      <c r="CJ78" s="1323"/>
      <c r="CK78" s="1323"/>
      <c r="CL78" s="1323"/>
      <c r="CM78" s="1323"/>
      <c r="CN78" s="1323"/>
      <c r="CO78" s="1323"/>
      <c r="CP78" s="1323"/>
      <c r="CQ78" s="1323"/>
      <c r="CR78" s="1323"/>
      <c r="CS78" s="1323"/>
      <c r="CT78" s="1323"/>
      <c r="CU78" s="1323"/>
      <c r="CV78" s="1323"/>
      <c r="CW78" s="1323"/>
      <c r="CX78" s="1323"/>
      <c r="CY78" s="1323"/>
      <c r="CZ78" s="1323"/>
      <c r="DA78" s="1323"/>
      <c r="DB78" s="1323"/>
      <c r="DC78" s="1323"/>
    </row>
    <row r="79" spans="2:107" x14ac:dyDescent="0.15">
      <c r="B79" s="395"/>
      <c r="G79" s="1318"/>
      <c r="H79" s="1318"/>
      <c r="I79" s="1327"/>
      <c r="J79" s="1327"/>
      <c r="K79" s="1330"/>
      <c r="L79" s="1330"/>
      <c r="M79" s="1330"/>
      <c r="N79" s="1330"/>
      <c r="AN79" s="1322"/>
      <c r="AO79" s="1322"/>
      <c r="AP79" s="1322"/>
      <c r="AQ79" s="1322"/>
      <c r="AR79" s="1322"/>
      <c r="AS79" s="1322"/>
      <c r="AT79" s="1322"/>
      <c r="AU79" s="1322"/>
      <c r="AV79" s="1322"/>
      <c r="AW79" s="1322"/>
      <c r="AX79" s="1322"/>
      <c r="AY79" s="1322"/>
      <c r="AZ79" s="1322"/>
      <c r="BA79" s="1322"/>
      <c r="BB79" s="1325" t="s">
        <v>619</v>
      </c>
      <c r="BC79" s="1325"/>
      <c r="BD79" s="1325"/>
      <c r="BE79" s="1325"/>
      <c r="BF79" s="1325"/>
      <c r="BG79" s="1325"/>
      <c r="BH79" s="1325"/>
      <c r="BI79" s="1325"/>
      <c r="BJ79" s="1325"/>
      <c r="BK79" s="1325"/>
      <c r="BL79" s="1325"/>
      <c r="BM79" s="1325"/>
      <c r="BN79" s="1325"/>
      <c r="BO79" s="1325"/>
      <c r="BP79" s="1323">
        <v>9</v>
      </c>
      <c r="BQ79" s="1323"/>
      <c r="BR79" s="1323"/>
      <c r="BS79" s="1323"/>
      <c r="BT79" s="1323"/>
      <c r="BU79" s="1323"/>
      <c r="BV79" s="1323"/>
      <c r="BW79" s="1323"/>
      <c r="BX79" s="1323">
        <v>8.1999999999999993</v>
      </c>
      <c r="BY79" s="1323"/>
      <c r="BZ79" s="1323"/>
      <c r="CA79" s="1323"/>
      <c r="CB79" s="1323"/>
      <c r="CC79" s="1323"/>
      <c r="CD79" s="1323"/>
      <c r="CE79" s="1323"/>
      <c r="CF79" s="1323">
        <v>8</v>
      </c>
      <c r="CG79" s="1323"/>
      <c r="CH79" s="1323"/>
      <c r="CI79" s="1323"/>
      <c r="CJ79" s="1323"/>
      <c r="CK79" s="1323"/>
      <c r="CL79" s="1323"/>
      <c r="CM79" s="1323"/>
      <c r="CN79" s="1323">
        <v>7.9</v>
      </c>
      <c r="CO79" s="1323"/>
      <c r="CP79" s="1323"/>
      <c r="CQ79" s="1323"/>
      <c r="CR79" s="1323"/>
      <c r="CS79" s="1323"/>
      <c r="CT79" s="1323"/>
      <c r="CU79" s="1323"/>
      <c r="CV79" s="1323">
        <v>7.7</v>
      </c>
      <c r="CW79" s="1323"/>
      <c r="CX79" s="1323"/>
      <c r="CY79" s="1323"/>
      <c r="CZ79" s="1323"/>
      <c r="DA79" s="1323"/>
      <c r="DB79" s="1323"/>
      <c r="DC79" s="1323"/>
    </row>
    <row r="80" spans="2:107" x14ac:dyDescent="0.15">
      <c r="B80" s="395"/>
      <c r="G80" s="1318"/>
      <c r="H80" s="1318"/>
      <c r="I80" s="1327"/>
      <c r="J80" s="1327"/>
      <c r="K80" s="1330"/>
      <c r="L80" s="1330"/>
      <c r="M80" s="1330"/>
      <c r="N80" s="1330"/>
      <c r="AN80" s="1322"/>
      <c r="AO80" s="1322"/>
      <c r="AP80" s="1322"/>
      <c r="AQ80" s="1322"/>
      <c r="AR80" s="1322"/>
      <c r="AS80" s="1322"/>
      <c r="AT80" s="1322"/>
      <c r="AU80" s="1322"/>
      <c r="AV80" s="1322"/>
      <c r="AW80" s="1322"/>
      <c r="AX80" s="1322"/>
      <c r="AY80" s="1322"/>
      <c r="AZ80" s="1322"/>
      <c r="BA80" s="1322"/>
      <c r="BB80" s="1325"/>
      <c r="BC80" s="1325"/>
      <c r="BD80" s="1325"/>
      <c r="BE80" s="1325"/>
      <c r="BF80" s="1325"/>
      <c r="BG80" s="1325"/>
      <c r="BH80" s="1325"/>
      <c r="BI80" s="1325"/>
      <c r="BJ80" s="1325"/>
      <c r="BK80" s="1325"/>
      <c r="BL80" s="1325"/>
      <c r="BM80" s="1325"/>
      <c r="BN80" s="1325"/>
      <c r="BO80" s="1325"/>
      <c r="BP80" s="1323"/>
      <c r="BQ80" s="1323"/>
      <c r="BR80" s="1323"/>
      <c r="BS80" s="1323"/>
      <c r="BT80" s="1323"/>
      <c r="BU80" s="1323"/>
      <c r="BV80" s="1323"/>
      <c r="BW80" s="1323"/>
      <c r="BX80" s="1323"/>
      <c r="BY80" s="1323"/>
      <c r="BZ80" s="1323"/>
      <c r="CA80" s="1323"/>
      <c r="CB80" s="1323"/>
      <c r="CC80" s="1323"/>
      <c r="CD80" s="1323"/>
      <c r="CE80" s="1323"/>
      <c r="CF80" s="1323"/>
      <c r="CG80" s="1323"/>
      <c r="CH80" s="1323"/>
      <c r="CI80" s="1323"/>
      <c r="CJ80" s="1323"/>
      <c r="CK80" s="1323"/>
      <c r="CL80" s="1323"/>
      <c r="CM80" s="1323"/>
      <c r="CN80" s="1323"/>
      <c r="CO80" s="1323"/>
      <c r="CP80" s="1323"/>
      <c r="CQ80" s="1323"/>
      <c r="CR80" s="1323"/>
      <c r="CS80" s="1323"/>
      <c r="CT80" s="1323"/>
      <c r="CU80" s="1323"/>
      <c r="CV80" s="1323"/>
      <c r="CW80" s="1323"/>
      <c r="CX80" s="1323"/>
      <c r="CY80" s="1323"/>
      <c r="CZ80" s="1323"/>
      <c r="DA80" s="1323"/>
      <c r="DB80" s="1323"/>
      <c r="DC80" s="1323"/>
    </row>
    <row r="81" spans="2:109" x14ac:dyDescent="0.15">
      <c r="B81" s="395"/>
    </row>
    <row r="82" spans="2:109" ht="17.25" x14ac:dyDescent="0.15">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x14ac:dyDescent="0.15">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x14ac:dyDescent="0.15">
      <c r="DD84" s="388"/>
      <c r="DE84" s="388"/>
    </row>
    <row r="85" spans="2:109" x14ac:dyDescent="0.15">
      <c r="DD85" s="388"/>
      <c r="DE85" s="388"/>
    </row>
    <row r="86" spans="2:109" hidden="1" x14ac:dyDescent="0.15">
      <c r="DD86" s="388"/>
      <c r="DE86" s="388"/>
    </row>
    <row r="87" spans="2:109" hidden="1" x14ac:dyDescent="0.15">
      <c r="K87" s="423"/>
      <c r="AQ87" s="423"/>
      <c r="BC87" s="423"/>
      <c r="BO87" s="423"/>
      <c r="CA87" s="423"/>
      <c r="CM87" s="423"/>
      <c r="CY87" s="423"/>
      <c r="DD87" s="388"/>
      <c r="DE87" s="388"/>
    </row>
    <row r="88" spans="2:109" hidden="1" x14ac:dyDescent="0.15">
      <c r="DD88" s="388"/>
      <c r="DE88" s="388"/>
    </row>
    <row r="89" spans="2:109" hidden="1" x14ac:dyDescent="0.15">
      <c r="DD89" s="388"/>
      <c r="DE89" s="388"/>
    </row>
    <row r="90" spans="2:109" hidden="1" x14ac:dyDescent="0.15">
      <c r="DD90" s="388"/>
      <c r="DE90" s="388"/>
    </row>
    <row r="91" spans="2:109" hidden="1" x14ac:dyDescent="0.15">
      <c r="DD91" s="388"/>
      <c r="DE91" s="388"/>
    </row>
    <row r="92" spans="2:109" ht="13.5" hidden="1" customHeight="1" x14ac:dyDescent="0.15">
      <c r="DD92" s="388"/>
      <c r="DE92" s="388"/>
    </row>
    <row r="93" spans="2:109" ht="13.5" hidden="1" customHeight="1" x14ac:dyDescent="0.15">
      <c r="DD93" s="388"/>
      <c r="DE93" s="388"/>
    </row>
    <row r="94" spans="2:109" ht="13.5" hidden="1" customHeight="1" x14ac:dyDescent="0.15">
      <c r="DD94" s="388"/>
      <c r="DE94" s="388"/>
    </row>
    <row r="95" spans="2:109" ht="13.5" hidden="1" customHeight="1" x14ac:dyDescent="0.15">
      <c r="DD95" s="388"/>
      <c r="DE95" s="388"/>
    </row>
    <row r="96" spans="2:109" ht="13.5" hidden="1" customHeight="1" x14ac:dyDescent="0.15">
      <c r="DD96" s="388"/>
      <c r="DE96" s="388"/>
    </row>
    <row r="97" s="388" customFormat="1" ht="13.5" hidden="1" customHeight="1" x14ac:dyDescent="0.15"/>
    <row r="98" s="388" customFormat="1" ht="13.5" hidden="1" customHeight="1" x14ac:dyDescent="0.15"/>
    <row r="99" s="388" customFormat="1" ht="13.5" hidden="1" customHeight="1" x14ac:dyDescent="0.15"/>
    <row r="100" s="388" customFormat="1" ht="13.5" hidden="1" customHeight="1" x14ac:dyDescent="0.15"/>
    <row r="101" s="388" customFormat="1" ht="13.5" hidden="1" customHeight="1" x14ac:dyDescent="0.15"/>
    <row r="102" s="388" customFormat="1" ht="13.5" hidden="1" customHeight="1" x14ac:dyDescent="0.15"/>
    <row r="103" s="388" customFormat="1" ht="13.5" hidden="1" customHeight="1" x14ac:dyDescent="0.15"/>
    <row r="104" s="388" customFormat="1" ht="13.5" hidden="1" customHeight="1" x14ac:dyDescent="0.15"/>
    <row r="105" s="388" customFormat="1" ht="13.5" hidden="1" customHeight="1" x14ac:dyDescent="0.15"/>
    <row r="106" s="388" customFormat="1" ht="13.5" hidden="1" customHeight="1" x14ac:dyDescent="0.15"/>
    <row r="107" s="388" customFormat="1" ht="13.5" hidden="1" customHeight="1" x14ac:dyDescent="0.15"/>
    <row r="108" s="388" customFormat="1" ht="13.5" hidden="1" customHeight="1" x14ac:dyDescent="0.15"/>
    <row r="109" s="388" customFormat="1" ht="13.5" hidden="1" customHeight="1" x14ac:dyDescent="0.15"/>
    <row r="110" s="388" customFormat="1" ht="13.5" hidden="1" customHeight="1" x14ac:dyDescent="0.15"/>
    <row r="111" s="388" customFormat="1" ht="13.5" hidden="1" customHeight="1" x14ac:dyDescent="0.15"/>
    <row r="112" s="388" customFormat="1" ht="13.5" hidden="1" customHeight="1" x14ac:dyDescent="0.15"/>
    <row r="113" s="388" customFormat="1" ht="13.5" hidden="1" customHeight="1" x14ac:dyDescent="0.15"/>
    <row r="114" s="388" customFormat="1" ht="13.5" hidden="1" customHeight="1" x14ac:dyDescent="0.15"/>
    <row r="115" s="388" customFormat="1" ht="13.5" hidden="1" customHeight="1" x14ac:dyDescent="0.15"/>
    <row r="116" s="388" customFormat="1" ht="13.5" hidden="1" customHeight="1" x14ac:dyDescent="0.15"/>
    <row r="117" s="388" customFormat="1" ht="13.5" hidden="1" customHeight="1" x14ac:dyDescent="0.15"/>
    <row r="118" s="388" customFormat="1" ht="13.5" hidden="1" customHeight="1" x14ac:dyDescent="0.15"/>
    <row r="119" s="388" customFormat="1" ht="13.5" hidden="1" customHeight="1" x14ac:dyDescent="0.15"/>
    <row r="120" s="388" customFormat="1" ht="13.5" hidden="1" customHeight="1" x14ac:dyDescent="0.15"/>
    <row r="121" s="388" customFormat="1" ht="13.5" hidden="1" customHeight="1" x14ac:dyDescent="0.15"/>
    <row r="122" s="388" customFormat="1" ht="13.5" hidden="1" customHeight="1" x14ac:dyDescent="0.15"/>
    <row r="123" s="388" customFormat="1" ht="13.5" hidden="1" customHeight="1" x14ac:dyDescent="0.15"/>
    <row r="124" s="388" customFormat="1" ht="13.5" hidden="1" customHeight="1" x14ac:dyDescent="0.15"/>
    <row r="125" s="388" customFormat="1" ht="13.5" hidden="1" customHeight="1" x14ac:dyDescent="0.15"/>
    <row r="126" s="388" customFormat="1" ht="13.5" hidden="1" customHeight="1" x14ac:dyDescent="0.15"/>
    <row r="127" s="388" customFormat="1" ht="13.5" hidden="1" customHeight="1" x14ac:dyDescent="0.15"/>
    <row r="128" s="388" customFormat="1" ht="13.5" hidden="1" customHeight="1" x14ac:dyDescent="0.15"/>
    <row r="129" s="388" customFormat="1" ht="13.5" hidden="1" customHeight="1" x14ac:dyDescent="0.15"/>
    <row r="130" s="388" customFormat="1" ht="13.5" hidden="1" customHeight="1" x14ac:dyDescent="0.15"/>
    <row r="131" s="388" customFormat="1" ht="13.5" hidden="1" customHeight="1" x14ac:dyDescent="0.15"/>
    <row r="132" s="388" customFormat="1" ht="13.5" hidden="1" customHeight="1" x14ac:dyDescent="0.15"/>
    <row r="133" s="388" customFormat="1" ht="13.5" hidden="1" customHeight="1" x14ac:dyDescent="0.15"/>
    <row r="134" s="388" customFormat="1" ht="13.5" hidden="1" customHeight="1" x14ac:dyDescent="0.15"/>
    <row r="135" s="388" customFormat="1" ht="13.5" hidden="1" customHeight="1" x14ac:dyDescent="0.15"/>
    <row r="136" s="388" customFormat="1" ht="13.5" hidden="1" customHeight="1" x14ac:dyDescent="0.15"/>
    <row r="137" s="388" customFormat="1" ht="13.5" hidden="1" customHeight="1" x14ac:dyDescent="0.15"/>
    <row r="138" s="388" customFormat="1" ht="13.5" hidden="1" customHeight="1" x14ac:dyDescent="0.15"/>
    <row r="139" s="388" customFormat="1" ht="13.5" hidden="1" customHeight="1" x14ac:dyDescent="0.15"/>
    <row r="140" s="388" customFormat="1" ht="13.5" hidden="1" customHeight="1" x14ac:dyDescent="0.15"/>
    <row r="141" s="388" customFormat="1" ht="13.5" hidden="1" customHeight="1" x14ac:dyDescent="0.15"/>
    <row r="142" s="388" customFormat="1" ht="13.5" hidden="1" customHeight="1" x14ac:dyDescent="0.15"/>
    <row r="143" s="388" customFormat="1" ht="13.5" hidden="1" customHeight="1" x14ac:dyDescent="0.15"/>
    <row r="144" s="388" customFormat="1" ht="13.5" hidden="1" customHeight="1" x14ac:dyDescent="0.15"/>
    <row r="145" s="388" customFormat="1" ht="13.5" hidden="1" customHeight="1" x14ac:dyDescent="0.15"/>
    <row r="146" s="388" customFormat="1" ht="13.5" hidden="1" customHeight="1" x14ac:dyDescent="0.15"/>
    <row r="147" s="388" customFormat="1" ht="13.5" hidden="1" customHeight="1" x14ac:dyDescent="0.15"/>
    <row r="148" s="388" customFormat="1" ht="13.5" hidden="1" customHeight="1" x14ac:dyDescent="0.15"/>
    <row r="149" s="388" customFormat="1" ht="13.5" hidden="1" customHeight="1" x14ac:dyDescent="0.15"/>
    <row r="150" s="388" customFormat="1" ht="13.5" hidden="1" customHeight="1" x14ac:dyDescent="0.15"/>
    <row r="151" s="388" customFormat="1" ht="13.5" hidden="1" customHeight="1" x14ac:dyDescent="0.15"/>
    <row r="152" s="388" customFormat="1" ht="13.5" hidden="1" customHeight="1" x14ac:dyDescent="0.15"/>
    <row r="153" s="388" customFormat="1" ht="13.5" hidden="1" customHeight="1" x14ac:dyDescent="0.15"/>
    <row r="154" s="388" customFormat="1" ht="13.5" hidden="1" customHeight="1" x14ac:dyDescent="0.15"/>
    <row r="155" s="388" customFormat="1" ht="13.5" hidden="1" customHeight="1" x14ac:dyDescent="0.15"/>
    <row r="156" s="388" customFormat="1" ht="13.5" hidden="1" customHeight="1" x14ac:dyDescent="0.15"/>
    <row r="157" s="388" customFormat="1" ht="13.5" hidden="1" customHeight="1" x14ac:dyDescent="0.15"/>
    <row r="158" s="388" customFormat="1" ht="13.5" hidden="1" customHeight="1" x14ac:dyDescent="0.15"/>
    <row r="159" s="388" customFormat="1" ht="13.5" hidden="1" customHeight="1" x14ac:dyDescent="0.15"/>
    <row r="160" s="388" customFormat="1" ht="13.5" hidden="1" customHeight="1" x14ac:dyDescent="0.15"/>
  </sheetData>
  <sheetProtection algorithmName="SHA-512" hashValue="FFhxCusR1iHZ5EwpLPKEIT5Ea9B5VNXfQf3DeMARCKLOODVNjr0jEHEHPsZ37dcMf6SnHbC5m7Bf7qnpaPpYZQ==" saltValue="surbyUpn2HXZxGu7jC6K5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70" workbookViewId="0"/>
  </sheetViews>
  <sheetFormatPr defaultColWidth="0" defaultRowHeight="13.5" customHeight="1" zeroHeight="1" x14ac:dyDescent="0.15"/>
  <cols>
    <col min="1" max="34" width="2.5" style="292" customWidth="1"/>
    <col min="35" max="122" width="2.5" style="291" customWidth="1"/>
    <col min="123" max="16384" width="2.5" style="291" hidden="1"/>
  </cols>
  <sheetData>
    <row r="1" spans="1:34"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x14ac:dyDescent="0.15">
      <c r="S2" s="291"/>
      <c r="AH2" s="291"/>
    </row>
    <row r="3" spans="1: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x14ac:dyDescent="0.15"/>
    <row r="5" spans="1:34" x14ac:dyDescent="0.15"/>
    <row r="6" spans="1:34" x14ac:dyDescent="0.15"/>
    <row r="7" spans="1:34" x14ac:dyDescent="0.15"/>
    <row r="8" spans="1:34" x14ac:dyDescent="0.15"/>
    <row r="9" spans="1:34" x14ac:dyDescent="0.15">
      <c r="AH9" s="29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513</v>
      </c>
    </row>
  </sheetData>
  <sheetProtection algorithmName="SHA-512" hashValue="YvfI7uw7yEGh96vucWyt3x1teMSr1AyCZvgl4o4NUpVHm6+I3VtROJTVNMnnxbdIkmW4PKqDIKqZ7Yjaw7x3BQ==" saltValue="MGgKjuh6FKPb6rCao8Z3k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55" zoomScaleNormal="55" zoomScaleSheetLayoutView="55" workbookViewId="0"/>
  </sheetViews>
  <sheetFormatPr defaultColWidth="0" defaultRowHeight="13.5" customHeight="1" zeroHeight="1" x14ac:dyDescent="0.15"/>
  <cols>
    <col min="1" max="34" width="2.5" style="292" customWidth="1"/>
    <col min="35" max="122" width="2.5" style="291" customWidth="1"/>
    <col min="123" max="16384" width="2.5" style="291" hidden="1"/>
  </cols>
  <sheetData>
    <row r="1" spans="2:34"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x14ac:dyDescent="0.15">
      <c r="S2" s="291"/>
      <c r="AH2" s="291"/>
    </row>
    <row r="3" spans="2: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x14ac:dyDescent="0.15"/>
    <row r="5" spans="2:34" x14ac:dyDescent="0.15"/>
    <row r="6" spans="2:34" x14ac:dyDescent="0.15"/>
    <row r="7" spans="2:34" x14ac:dyDescent="0.15"/>
    <row r="8" spans="2:34" x14ac:dyDescent="0.15"/>
    <row r="9" spans="2:34" x14ac:dyDescent="0.15">
      <c r="AH9" s="29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c r="AG59" s="291"/>
      <c r="AH59" s="291"/>
    </row>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513</v>
      </c>
    </row>
  </sheetData>
  <sheetProtection algorithmName="SHA-512" hashValue="444Wm7cGvGJjdIaKbdv4ylZnybn+Eo1aLM32RR5VYqslPinEHoXJg27lTkD1UIyxcDGQZiq/zKGXWvX2G3urJg==" saltValue="jdgPSl3Ax6dtuHX02roHE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564</v>
      </c>
      <c r="G2" s="157"/>
      <c r="H2" s="158"/>
    </row>
    <row r="3" spans="1:8" x14ac:dyDescent="0.15">
      <c r="A3" s="154" t="s">
        <v>557</v>
      </c>
      <c r="B3" s="159"/>
      <c r="C3" s="160"/>
      <c r="D3" s="161">
        <v>70820</v>
      </c>
      <c r="E3" s="162"/>
      <c r="F3" s="163">
        <v>69469</v>
      </c>
      <c r="G3" s="164"/>
      <c r="H3" s="165"/>
    </row>
    <row r="4" spans="1:8" x14ac:dyDescent="0.15">
      <c r="A4" s="166"/>
      <c r="B4" s="167"/>
      <c r="C4" s="168"/>
      <c r="D4" s="169">
        <v>45401</v>
      </c>
      <c r="E4" s="170"/>
      <c r="F4" s="171">
        <v>38215</v>
      </c>
      <c r="G4" s="172"/>
      <c r="H4" s="173"/>
    </row>
    <row r="5" spans="1:8" x14ac:dyDescent="0.15">
      <c r="A5" s="154" t="s">
        <v>559</v>
      </c>
      <c r="B5" s="159"/>
      <c r="C5" s="160"/>
      <c r="D5" s="161">
        <v>51832</v>
      </c>
      <c r="E5" s="162"/>
      <c r="F5" s="163">
        <v>67293</v>
      </c>
      <c r="G5" s="164"/>
      <c r="H5" s="165"/>
    </row>
    <row r="6" spans="1:8" x14ac:dyDescent="0.15">
      <c r="A6" s="166"/>
      <c r="B6" s="167"/>
      <c r="C6" s="168"/>
      <c r="D6" s="169">
        <v>33078</v>
      </c>
      <c r="E6" s="170"/>
      <c r="F6" s="171">
        <v>35076</v>
      </c>
      <c r="G6" s="172"/>
      <c r="H6" s="173"/>
    </row>
    <row r="7" spans="1:8" x14ac:dyDescent="0.15">
      <c r="A7" s="154" t="s">
        <v>560</v>
      </c>
      <c r="B7" s="159"/>
      <c r="C7" s="160"/>
      <c r="D7" s="161">
        <v>36985</v>
      </c>
      <c r="E7" s="162"/>
      <c r="F7" s="163">
        <v>67343</v>
      </c>
      <c r="G7" s="164"/>
      <c r="H7" s="165"/>
    </row>
    <row r="8" spans="1:8" x14ac:dyDescent="0.15">
      <c r="A8" s="166"/>
      <c r="B8" s="167"/>
      <c r="C8" s="168"/>
      <c r="D8" s="169">
        <v>23050</v>
      </c>
      <c r="E8" s="170"/>
      <c r="F8" s="171">
        <v>32865</v>
      </c>
      <c r="G8" s="172"/>
      <c r="H8" s="173"/>
    </row>
    <row r="9" spans="1:8" x14ac:dyDescent="0.15">
      <c r="A9" s="154" t="s">
        <v>561</v>
      </c>
      <c r="B9" s="159"/>
      <c r="C9" s="160"/>
      <c r="D9" s="161">
        <v>109580</v>
      </c>
      <c r="E9" s="162"/>
      <c r="F9" s="163">
        <v>73475</v>
      </c>
      <c r="G9" s="164"/>
      <c r="H9" s="165"/>
    </row>
    <row r="10" spans="1:8" x14ac:dyDescent="0.15">
      <c r="A10" s="166"/>
      <c r="B10" s="167"/>
      <c r="C10" s="168"/>
      <c r="D10" s="169">
        <v>95331</v>
      </c>
      <c r="E10" s="170"/>
      <c r="F10" s="171">
        <v>43072</v>
      </c>
      <c r="G10" s="172"/>
      <c r="H10" s="173"/>
    </row>
    <row r="11" spans="1:8" x14ac:dyDescent="0.15">
      <c r="A11" s="154" t="s">
        <v>562</v>
      </c>
      <c r="B11" s="159"/>
      <c r="C11" s="160"/>
      <c r="D11" s="161">
        <v>57624</v>
      </c>
      <c r="E11" s="162"/>
      <c r="F11" s="163">
        <v>87464</v>
      </c>
      <c r="G11" s="164"/>
      <c r="H11" s="165"/>
    </row>
    <row r="12" spans="1:8" x14ac:dyDescent="0.15">
      <c r="A12" s="166"/>
      <c r="B12" s="167"/>
      <c r="C12" s="174"/>
      <c r="D12" s="169">
        <v>49871</v>
      </c>
      <c r="E12" s="170"/>
      <c r="F12" s="171">
        <v>47479</v>
      </c>
      <c r="G12" s="172"/>
      <c r="H12" s="173"/>
    </row>
    <row r="13" spans="1:8" x14ac:dyDescent="0.15">
      <c r="A13" s="154"/>
      <c r="B13" s="159"/>
      <c r="C13" s="175"/>
      <c r="D13" s="176">
        <v>65368</v>
      </c>
      <c r="E13" s="177"/>
      <c r="F13" s="178">
        <v>73009</v>
      </c>
      <c r="G13" s="179"/>
      <c r="H13" s="165"/>
    </row>
    <row r="14" spans="1:8" x14ac:dyDescent="0.15">
      <c r="A14" s="166"/>
      <c r="B14" s="167"/>
      <c r="C14" s="168"/>
      <c r="D14" s="169">
        <v>49346</v>
      </c>
      <c r="E14" s="170"/>
      <c r="F14" s="171">
        <v>39341</v>
      </c>
      <c r="G14" s="172"/>
      <c r="H14" s="173"/>
    </row>
    <row r="17" spans="1:11" x14ac:dyDescent="0.15">
      <c r="A17" s="150" t="s">
        <v>53</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54</v>
      </c>
      <c r="B19" s="180">
        <f>ROUND(VALUE(SUBSTITUTE(実質収支比率等に係る経年分析!F$48,"▲","-")),2)</f>
        <v>3.6</v>
      </c>
      <c r="C19" s="180">
        <f>ROUND(VALUE(SUBSTITUTE(実質収支比率等に係る経年分析!G$48,"▲","-")),2)</f>
        <v>3.34</v>
      </c>
      <c r="D19" s="180">
        <f>ROUND(VALUE(SUBSTITUTE(実質収支比率等に係る経年分析!H$48,"▲","-")),2)</f>
        <v>1.42</v>
      </c>
      <c r="E19" s="180">
        <f>ROUND(VALUE(SUBSTITUTE(実質収支比率等に係る経年分析!I$48,"▲","-")),2)</f>
        <v>2.06</v>
      </c>
      <c r="F19" s="180">
        <f>ROUND(VALUE(SUBSTITUTE(実質収支比率等に係る経年分析!J$48,"▲","-")),2)</f>
        <v>2.99</v>
      </c>
    </row>
    <row r="20" spans="1:11" x14ac:dyDescent="0.15">
      <c r="A20" s="180" t="s">
        <v>55</v>
      </c>
      <c r="B20" s="180">
        <f>ROUND(VALUE(SUBSTITUTE(実質収支比率等に係る経年分析!F$47,"▲","-")),2)</f>
        <v>20.149999999999999</v>
      </c>
      <c r="C20" s="180">
        <f>ROUND(VALUE(SUBSTITUTE(実質収支比率等に係る経年分析!G$47,"▲","-")),2)</f>
        <v>21.29</v>
      </c>
      <c r="D20" s="180">
        <f>ROUND(VALUE(SUBSTITUTE(実質収支比率等に係る経年分析!H$47,"▲","-")),2)</f>
        <v>20.39</v>
      </c>
      <c r="E20" s="180">
        <f>ROUND(VALUE(SUBSTITUTE(実質収支比率等に係る経年分析!I$47,"▲","-")),2)</f>
        <v>18.920000000000002</v>
      </c>
      <c r="F20" s="180">
        <f>ROUND(VALUE(SUBSTITUTE(実質収支比率等に係る経年分析!J$47,"▲","-")),2)</f>
        <v>19.98</v>
      </c>
    </row>
    <row r="21" spans="1:11" x14ac:dyDescent="0.15">
      <c r="A21" s="180" t="s">
        <v>56</v>
      </c>
      <c r="B21" s="180">
        <f>IF(ISNUMBER(VALUE(SUBSTITUTE(実質収支比率等に係る経年分析!F$49,"▲","-"))),ROUND(VALUE(SUBSTITUTE(実質収支比率等に係る経年分析!F$49,"▲","-")),2),NA())</f>
        <v>2.29</v>
      </c>
      <c r="C21" s="180">
        <f>IF(ISNUMBER(VALUE(SUBSTITUTE(実質収支比率等に係る経年分析!G$49,"▲","-"))),ROUND(VALUE(SUBSTITUTE(実質収支比率等に係る経年分析!G$49,"▲","-")),2),NA())</f>
        <v>0.77</v>
      </c>
      <c r="D21" s="180">
        <f>IF(ISNUMBER(VALUE(SUBSTITUTE(実質収支比率等に係る経年分析!H$49,"▲","-"))),ROUND(VALUE(SUBSTITUTE(実質収支比率等に係る経年分析!H$49,"▲","-")),2),NA())</f>
        <v>-2.97</v>
      </c>
      <c r="E21" s="180">
        <f>IF(ISNUMBER(VALUE(SUBSTITUTE(実質収支比率等に係る経年分析!I$49,"▲","-"))),ROUND(VALUE(SUBSTITUTE(実質収支比率等に係る経年分析!I$49,"▲","-")),2),NA())</f>
        <v>-0.33</v>
      </c>
      <c r="F21" s="180">
        <f>IF(ISNUMBER(VALUE(SUBSTITUTE(実質収支比率等に係る経年分析!J$49,"▲","-"))),ROUND(VALUE(SUBSTITUTE(実質収支比率等に係る経年分析!J$49,"▲","-")),2),NA())</f>
        <v>1.95</v>
      </c>
    </row>
    <row r="24" spans="1:11" x14ac:dyDescent="0.15">
      <c r="A24" s="150" t="s">
        <v>57</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0.76</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0.92</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0.02</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後期高齢者医療事業費特別会計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x14ac:dyDescent="0.15">
      <c r="A30" s="181" t="str">
        <f>IF(連結実質赤字比率に係る赤字・黒字の構成分析!C$40="",NA(),連結実質赤字比率に係る赤字・黒字の構成分析!C$40)</f>
        <v>育英奨学金貸与事業費特別会計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0.01</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0.01</v>
      </c>
    </row>
    <row r="31" spans="1:11" x14ac:dyDescent="0.15">
      <c r="A31" s="181" t="str">
        <f>IF(連結実質赤字比率に係る赤字・黒字の構成分析!C$39="",NA(),連結実質赤字比率に係る赤字・黒字の構成分析!C$39)</f>
        <v>勝浦地方卸売市場事業費特別会計</v>
      </c>
      <c r="B31" s="181" t="e">
        <f>IF(ROUND(VALUE(SUBSTITUTE(連結実質赤字比率に係る赤字・黒字の構成分析!F$39,"▲", "-")), 2) &lt; 0, ABS(ROUND(VALUE(SUBSTITUTE(連結実質赤字比率に係る赤字・黒字の構成分析!F$39,"▲", "-")), 2)), NA())</f>
        <v>#VALUE!</v>
      </c>
      <c r="C31" s="181" t="e">
        <f>IF(ROUND(VALUE(SUBSTITUTE(連結実質赤字比率に係る赤字・黒字の構成分析!F$39,"▲", "-")), 2) &gt;= 0, ABS(ROUND(VALUE(SUBSTITUTE(連結実質赤字比率に係る赤字・黒字の構成分析!F$39,"▲", "-")), 2)), NA())</f>
        <v>#VALUE!</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0.01</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0.03</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0.01</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0.01</v>
      </c>
    </row>
    <row r="32" spans="1:11" x14ac:dyDescent="0.15">
      <c r="A32" s="181" t="str">
        <f>IF(連結実質赤字比率に係る赤字・黒字の構成分析!C$38="",NA(),連結実質赤字比率に係る赤字・黒字の構成分析!C$38)</f>
        <v>国民健康保険事業費特別会計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0.02</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0.38</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0.71</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0.68</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0.17</v>
      </c>
    </row>
    <row r="33" spans="1:16" x14ac:dyDescent="0.15">
      <c r="A33" s="181" t="str">
        <f>IF(連結実質赤字比率に係る赤字・黒字の構成分析!C$37="",NA(),連結実質赤字比率に係る赤字・黒字の構成分析!C$37)</f>
        <v>介護保険事業費特別会計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7.0000000000000007E-2</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1.47</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0.65</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0.39</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0.27</v>
      </c>
    </row>
    <row r="34" spans="1:16" x14ac:dyDescent="0.15">
      <c r="A34" s="181" t="str">
        <f>IF(連結実質赤字比率に係る赤字・黒字の構成分析!C$36="",NA(),連結実質赤字比率に係る赤字・黒字の構成分析!C$36)</f>
        <v>一般会計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3.55</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3.31</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1.38</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2.0499999999999998</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2.97</v>
      </c>
    </row>
    <row r="35" spans="1:16" x14ac:dyDescent="0.15">
      <c r="A35" s="181" t="str">
        <f>IF(連結実質赤字比率に係る赤字・黒字の構成分析!C$35="",NA(),連結実質赤字比率に係る赤字・黒字の構成分析!C$35)</f>
        <v>町立温泉病院事業会計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8.9499999999999993</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10.44</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5</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4.3899999999999997</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3.59</v>
      </c>
    </row>
    <row r="36" spans="1:16" x14ac:dyDescent="0.15">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9.83</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10.47</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12.46</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11.75</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11.04</v>
      </c>
    </row>
    <row r="39" spans="1:16" x14ac:dyDescent="0.15">
      <c r="A39" s="150" t="s">
        <v>60</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589</v>
      </c>
      <c r="E42" s="182"/>
      <c r="F42" s="182"/>
      <c r="G42" s="182">
        <f>'実質公債費比率（分子）の構造'!L$52</f>
        <v>596</v>
      </c>
      <c r="H42" s="182"/>
      <c r="I42" s="182"/>
      <c r="J42" s="182">
        <f>'実質公債費比率（分子）の構造'!M$52</f>
        <v>601</v>
      </c>
      <c r="K42" s="182"/>
      <c r="L42" s="182"/>
      <c r="M42" s="182">
        <f>'実質公債費比率（分子）の構造'!N$52</f>
        <v>675</v>
      </c>
      <c r="N42" s="182"/>
      <c r="O42" s="182"/>
      <c r="P42" s="182">
        <f>'実質公債費比率（分子）の構造'!O$52</f>
        <v>700</v>
      </c>
    </row>
    <row r="43" spans="1:16" x14ac:dyDescent="0.15">
      <c r="A43" s="182" t="s">
        <v>64</v>
      </c>
      <c r="B43" s="182" t="str">
        <f>'実質公債費比率（分子）の構造'!K$51</f>
        <v>-</v>
      </c>
      <c r="C43" s="182"/>
      <c r="D43" s="182"/>
      <c r="E43" s="182" t="str">
        <f>'実質公債費比率（分子）の構造'!L$51</f>
        <v>-</v>
      </c>
      <c r="F43" s="182"/>
      <c r="G43" s="182"/>
      <c r="H43" s="182">
        <f>'実質公債費比率（分子）の構造'!M$51</f>
        <v>0</v>
      </c>
      <c r="I43" s="182"/>
      <c r="J43" s="182"/>
      <c r="K43" s="182" t="str">
        <f>'実質公債費比率（分子）の構造'!N$51</f>
        <v>-</v>
      </c>
      <c r="L43" s="182"/>
      <c r="M43" s="182"/>
      <c r="N43" s="182" t="str">
        <f>'実質公債費比率（分子）の構造'!O$51</f>
        <v>-</v>
      </c>
      <c r="O43" s="182"/>
      <c r="P43" s="182"/>
    </row>
    <row r="44" spans="1:16" x14ac:dyDescent="0.15">
      <c r="A44" s="182" t="s">
        <v>65</v>
      </c>
      <c r="B44" s="182" t="str">
        <f>'実質公債費比率（分子）の構造'!K$50</f>
        <v>-</v>
      </c>
      <c r="C44" s="182"/>
      <c r="D44" s="182"/>
      <c r="E44" s="182">
        <f>'実質公債費比率（分子）の構造'!L$50</f>
        <v>105</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x14ac:dyDescent="0.15">
      <c r="A45" s="182" t="s">
        <v>66</v>
      </c>
      <c r="B45" s="182" t="str">
        <f>'実質公債費比率（分子）の構造'!K$49</f>
        <v>-</v>
      </c>
      <c r="C45" s="182"/>
      <c r="D45" s="182"/>
      <c r="E45" s="182" t="str">
        <f>'実質公債費比率（分子）の構造'!L$49</f>
        <v>-</v>
      </c>
      <c r="F45" s="182"/>
      <c r="G45" s="182"/>
      <c r="H45" s="182" t="str">
        <f>'実質公債費比率（分子）の構造'!M$49</f>
        <v>-</v>
      </c>
      <c r="I45" s="182"/>
      <c r="J45" s="182"/>
      <c r="K45" s="182" t="str">
        <f>'実質公債費比率（分子）の構造'!N$49</f>
        <v>-</v>
      </c>
      <c r="L45" s="182"/>
      <c r="M45" s="182"/>
      <c r="N45" s="182" t="str">
        <f>'実質公債費比率（分子）の構造'!O$49</f>
        <v>-</v>
      </c>
      <c r="O45" s="182"/>
      <c r="P45" s="182"/>
    </row>
    <row r="46" spans="1:16" x14ac:dyDescent="0.15">
      <c r="A46" s="182" t="s">
        <v>67</v>
      </c>
      <c r="B46" s="182">
        <f>'実質公債費比率（分子）の構造'!K$48</f>
        <v>46</v>
      </c>
      <c r="C46" s="182"/>
      <c r="D46" s="182"/>
      <c r="E46" s="182">
        <f>'実質公債費比率（分子）の構造'!L$48</f>
        <v>48</v>
      </c>
      <c r="F46" s="182"/>
      <c r="G46" s="182"/>
      <c r="H46" s="182">
        <f>'実質公債費比率（分子）の構造'!M$48</f>
        <v>52</v>
      </c>
      <c r="I46" s="182"/>
      <c r="J46" s="182"/>
      <c r="K46" s="182">
        <f>'実質公債費比率（分子）の構造'!N$48</f>
        <v>69</v>
      </c>
      <c r="L46" s="182"/>
      <c r="M46" s="182"/>
      <c r="N46" s="182">
        <f>'実質公債費比率（分子）の構造'!O$48</f>
        <v>95</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726</v>
      </c>
      <c r="C49" s="182"/>
      <c r="D49" s="182"/>
      <c r="E49" s="182">
        <f>'実質公債費比率（分子）の構造'!L$45</f>
        <v>733</v>
      </c>
      <c r="F49" s="182"/>
      <c r="G49" s="182"/>
      <c r="H49" s="182">
        <f>'実質公債費比率（分子）の構造'!M$45</f>
        <v>779</v>
      </c>
      <c r="I49" s="182"/>
      <c r="J49" s="182"/>
      <c r="K49" s="182">
        <f>'実質公債費比率（分子）の構造'!N$45</f>
        <v>901</v>
      </c>
      <c r="L49" s="182"/>
      <c r="M49" s="182"/>
      <c r="N49" s="182">
        <f>'実質公債費比率（分子）の構造'!O$45</f>
        <v>933</v>
      </c>
      <c r="O49" s="182"/>
      <c r="P49" s="182"/>
    </row>
    <row r="50" spans="1:16" x14ac:dyDescent="0.15">
      <c r="A50" s="182" t="s">
        <v>71</v>
      </c>
      <c r="B50" s="182" t="e">
        <f>NA()</f>
        <v>#N/A</v>
      </c>
      <c r="C50" s="182">
        <f>IF(ISNUMBER('実質公債費比率（分子）の構造'!K$53),'実質公債費比率（分子）の構造'!K$53,NA())</f>
        <v>183</v>
      </c>
      <c r="D50" s="182" t="e">
        <f>NA()</f>
        <v>#N/A</v>
      </c>
      <c r="E50" s="182" t="e">
        <f>NA()</f>
        <v>#N/A</v>
      </c>
      <c r="F50" s="182">
        <f>IF(ISNUMBER('実質公債費比率（分子）の構造'!L$53),'実質公債費比率（分子）の構造'!L$53,NA())</f>
        <v>290</v>
      </c>
      <c r="G50" s="182" t="e">
        <f>NA()</f>
        <v>#N/A</v>
      </c>
      <c r="H50" s="182" t="e">
        <f>NA()</f>
        <v>#N/A</v>
      </c>
      <c r="I50" s="182">
        <f>IF(ISNUMBER('実質公債費比率（分子）の構造'!M$53),'実質公債費比率（分子）の構造'!M$53,NA())</f>
        <v>230</v>
      </c>
      <c r="J50" s="182" t="e">
        <f>NA()</f>
        <v>#N/A</v>
      </c>
      <c r="K50" s="182" t="e">
        <f>NA()</f>
        <v>#N/A</v>
      </c>
      <c r="L50" s="182">
        <f>IF(ISNUMBER('実質公債費比率（分子）の構造'!N$53),'実質公債費比率（分子）の構造'!N$53,NA())</f>
        <v>295</v>
      </c>
      <c r="M50" s="182" t="e">
        <f>NA()</f>
        <v>#N/A</v>
      </c>
      <c r="N50" s="182" t="e">
        <f>NA()</f>
        <v>#N/A</v>
      </c>
      <c r="O50" s="182">
        <f>IF(ISNUMBER('実質公債費比率（分子）の構造'!O$53),'実質公債費比率（分子）の構造'!O$53,NA())</f>
        <v>328</v>
      </c>
      <c r="P50" s="182" t="e">
        <f>NA()</f>
        <v>#N/A</v>
      </c>
    </row>
    <row r="53" spans="1:16" x14ac:dyDescent="0.15">
      <c r="A53" s="150" t="s">
        <v>72</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7661</v>
      </c>
      <c r="E56" s="181"/>
      <c r="F56" s="181"/>
      <c r="G56" s="181">
        <f>'将来負担比率（分子）の構造'!J$52</f>
        <v>8363</v>
      </c>
      <c r="H56" s="181"/>
      <c r="I56" s="181"/>
      <c r="J56" s="181">
        <f>'将来負担比率（分子）の構造'!K$52</f>
        <v>9447</v>
      </c>
      <c r="K56" s="181"/>
      <c r="L56" s="181"/>
      <c r="M56" s="181">
        <f>'将来負担比率（分子）の構造'!L$52</f>
        <v>9646</v>
      </c>
      <c r="N56" s="181"/>
      <c r="O56" s="181"/>
      <c r="P56" s="181">
        <f>'将来負担比率（分子）の構造'!M$52</f>
        <v>9565</v>
      </c>
    </row>
    <row r="57" spans="1:16" x14ac:dyDescent="0.15">
      <c r="A57" s="181" t="s">
        <v>42</v>
      </c>
      <c r="B57" s="181"/>
      <c r="C57" s="181"/>
      <c r="D57" s="181">
        <f>'将来負担比率（分子）の構造'!I$51</f>
        <v>12</v>
      </c>
      <c r="E57" s="181"/>
      <c r="F57" s="181"/>
      <c r="G57" s="181">
        <f>'将来負担比率（分子）の構造'!J$51</f>
        <v>6</v>
      </c>
      <c r="H57" s="181"/>
      <c r="I57" s="181"/>
      <c r="J57" s="181">
        <f>'将来負担比率（分子）の構造'!K$51</f>
        <v>3</v>
      </c>
      <c r="K57" s="181"/>
      <c r="L57" s="181"/>
      <c r="M57" s="181">
        <f>'将来負担比率（分子）の構造'!L$51</f>
        <v>1</v>
      </c>
      <c r="N57" s="181"/>
      <c r="O57" s="181"/>
      <c r="P57" s="181">
        <f>'将来負担比率（分子）の構造'!M$51</f>
        <v>1</v>
      </c>
    </row>
    <row r="58" spans="1:16" x14ac:dyDescent="0.15">
      <c r="A58" s="181" t="s">
        <v>41</v>
      </c>
      <c r="B58" s="181"/>
      <c r="C58" s="181"/>
      <c r="D58" s="181">
        <f>'将来負担比率（分子）の構造'!I$50</f>
        <v>3617</v>
      </c>
      <c r="E58" s="181"/>
      <c r="F58" s="181"/>
      <c r="G58" s="181">
        <f>'将来負担比率（分子）の構造'!J$50</f>
        <v>3891</v>
      </c>
      <c r="H58" s="181"/>
      <c r="I58" s="181"/>
      <c r="J58" s="181">
        <f>'将来負担比率（分子）の構造'!K$50</f>
        <v>4214</v>
      </c>
      <c r="K58" s="181"/>
      <c r="L58" s="181"/>
      <c r="M58" s="181">
        <f>'将来負担比率（分子）の構造'!L$50</f>
        <v>4336</v>
      </c>
      <c r="N58" s="181"/>
      <c r="O58" s="181"/>
      <c r="P58" s="181">
        <f>'将来負担比率（分子）の構造'!M$50</f>
        <v>4371</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1685</v>
      </c>
      <c r="C62" s="181"/>
      <c r="D62" s="181"/>
      <c r="E62" s="181">
        <f>'将来負担比率（分子）の構造'!J$45</f>
        <v>1409</v>
      </c>
      <c r="F62" s="181"/>
      <c r="G62" s="181"/>
      <c r="H62" s="181">
        <f>'将来負担比率（分子）の構造'!K$45</f>
        <v>1261</v>
      </c>
      <c r="I62" s="181"/>
      <c r="J62" s="181"/>
      <c r="K62" s="181">
        <f>'将来負担比率（分子）の構造'!L$45</f>
        <v>1160</v>
      </c>
      <c r="L62" s="181"/>
      <c r="M62" s="181"/>
      <c r="N62" s="181">
        <f>'将来負担比率（分子）の構造'!M$45</f>
        <v>1193</v>
      </c>
      <c r="O62" s="181"/>
      <c r="P62" s="181"/>
    </row>
    <row r="63" spans="1:16" x14ac:dyDescent="0.15">
      <c r="A63" s="181" t="s">
        <v>34</v>
      </c>
      <c r="B63" s="181">
        <f>'将来負担比率（分子）の構造'!I$44</f>
        <v>210</v>
      </c>
      <c r="C63" s="181"/>
      <c r="D63" s="181"/>
      <c r="E63" s="181">
        <f>'将来負担比率（分子）の構造'!J$44</f>
        <v>210</v>
      </c>
      <c r="F63" s="181"/>
      <c r="G63" s="181"/>
      <c r="H63" s="181">
        <f>'将来負担比率（分子）の構造'!K$44</f>
        <v>210</v>
      </c>
      <c r="I63" s="181"/>
      <c r="J63" s="181"/>
      <c r="K63" s="181">
        <f>'将来負担比率（分子）の構造'!L$44</f>
        <v>208</v>
      </c>
      <c r="L63" s="181"/>
      <c r="M63" s="181"/>
      <c r="N63" s="181">
        <f>'将来負担比率（分子）の構造'!M$44</f>
        <v>200</v>
      </c>
      <c r="O63" s="181"/>
      <c r="P63" s="181"/>
    </row>
    <row r="64" spans="1:16" x14ac:dyDescent="0.15">
      <c r="A64" s="181" t="s">
        <v>33</v>
      </c>
      <c r="B64" s="181">
        <f>'将来負担比率（分子）の構造'!I$43</f>
        <v>532</v>
      </c>
      <c r="C64" s="181"/>
      <c r="D64" s="181"/>
      <c r="E64" s="181">
        <f>'将来負担比率（分子）の構造'!J$43</f>
        <v>1102</v>
      </c>
      <c r="F64" s="181"/>
      <c r="G64" s="181"/>
      <c r="H64" s="181">
        <f>'将来負担比率（分子）の構造'!K$43</f>
        <v>2097</v>
      </c>
      <c r="I64" s="181"/>
      <c r="J64" s="181"/>
      <c r="K64" s="181">
        <f>'将来負担比率（分子）の構造'!L$43</f>
        <v>1999</v>
      </c>
      <c r="L64" s="181"/>
      <c r="M64" s="181"/>
      <c r="N64" s="181">
        <f>'将来負担比率（分子）の構造'!M$43</f>
        <v>1820</v>
      </c>
      <c r="O64" s="181"/>
      <c r="P64" s="181"/>
    </row>
    <row r="65" spans="1:16" x14ac:dyDescent="0.15">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15">
      <c r="A66" s="181" t="s">
        <v>31</v>
      </c>
      <c r="B66" s="181">
        <f>'将来負担比率（分子）の構造'!I$41</f>
        <v>10231</v>
      </c>
      <c r="C66" s="181"/>
      <c r="D66" s="181"/>
      <c r="E66" s="181">
        <f>'将来負担比率（分子）の構造'!J$41</f>
        <v>10999</v>
      </c>
      <c r="F66" s="181"/>
      <c r="G66" s="181"/>
      <c r="H66" s="181">
        <f>'将来負担比率（分子）の構造'!K$41</f>
        <v>12222</v>
      </c>
      <c r="I66" s="181"/>
      <c r="J66" s="181"/>
      <c r="K66" s="181">
        <f>'将来負担比率（分子）の構造'!L$41</f>
        <v>12399</v>
      </c>
      <c r="L66" s="181"/>
      <c r="M66" s="181"/>
      <c r="N66" s="181">
        <f>'将来負担比率（分子）の構造'!M$41</f>
        <v>12299</v>
      </c>
      <c r="O66" s="181"/>
      <c r="P66" s="181"/>
    </row>
    <row r="67" spans="1:16" x14ac:dyDescent="0.15">
      <c r="A67" s="181" t="s">
        <v>75</v>
      </c>
      <c r="B67" s="181" t="e">
        <f>NA()</f>
        <v>#N/A</v>
      </c>
      <c r="C67" s="181">
        <f>IF(ISNUMBER('将来負担比率（分子）の構造'!I$53), IF('将来負担比率（分子）の構造'!I$53 &lt; 0, 0, '将来負担比率（分子）の構造'!I$53), NA())</f>
        <v>1369</v>
      </c>
      <c r="D67" s="181" t="e">
        <f>NA()</f>
        <v>#N/A</v>
      </c>
      <c r="E67" s="181" t="e">
        <f>NA()</f>
        <v>#N/A</v>
      </c>
      <c r="F67" s="181">
        <f>IF(ISNUMBER('将来負担比率（分子）の構造'!J$53), IF('将来負担比率（分子）の構造'!J$53 &lt; 0, 0, '将来負担比率（分子）の構造'!J$53), NA())</f>
        <v>1461</v>
      </c>
      <c r="G67" s="181" t="e">
        <f>NA()</f>
        <v>#N/A</v>
      </c>
      <c r="H67" s="181" t="e">
        <f>NA()</f>
        <v>#N/A</v>
      </c>
      <c r="I67" s="181">
        <f>IF(ISNUMBER('将来負担比率（分子）の構造'!K$53), IF('将来負担比率（分子）の構造'!K$53 &lt; 0, 0, '将来負担比率（分子）の構造'!K$53), NA())</f>
        <v>2125</v>
      </c>
      <c r="J67" s="181" t="e">
        <f>NA()</f>
        <v>#N/A</v>
      </c>
      <c r="K67" s="181" t="e">
        <f>NA()</f>
        <v>#N/A</v>
      </c>
      <c r="L67" s="181">
        <f>IF(ISNUMBER('将来負担比率（分子）の構造'!L$53), IF('将来負担比率（分子）の構造'!L$53 &lt; 0, 0, '将来負担比率（分子）の構造'!L$53), NA())</f>
        <v>1783</v>
      </c>
      <c r="M67" s="181" t="e">
        <f>NA()</f>
        <v>#N/A</v>
      </c>
      <c r="N67" s="181" t="e">
        <f>NA()</f>
        <v>#N/A</v>
      </c>
      <c r="O67" s="181">
        <f>IF(ISNUMBER('将来負担比率（分子）の構造'!M$53), IF('将来負担比率（分子）の構造'!M$53 &lt; 0, 0, '将来負担比率（分子）の構造'!M$53), NA())</f>
        <v>1574</v>
      </c>
      <c r="P67" s="181" t="e">
        <f>NA()</f>
        <v>#N/A</v>
      </c>
    </row>
    <row r="70" spans="1:16" x14ac:dyDescent="0.15">
      <c r="A70" s="183" t="s">
        <v>76</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77</v>
      </c>
      <c r="B72" s="185">
        <f>基金残高に係る経年分析!F55</f>
        <v>977</v>
      </c>
      <c r="C72" s="185">
        <f>基金残高に係る経年分析!G55</f>
        <v>927</v>
      </c>
      <c r="D72" s="185">
        <f>基金残高に係る経年分析!H55</f>
        <v>978</v>
      </c>
    </row>
    <row r="73" spans="1:16" x14ac:dyDescent="0.15">
      <c r="A73" s="184" t="s">
        <v>78</v>
      </c>
      <c r="B73" s="185">
        <f>基金残高に係る経年分析!F56</f>
        <v>1226</v>
      </c>
      <c r="C73" s="185">
        <f>基金残高に係る経年分析!G56</f>
        <v>1226</v>
      </c>
      <c r="D73" s="185">
        <f>基金残高に係る経年分析!H56</f>
        <v>1227</v>
      </c>
    </row>
    <row r="74" spans="1:16" x14ac:dyDescent="0.15">
      <c r="A74" s="184" t="s">
        <v>79</v>
      </c>
      <c r="B74" s="185">
        <f>基金残高に係る経年分析!F57</f>
        <v>1640</v>
      </c>
      <c r="C74" s="185">
        <f>基金残高に係る経年分析!G57</f>
        <v>1803</v>
      </c>
      <c r="D74" s="185">
        <f>基金残高に係る経年分析!H57</f>
        <v>1700</v>
      </c>
    </row>
  </sheetData>
  <sheetProtection algorithmName="SHA-512" hashValue="77jKfPpD6iqXjJgRO48qiSuvChZhHZgmnZf2aRVIDWkkTh3VwQwh7A281YH6k5PDQBssvtQo/SOGLndCE+HJ6Q==" saltValue="pnCirBNgT4fO+Jp/+rn8T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59" t="s">
        <v>218</v>
      </c>
      <c r="DI1" s="660"/>
      <c r="DJ1" s="660"/>
      <c r="DK1" s="660"/>
      <c r="DL1" s="660"/>
      <c r="DM1" s="660"/>
      <c r="DN1" s="661"/>
      <c r="DO1" s="226"/>
      <c r="DP1" s="659" t="s">
        <v>219</v>
      </c>
      <c r="DQ1" s="660"/>
      <c r="DR1" s="660"/>
      <c r="DS1" s="660"/>
      <c r="DT1" s="660"/>
      <c r="DU1" s="660"/>
      <c r="DV1" s="660"/>
      <c r="DW1" s="660"/>
      <c r="DX1" s="660"/>
      <c r="DY1" s="660"/>
      <c r="DZ1" s="660"/>
      <c r="EA1" s="660"/>
      <c r="EB1" s="660"/>
      <c r="EC1" s="661"/>
      <c r="ED1" s="224"/>
      <c r="EE1" s="224"/>
      <c r="EF1" s="224"/>
      <c r="EG1" s="224"/>
      <c r="EH1" s="224"/>
      <c r="EI1" s="224"/>
      <c r="EJ1" s="224"/>
      <c r="EK1" s="224"/>
      <c r="EL1" s="224"/>
      <c r="EM1" s="224"/>
    </row>
    <row r="2" spans="2:143" ht="22.5" customHeight="1" x14ac:dyDescent="0.15">
      <c r="B2" s="227" t="s">
        <v>220</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62" t="s">
        <v>221</v>
      </c>
      <c r="C3" s="663"/>
      <c r="D3" s="663"/>
      <c r="E3" s="663"/>
      <c r="F3" s="663"/>
      <c r="G3" s="663"/>
      <c r="H3" s="663"/>
      <c r="I3" s="663"/>
      <c r="J3" s="663"/>
      <c r="K3" s="663"/>
      <c r="L3" s="663"/>
      <c r="M3" s="663"/>
      <c r="N3" s="663"/>
      <c r="O3" s="663"/>
      <c r="P3" s="663"/>
      <c r="Q3" s="663"/>
      <c r="R3" s="663"/>
      <c r="S3" s="663"/>
      <c r="T3" s="663"/>
      <c r="U3" s="663"/>
      <c r="V3" s="663"/>
      <c r="W3" s="663"/>
      <c r="X3" s="663"/>
      <c r="Y3" s="663"/>
      <c r="Z3" s="663"/>
      <c r="AA3" s="663"/>
      <c r="AB3" s="663"/>
      <c r="AC3" s="663"/>
      <c r="AD3" s="663"/>
      <c r="AE3" s="663"/>
      <c r="AF3" s="663"/>
      <c r="AG3" s="663"/>
      <c r="AH3" s="663"/>
      <c r="AI3" s="663"/>
      <c r="AJ3" s="663"/>
      <c r="AK3" s="663"/>
      <c r="AL3" s="663"/>
      <c r="AM3" s="663"/>
      <c r="AN3" s="663"/>
      <c r="AO3" s="663"/>
      <c r="AP3" s="662" t="s">
        <v>222</v>
      </c>
      <c r="AQ3" s="663"/>
      <c r="AR3" s="663"/>
      <c r="AS3" s="663"/>
      <c r="AT3" s="663"/>
      <c r="AU3" s="663"/>
      <c r="AV3" s="663"/>
      <c r="AW3" s="663"/>
      <c r="AX3" s="663"/>
      <c r="AY3" s="663"/>
      <c r="AZ3" s="663"/>
      <c r="BA3" s="663"/>
      <c r="BB3" s="663"/>
      <c r="BC3" s="663"/>
      <c r="BD3" s="663"/>
      <c r="BE3" s="663"/>
      <c r="BF3" s="663"/>
      <c r="BG3" s="663"/>
      <c r="BH3" s="663"/>
      <c r="BI3" s="663"/>
      <c r="BJ3" s="663"/>
      <c r="BK3" s="663"/>
      <c r="BL3" s="663"/>
      <c r="BM3" s="663"/>
      <c r="BN3" s="663"/>
      <c r="BO3" s="663"/>
      <c r="BP3" s="663"/>
      <c r="BQ3" s="663"/>
      <c r="BR3" s="663"/>
      <c r="BS3" s="663"/>
      <c r="BT3" s="663"/>
      <c r="BU3" s="663"/>
      <c r="BV3" s="663"/>
      <c r="BW3" s="663"/>
      <c r="BX3" s="663"/>
      <c r="BY3" s="663"/>
      <c r="BZ3" s="663"/>
      <c r="CA3" s="663"/>
      <c r="CB3" s="664"/>
      <c r="CD3" s="665" t="s">
        <v>223</v>
      </c>
      <c r="CE3" s="666"/>
      <c r="CF3" s="666"/>
      <c r="CG3" s="666"/>
      <c r="CH3" s="666"/>
      <c r="CI3" s="666"/>
      <c r="CJ3" s="666"/>
      <c r="CK3" s="666"/>
      <c r="CL3" s="666"/>
      <c r="CM3" s="666"/>
      <c r="CN3" s="666"/>
      <c r="CO3" s="666"/>
      <c r="CP3" s="666"/>
      <c r="CQ3" s="666"/>
      <c r="CR3" s="666"/>
      <c r="CS3" s="666"/>
      <c r="CT3" s="666"/>
      <c r="CU3" s="666"/>
      <c r="CV3" s="666"/>
      <c r="CW3" s="666"/>
      <c r="CX3" s="666"/>
      <c r="CY3" s="666"/>
      <c r="CZ3" s="666"/>
      <c r="DA3" s="666"/>
      <c r="DB3" s="666"/>
      <c r="DC3" s="666"/>
      <c r="DD3" s="666"/>
      <c r="DE3" s="666"/>
      <c r="DF3" s="666"/>
      <c r="DG3" s="666"/>
      <c r="DH3" s="666"/>
      <c r="DI3" s="666"/>
      <c r="DJ3" s="666"/>
      <c r="DK3" s="666"/>
      <c r="DL3" s="666"/>
      <c r="DM3" s="666"/>
      <c r="DN3" s="666"/>
      <c r="DO3" s="666"/>
      <c r="DP3" s="666"/>
      <c r="DQ3" s="666"/>
      <c r="DR3" s="666"/>
      <c r="DS3" s="666"/>
      <c r="DT3" s="666"/>
      <c r="DU3" s="666"/>
      <c r="DV3" s="666"/>
      <c r="DW3" s="666"/>
      <c r="DX3" s="666"/>
      <c r="DY3" s="666"/>
      <c r="DZ3" s="666"/>
      <c r="EA3" s="666"/>
      <c r="EB3" s="666"/>
      <c r="EC3" s="667"/>
    </row>
    <row r="4" spans="2:143" ht="11.25" customHeight="1" x14ac:dyDescent="0.15">
      <c r="B4" s="662" t="s">
        <v>1</v>
      </c>
      <c r="C4" s="663"/>
      <c r="D4" s="663"/>
      <c r="E4" s="663"/>
      <c r="F4" s="663"/>
      <c r="G4" s="663"/>
      <c r="H4" s="663"/>
      <c r="I4" s="663"/>
      <c r="J4" s="663"/>
      <c r="K4" s="663"/>
      <c r="L4" s="663"/>
      <c r="M4" s="663"/>
      <c r="N4" s="663"/>
      <c r="O4" s="663"/>
      <c r="P4" s="663"/>
      <c r="Q4" s="664"/>
      <c r="R4" s="662" t="s">
        <v>224</v>
      </c>
      <c r="S4" s="663"/>
      <c r="T4" s="663"/>
      <c r="U4" s="663"/>
      <c r="V4" s="663"/>
      <c r="W4" s="663"/>
      <c r="X4" s="663"/>
      <c r="Y4" s="664"/>
      <c r="Z4" s="662" t="s">
        <v>225</v>
      </c>
      <c r="AA4" s="663"/>
      <c r="AB4" s="663"/>
      <c r="AC4" s="664"/>
      <c r="AD4" s="662" t="s">
        <v>226</v>
      </c>
      <c r="AE4" s="663"/>
      <c r="AF4" s="663"/>
      <c r="AG4" s="663"/>
      <c r="AH4" s="663"/>
      <c r="AI4" s="663"/>
      <c r="AJ4" s="663"/>
      <c r="AK4" s="664"/>
      <c r="AL4" s="662" t="s">
        <v>225</v>
      </c>
      <c r="AM4" s="663"/>
      <c r="AN4" s="663"/>
      <c r="AO4" s="664"/>
      <c r="AP4" s="668" t="s">
        <v>227</v>
      </c>
      <c r="AQ4" s="668"/>
      <c r="AR4" s="668"/>
      <c r="AS4" s="668"/>
      <c r="AT4" s="668"/>
      <c r="AU4" s="668"/>
      <c r="AV4" s="668"/>
      <c r="AW4" s="668"/>
      <c r="AX4" s="668"/>
      <c r="AY4" s="668"/>
      <c r="AZ4" s="668"/>
      <c r="BA4" s="668"/>
      <c r="BB4" s="668"/>
      <c r="BC4" s="668"/>
      <c r="BD4" s="668"/>
      <c r="BE4" s="668"/>
      <c r="BF4" s="668"/>
      <c r="BG4" s="668" t="s">
        <v>228</v>
      </c>
      <c r="BH4" s="668"/>
      <c r="BI4" s="668"/>
      <c r="BJ4" s="668"/>
      <c r="BK4" s="668"/>
      <c r="BL4" s="668"/>
      <c r="BM4" s="668"/>
      <c r="BN4" s="668"/>
      <c r="BO4" s="668" t="s">
        <v>225</v>
      </c>
      <c r="BP4" s="668"/>
      <c r="BQ4" s="668"/>
      <c r="BR4" s="668"/>
      <c r="BS4" s="668" t="s">
        <v>229</v>
      </c>
      <c r="BT4" s="668"/>
      <c r="BU4" s="668"/>
      <c r="BV4" s="668"/>
      <c r="BW4" s="668"/>
      <c r="BX4" s="668"/>
      <c r="BY4" s="668"/>
      <c r="BZ4" s="668"/>
      <c r="CA4" s="668"/>
      <c r="CB4" s="668"/>
      <c r="CD4" s="665" t="s">
        <v>230</v>
      </c>
      <c r="CE4" s="666"/>
      <c r="CF4" s="666"/>
      <c r="CG4" s="666"/>
      <c r="CH4" s="666"/>
      <c r="CI4" s="666"/>
      <c r="CJ4" s="666"/>
      <c r="CK4" s="666"/>
      <c r="CL4" s="666"/>
      <c r="CM4" s="666"/>
      <c r="CN4" s="666"/>
      <c r="CO4" s="666"/>
      <c r="CP4" s="666"/>
      <c r="CQ4" s="666"/>
      <c r="CR4" s="666"/>
      <c r="CS4" s="666"/>
      <c r="CT4" s="666"/>
      <c r="CU4" s="666"/>
      <c r="CV4" s="666"/>
      <c r="CW4" s="666"/>
      <c r="CX4" s="666"/>
      <c r="CY4" s="666"/>
      <c r="CZ4" s="666"/>
      <c r="DA4" s="666"/>
      <c r="DB4" s="666"/>
      <c r="DC4" s="666"/>
      <c r="DD4" s="666"/>
      <c r="DE4" s="666"/>
      <c r="DF4" s="666"/>
      <c r="DG4" s="666"/>
      <c r="DH4" s="666"/>
      <c r="DI4" s="666"/>
      <c r="DJ4" s="666"/>
      <c r="DK4" s="666"/>
      <c r="DL4" s="666"/>
      <c r="DM4" s="666"/>
      <c r="DN4" s="666"/>
      <c r="DO4" s="666"/>
      <c r="DP4" s="666"/>
      <c r="DQ4" s="666"/>
      <c r="DR4" s="666"/>
      <c r="DS4" s="666"/>
      <c r="DT4" s="666"/>
      <c r="DU4" s="666"/>
      <c r="DV4" s="666"/>
      <c r="DW4" s="666"/>
      <c r="DX4" s="666"/>
      <c r="DY4" s="666"/>
      <c r="DZ4" s="666"/>
      <c r="EA4" s="666"/>
      <c r="EB4" s="666"/>
      <c r="EC4" s="667"/>
    </row>
    <row r="5" spans="2:143" s="230" customFormat="1" ht="11.25" customHeight="1" x14ac:dyDescent="0.15">
      <c r="B5" s="669" t="s">
        <v>231</v>
      </c>
      <c r="C5" s="670"/>
      <c r="D5" s="670"/>
      <c r="E5" s="670"/>
      <c r="F5" s="670"/>
      <c r="G5" s="670"/>
      <c r="H5" s="670"/>
      <c r="I5" s="670"/>
      <c r="J5" s="670"/>
      <c r="K5" s="670"/>
      <c r="L5" s="670"/>
      <c r="M5" s="670"/>
      <c r="N5" s="670"/>
      <c r="O5" s="670"/>
      <c r="P5" s="670"/>
      <c r="Q5" s="671"/>
      <c r="R5" s="672">
        <v>1448544</v>
      </c>
      <c r="S5" s="673"/>
      <c r="T5" s="673"/>
      <c r="U5" s="673"/>
      <c r="V5" s="673"/>
      <c r="W5" s="673"/>
      <c r="X5" s="673"/>
      <c r="Y5" s="674"/>
      <c r="Z5" s="675">
        <v>18</v>
      </c>
      <c r="AA5" s="675"/>
      <c r="AB5" s="675"/>
      <c r="AC5" s="675"/>
      <c r="AD5" s="676">
        <v>1448544</v>
      </c>
      <c r="AE5" s="676"/>
      <c r="AF5" s="676"/>
      <c r="AG5" s="676"/>
      <c r="AH5" s="676"/>
      <c r="AI5" s="676"/>
      <c r="AJ5" s="676"/>
      <c r="AK5" s="676"/>
      <c r="AL5" s="677">
        <v>30.3</v>
      </c>
      <c r="AM5" s="678"/>
      <c r="AN5" s="678"/>
      <c r="AO5" s="679"/>
      <c r="AP5" s="669" t="s">
        <v>232</v>
      </c>
      <c r="AQ5" s="670"/>
      <c r="AR5" s="670"/>
      <c r="AS5" s="670"/>
      <c r="AT5" s="670"/>
      <c r="AU5" s="670"/>
      <c r="AV5" s="670"/>
      <c r="AW5" s="670"/>
      <c r="AX5" s="670"/>
      <c r="AY5" s="670"/>
      <c r="AZ5" s="670"/>
      <c r="BA5" s="670"/>
      <c r="BB5" s="670"/>
      <c r="BC5" s="670"/>
      <c r="BD5" s="670"/>
      <c r="BE5" s="670"/>
      <c r="BF5" s="671"/>
      <c r="BG5" s="683">
        <v>1404946</v>
      </c>
      <c r="BH5" s="684"/>
      <c r="BI5" s="684"/>
      <c r="BJ5" s="684"/>
      <c r="BK5" s="684"/>
      <c r="BL5" s="684"/>
      <c r="BM5" s="684"/>
      <c r="BN5" s="685"/>
      <c r="BO5" s="686">
        <v>97</v>
      </c>
      <c r="BP5" s="686"/>
      <c r="BQ5" s="686"/>
      <c r="BR5" s="686"/>
      <c r="BS5" s="687" t="s">
        <v>180</v>
      </c>
      <c r="BT5" s="687"/>
      <c r="BU5" s="687"/>
      <c r="BV5" s="687"/>
      <c r="BW5" s="687"/>
      <c r="BX5" s="687"/>
      <c r="BY5" s="687"/>
      <c r="BZ5" s="687"/>
      <c r="CA5" s="687"/>
      <c r="CB5" s="691"/>
      <c r="CD5" s="665" t="s">
        <v>227</v>
      </c>
      <c r="CE5" s="666"/>
      <c r="CF5" s="666"/>
      <c r="CG5" s="666"/>
      <c r="CH5" s="666"/>
      <c r="CI5" s="666"/>
      <c r="CJ5" s="666"/>
      <c r="CK5" s="666"/>
      <c r="CL5" s="666"/>
      <c r="CM5" s="666"/>
      <c r="CN5" s="666"/>
      <c r="CO5" s="666"/>
      <c r="CP5" s="666"/>
      <c r="CQ5" s="667"/>
      <c r="CR5" s="665" t="s">
        <v>233</v>
      </c>
      <c r="CS5" s="666"/>
      <c r="CT5" s="666"/>
      <c r="CU5" s="666"/>
      <c r="CV5" s="666"/>
      <c r="CW5" s="666"/>
      <c r="CX5" s="666"/>
      <c r="CY5" s="667"/>
      <c r="CZ5" s="665" t="s">
        <v>225</v>
      </c>
      <c r="DA5" s="666"/>
      <c r="DB5" s="666"/>
      <c r="DC5" s="667"/>
      <c r="DD5" s="665" t="s">
        <v>234</v>
      </c>
      <c r="DE5" s="666"/>
      <c r="DF5" s="666"/>
      <c r="DG5" s="666"/>
      <c r="DH5" s="666"/>
      <c r="DI5" s="666"/>
      <c r="DJ5" s="666"/>
      <c r="DK5" s="666"/>
      <c r="DL5" s="666"/>
      <c r="DM5" s="666"/>
      <c r="DN5" s="666"/>
      <c r="DO5" s="666"/>
      <c r="DP5" s="667"/>
      <c r="DQ5" s="665" t="s">
        <v>235</v>
      </c>
      <c r="DR5" s="666"/>
      <c r="DS5" s="666"/>
      <c r="DT5" s="666"/>
      <c r="DU5" s="666"/>
      <c r="DV5" s="666"/>
      <c r="DW5" s="666"/>
      <c r="DX5" s="666"/>
      <c r="DY5" s="666"/>
      <c r="DZ5" s="666"/>
      <c r="EA5" s="666"/>
      <c r="EB5" s="666"/>
      <c r="EC5" s="667"/>
    </row>
    <row r="6" spans="2:143" ht="11.25" customHeight="1" x14ac:dyDescent="0.15">
      <c r="B6" s="680" t="s">
        <v>236</v>
      </c>
      <c r="C6" s="681"/>
      <c r="D6" s="681"/>
      <c r="E6" s="681"/>
      <c r="F6" s="681"/>
      <c r="G6" s="681"/>
      <c r="H6" s="681"/>
      <c r="I6" s="681"/>
      <c r="J6" s="681"/>
      <c r="K6" s="681"/>
      <c r="L6" s="681"/>
      <c r="M6" s="681"/>
      <c r="N6" s="681"/>
      <c r="O6" s="681"/>
      <c r="P6" s="681"/>
      <c r="Q6" s="682"/>
      <c r="R6" s="683">
        <v>70863</v>
      </c>
      <c r="S6" s="684"/>
      <c r="T6" s="684"/>
      <c r="U6" s="684"/>
      <c r="V6" s="684"/>
      <c r="W6" s="684"/>
      <c r="X6" s="684"/>
      <c r="Y6" s="685"/>
      <c r="Z6" s="686">
        <v>0.9</v>
      </c>
      <c r="AA6" s="686"/>
      <c r="AB6" s="686"/>
      <c r="AC6" s="686"/>
      <c r="AD6" s="687">
        <v>70863</v>
      </c>
      <c r="AE6" s="687"/>
      <c r="AF6" s="687"/>
      <c r="AG6" s="687"/>
      <c r="AH6" s="687"/>
      <c r="AI6" s="687"/>
      <c r="AJ6" s="687"/>
      <c r="AK6" s="687"/>
      <c r="AL6" s="688">
        <v>1.5</v>
      </c>
      <c r="AM6" s="689"/>
      <c r="AN6" s="689"/>
      <c r="AO6" s="690"/>
      <c r="AP6" s="680" t="s">
        <v>237</v>
      </c>
      <c r="AQ6" s="681"/>
      <c r="AR6" s="681"/>
      <c r="AS6" s="681"/>
      <c r="AT6" s="681"/>
      <c r="AU6" s="681"/>
      <c r="AV6" s="681"/>
      <c r="AW6" s="681"/>
      <c r="AX6" s="681"/>
      <c r="AY6" s="681"/>
      <c r="AZ6" s="681"/>
      <c r="BA6" s="681"/>
      <c r="BB6" s="681"/>
      <c r="BC6" s="681"/>
      <c r="BD6" s="681"/>
      <c r="BE6" s="681"/>
      <c r="BF6" s="682"/>
      <c r="BG6" s="683">
        <v>1404946</v>
      </c>
      <c r="BH6" s="684"/>
      <c r="BI6" s="684"/>
      <c r="BJ6" s="684"/>
      <c r="BK6" s="684"/>
      <c r="BL6" s="684"/>
      <c r="BM6" s="684"/>
      <c r="BN6" s="685"/>
      <c r="BO6" s="686">
        <v>97</v>
      </c>
      <c r="BP6" s="686"/>
      <c r="BQ6" s="686"/>
      <c r="BR6" s="686"/>
      <c r="BS6" s="687" t="s">
        <v>180</v>
      </c>
      <c r="BT6" s="687"/>
      <c r="BU6" s="687"/>
      <c r="BV6" s="687"/>
      <c r="BW6" s="687"/>
      <c r="BX6" s="687"/>
      <c r="BY6" s="687"/>
      <c r="BZ6" s="687"/>
      <c r="CA6" s="687"/>
      <c r="CB6" s="691"/>
      <c r="CD6" s="694" t="s">
        <v>238</v>
      </c>
      <c r="CE6" s="695"/>
      <c r="CF6" s="695"/>
      <c r="CG6" s="695"/>
      <c r="CH6" s="695"/>
      <c r="CI6" s="695"/>
      <c r="CJ6" s="695"/>
      <c r="CK6" s="695"/>
      <c r="CL6" s="695"/>
      <c r="CM6" s="695"/>
      <c r="CN6" s="695"/>
      <c r="CO6" s="695"/>
      <c r="CP6" s="695"/>
      <c r="CQ6" s="696"/>
      <c r="CR6" s="683">
        <v>84251</v>
      </c>
      <c r="CS6" s="684"/>
      <c r="CT6" s="684"/>
      <c r="CU6" s="684"/>
      <c r="CV6" s="684"/>
      <c r="CW6" s="684"/>
      <c r="CX6" s="684"/>
      <c r="CY6" s="685"/>
      <c r="CZ6" s="677">
        <v>1.1000000000000001</v>
      </c>
      <c r="DA6" s="678"/>
      <c r="DB6" s="678"/>
      <c r="DC6" s="697"/>
      <c r="DD6" s="692" t="s">
        <v>180</v>
      </c>
      <c r="DE6" s="684"/>
      <c r="DF6" s="684"/>
      <c r="DG6" s="684"/>
      <c r="DH6" s="684"/>
      <c r="DI6" s="684"/>
      <c r="DJ6" s="684"/>
      <c r="DK6" s="684"/>
      <c r="DL6" s="684"/>
      <c r="DM6" s="684"/>
      <c r="DN6" s="684"/>
      <c r="DO6" s="684"/>
      <c r="DP6" s="685"/>
      <c r="DQ6" s="692">
        <v>84251</v>
      </c>
      <c r="DR6" s="684"/>
      <c r="DS6" s="684"/>
      <c r="DT6" s="684"/>
      <c r="DU6" s="684"/>
      <c r="DV6" s="684"/>
      <c r="DW6" s="684"/>
      <c r="DX6" s="684"/>
      <c r="DY6" s="684"/>
      <c r="DZ6" s="684"/>
      <c r="EA6" s="684"/>
      <c r="EB6" s="684"/>
      <c r="EC6" s="693"/>
    </row>
    <row r="7" spans="2:143" ht="11.25" customHeight="1" x14ac:dyDescent="0.15">
      <c r="B7" s="680" t="s">
        <v>239</v>
      </c>
      <c r="C7" s="681"/>
      <c r="D7" s="681"/>
      <c r="E7" s="681"/>
      <c r="F7" s="681"/>
      <c r="G7" s="681"/>
      <c r="H7" s="681"/>
      <c r="I7" s="681"/>
      <c r="J7" s="681"/>
      <c r="K7" s="681"/>
      <c r="L7" s="681"/>
      <c r="M7" s="681"/>
      <c r="N7" s="681"/>
      <c r="O7" s="681"/>
      <c r="P7" s="681"/>
      <c r="Q7" s="682"/>
      <c r="R7" s="683">
        <v>1901</v>
      </c>
      <c r="S7" s="684"/>
      <c r="T7" s="684"/>
      <c r="U7" s="684"/>
      <c r="V7" s="684"/>
      <c r="W7" s="684"/>
      <c r="X7" s="684"/>
      <c r="Y7" s="685"/>
      <c r="Z7" s="686">
        <v>0</v>
      </c>
      <c r="AA7" s="686"/>
      <c r="AB7" s="686"/>
      <c r="AC7" s="686"/>
      <c r="AD7" s="687">
        <v>1901</v>
      </c>
      <c r="AE7" s="687"/>
      <c r="AF7" s="687"/>
      <c r="AG7" s="687"/>
      <c r="AH7" s="687"/>
      <c r="AI7" s="687"/>
      <c r="AJ7" s="687"/>
      <c r="AK7" s="687"/>
      <c r="AL7" s="688">
        <v>0</v>
      </c>
      <c r="AM7" s="689"/>
      <c r="AN7" s="689"/>
      <c r="AO7" s="690"/>
      <c r="AP7" s="680" t="s">
        <v>240</v>
      </c>
      <c r="AQ7" s="681"/>
      <c r="AR7" s="681"/>
      <c r="AS7" s="681"/>
      <c r="AT7" s="681"/>
      <c r="AU7" s="681"/>
      <c r="AV7" s="681"/>
      <c r="AW7" s="681"/>
      <c r="AX7" s="681"/>
      <c r="AY7" s="681"/>
      <c r="AZ7" s="681"/>
      <c r="BA7" s="681"/>
      <c r="BB7" s="681"/>
      <c r="BC7" s="681"/>
      <c r="BD7" s="681"/>
      <c r="BE7" s="681"/>
      <c r="BF7" s="682"/>
      <c r="BG7" s="683">
        <v>527390</v>
      </c>
      <c r="BH7" s="684"/>
      <c r="BI7" s="684"/>
      <c r="BJ7" s="684"/>
      <c r="BK7" s="684"/>
      <c r="BL7" s="684"/>
      <c r="BM7" s="684"/>
      <c r="BN7" s="685"/>
      <c r="BO7" s="686">
        <v>36.4</v>
      </c>
      <c r="BP7" s="686"/>
      <c r="BQ7" s="686"/>
      <c r="BR7" s="686"/>
      <c r="BS7" s="687" t="s">
        <v>241</v>
      </c>
      <c r="BT7" s="687"/>
      <c r="BU7" s="687"/>
      <c r="BV7" s="687"/>
      <c r="BW7" s="687"/>
      <c r="BX7" s="687"/>
      <c r="BY7" s="687"/>
      <c r="BZ7" s="687"/>
      <c r="CA7" s="687"/>
      <c r="CB7" s="691"/>
      <c r="CD7" s="698" t="s">
        <v>242</v>
      </c>
      <c r="CE7" s="699"/>
      <c r="CF7" s="699"/>
      <c r="CG7" s="699"/>
      <c r="CH7" s="699"/>
      <c r="CI7" s="699"/>
      <c r="CJ7" s="699"/>
      <c r="CK7" s="699"/>
      <c r="CL7" s="699"/>
      <c r="CM7" s="699"/>
      <c r="CN7" s="699"/>
      <c r="CO7" s="699"/>
      <c r="CP7" s="699"/>
      <c r="CQ7" s="700"/>
      <c r="CR7" s="683">
        <v>1037583</v>
      </c>
      <c r="CS7" s="684"/>
      <c r="CT7" s="684"/>
      <c r="CU7" s="684"/>
      <c r="CV7" s="684"/>
      <c r="CW7" s="684"/>
      <c r="CX7" s="684"/>
      <c r="CY7" s="685"/>
      <c r="CZ7" s="686">
        <v>13.2</v>
      </c>
      <c r="DA7" s="686"/>
      <c r="DB7" s="686"/>
      <c r="DC7" s="686"/>
      <c r="DD7" s="692">
        <v>85104</v>
      </c>
      <c r="DE7" s="684"/>
      <c r="DF7" s="684"/>
      <c r="DG7" s="684"/>
      <c r="DH7" s="684"/>
      <c r="DI7" s="684"/>
      <c r="DJ7" s="684"/>
      <c r="DK7" s="684"/>
      <c r="DL7" s="684"/>
      <c r="DM7" s="684"/>
      <c r="DN7" s="684"/>
      <c r="DO7" s="684"/>
      <c r="DP7" s="685"/>
      <c r="DQ7" s="692">
        <v>864615</v>
      </c>
      <c r="DR7" s="684"/>
      <c r="DS7" s="684"/>
      <c r="DT7" s="684"/>
      <c r="DU7" s="684"/>
      <c r="DV7" s="684"/>
      <c r="DW7" s="684"/>
      <c r="DX7" s="684"/>
      <c r="DY7" s="684"/>
      <c r="DZ7" s="684"/>
      <c r="EA7" s="684"/>
      <c r="EB7" s="684"/>
      <c r="EC7" s="693"/>
    </row>
    <row r="8" spans="2:143" ht="11.25" customHeight="1" x14ac:dyDescent="0.15">
      <c r="B8" s="680" t="s">
        <v>243</v>
      </c>
      <c r="C8" s="681"/>
      <c r="D8" s="681"/>
      <c r="E8" s="681"/>
      <c r="F8" s="681"/>
      <c r="G8" s="681"/>
      <c r="H8" s="681"/>
      <c r="I8" s="681"/>
      <c r="J8" s="681"/>
      <c r="K8" s="681"/>
      <c r="L8" s="681"/>
      <c r="M8" s="681"/>
      <c r="N8" s="681"/>
      <c r="O8" s="681"/>
      <c r="P8" s="681"/>
      <c r="Q8" s="682"/>
      <c r="R8" s="683">
        <v>8801</v>
      </c>
      <c r="S8" s="684"/>
      <c r="T8" s="684"/>
      <c r="U8" s="684"/>
      <c r="V8" s="684"/>
      <c r="W8" s="684"/>
      <c r="X8" s="684"/>
      <c r="Y8" s="685"/>
      <c r="Z8" s="686">
        <v>0.1</v>
      </c>
      <c r="AA8" s="686"/>
      <c r="AB8" s="686"/>
      <c r="AC8" s="686"/>
      <c r="AD8" s="687">
        <v>8801</v>
      </c>
      <c r="AE8" s="687"/>
      <c r="AF8" s="687"/>
      <c r="AG8" s="687"/>
      <c r="AH8" s="687"/>
      <c r="AI8" s="687"/>
      <c r="AJ8" s="687"/>
      <c r="AK8" s="687"/>
      <c r="AL8" s="688">
        <v>0.2</v>
      </c>
      <c r="AM8" s="689"/>
      <c r="AN8" s="689"/>
      <c r="AO8" s="690"/>
      <c r="AP8" s="680" t="s">
        <v>244</v>
      </c>
      <c r="AQ8" s="681"/>
      <c r="AR8" s="681"/>
      <c r="AS8" s="681"/>
      <c r="AT8" s="681"/>
      <c r="AU8" s="681"/>
      <c r="AV8" s="681"/>
      <c r="AW8" s="681"/>
      <c r="AX8" s="681"/>
      <c r="AY8" s="681"/>
      <c r="AZ8" s="681"/>
      <c r="BA8" s="681"/>
      <c r="BB8" s="681"/>
      <c r="BC8" s="681"/>
      <c r="BD8" s="681"/>
      <c r="BE8" s="681"/>
      <c r="BF8" s="682"/>
      <c r="BG8" s="683">
        <v>23534</v>
      </c>
      <c r="BH8" s="684"/>
      <c r="BI8" s="684"/>
      <c r="BJ8" s="684"/>
      <c r="BK8" s="684"/>
      <c r="BL8" s="684"/>
      <c r="BM8" s="684"/>
      <c r="BN8" s="685"/>
      <c r="BO8" s="686">
        <v>1.6</v>
      </c>
      <c r="BP8" s="686"/>
      <c r="BQ8" s="686"/>
      <c r="BR8" s="686"/>
      <c r="BS8" s="692" t="s">
        <v>180</v>
      </c>
      <c r="BT8" s="684"/>
      <c r="BU8" s="684"/>
      <c r="BV8" s="684"/>
      <c r="BW8" s="684"/>
      <c r="BX8" s="684"/>
      <c r="BY8" s="684"/>
      <c r="BZ8" s="684"/>
      <c r="CA8" s="684"/>
      <c r="CB8" s="693"/>
      <c r="CD8" s="698" t="s">
        <v>245</v>
      </c>
      <c r="CE8" s="699"/>
      <c r="CF8" s="699"/>
      <c r="CG8" s="699"/>
      <c r="CH8" s="699"/>
      <c r="CI8" s="699"/>
      <c r="CJ8" s="699"/>
      <c r="CK8" s="699"/>
      <c r="CL8" s="699"/>
      <c r="CM8" s="699"/>
      <c r="CN8" s="699"/>
      <c r="CO8" s="699"/>
      <c r="CP8" s="699"/>
      <c r="CQ8" s="700"/>
      <c r="CR8" s="683">
        <v>2459731</v>
      </c>
      <c r="CS8" s="684"/>
      <c r="CT8" s="684"/>
      <c r="CU8" s="684"/>
      <c r="CV8" s="684"/>
      <c r="CW8" s="684"/>
      <c r="CX8" s="684"/>
      <c r="CY8" s="685"/>
      <c r="CZ8" s="686">
        <v>31.3</v>
      </c>
      <c r="DA8" s="686"/>
      <c r="DB8" s="686"/>
      <c r="DC8" s="686"/>
      <c r="DD8" s="692">
        <v>3420</v>
      </c>
      <c r="DE8" s="684"/>
      <c r="DF8" s="684"/>
      <c r="DG8" s="684"/>
      <c r="DH8" s="684"/>
      <c r="DI8" s="684"/>
      <c r="DJ8" s="684"/>
      <c r="DK8" s="684"/>
      <c r="DL8" s="684"/>
      <c r="DM8" s="684"/>
      <c r="DN8" s="684"/>
      <c r="DO8" s="684"/>
      <c r="DP8" s="685"/>
      <c r="DQ8" s="692">
        <v>1429664</v>
      </c>
      <c r="DR8" s="684"/>
      <c r="DS8" s="684"/>
      <c r="DT8" s="684"/>
      <c r="DU8" s="684"/>
      <c r="DV8" s="684"/>
      <c r="DW8" s="684"/>
      <c r="DX8" s="684"/>
      <c r="DY8" s="684"/>
      <c r="DZ8" s="684"/>
      <c r="EA8" s="684"/>
      <c r="EB8" s="684"/>
      <c r="EC8" s="693"/>
    </row>
    <row r="9" spans="2:143" ht="11.25" customHeight="1" x14ac:dyDescent="0.15">
      <c r="B9" s="680" t="s">
        <v>246</v>
      </c>
      <c r="C9" s="681"/>
      <c r="D9" s="681"/>
      <c r="E9" s="681"/>
      <c r="F9" s="681"/>
      <c r="G9" s="681"/>
      <c r="H9" s="681"/>
      <c r="I9" s="681"/>
      <c r="J9" s="681"/>
      <c r="K9" s="681"/>
      <c r="L9" s="681"/>
      <c r="M9" s="681"/>
      <c r="N9" s="681"/>
      <c r="O9" s="681"/>
      <c r="P9" s="681"/>
      <c r="Q9" s="682"/>
      <c r="R9" s="683">
        <v>4600</v>
      </c>
      <c r="S9" s="684"/>
      <c r="T9" s="684"/>
      <c r="U9" s="684"/>
      <c r="V9" s="684"/>
      <c r="W9" s="684"/>
      <c r="X9" s="684"/>
      <c r="Y9" s="685"/>
      <c r="Z9" s="686">
        <v>0.1</v>
      </c>
      <c r="AA9" s="686"/>
      <c r="AB9" s="686"/>
      <c r="AC9" s="686"/>
      <c r="AD9" s="687">
        <v>4600</v>
      </c>
      <c r="AE9" s="687"/>
      <c r="AF9" s="687"/>
      <c r="AG9" s="687"/>
      <c r="AH9" s="687"/>
      <c r="AI9" s="687"/>
      <c r="AJ9" s="687"/>
      <c r="AK9" s="687"/>
      <c r="AL9" s="688">
        <v>0.1</v>
      </c>
      <c r="AM9" s="689"/>
      <c r="AN9" s="689"/>
      <c r="AO9" s="690"/>
      <c r="AP9" s="680" t="s">
        <v>247</v>
      </c>
      <c r="AQ9" s="681"/>
      <c r="AR9" s="681"/>
      <c r="AS9" s="681"/>
      <c r="AT9" s="681"/>
      <c r="AU9" s="681"/>
      <c r="AV9" s="681"/>
      <c r="AW9" s="681"/>
      <c r="AX9" s="681"/>
      <c r="AY9" s="681"/>
      <c r="AZ9" s="681"/>
      <c r="BA9" s="681"/>
      <c r="BB9" s="681"/>
      <c r="BC9" s="681"/>
      <c r="BD9" s="681"/>
      <c r="BE9" s="681"/>
      <c r="BF9" s="682"/>
      <c r="BG9" s="683">
        <v>452421</v>
      </c>
      <c r="BH9" s="684"/>
      <c r="BI9" s="684"/>
      <c r="BJ9" s="684"/>
      <c r="BK9" s="684"/>
      <c r="BL9" s="684"/>
      <c r="BM9" s="684"/>
      <c r="BN9" s="685"/>
      <c r="BO9" s="686">
        <v>31.2</v>
      </c>
      <c r="BP9" s="686"/>
      <c r="BQ9" s="686"/>
      <c r="BR9" s="686"/>
      <c r="BS9" s="692" t="s">
        <v>180</v>
      </c>
      <c r="BT9" s="684"/>
      <c r="BU9" s="684"/>
      <c r="BV9" s="684"/>
      <c r="BW9" s="684"/>
      <c r="BX9" s="684"/>
      <c r="BY9" s="684"/>
      <c r="BZ9" s="684"/>
      <c r="CA9" s="684"/>
      <c r="CB9" s="693"/>
      <c r="CD9" s="698" t="s">
        <v>248</v>
      </c>
      <c r="CE9" s="699"/>
      <c r="CF9" s="699"/>
      <c r="CG9" s="699"/>
      <c r="CH9" s="699"/>
      <c r="CI9" s="699"/>
      <c r="CJ9" s="699"/>
      <c r="CK9" s="699"/>
      <c r="CL9" s="699"/>
      <c r="CM9" s="699"/>
      <c r="CN9" s="699"/>
      <c r="CO9" s="699"/>
      <c r="CP9" s="699"/>
      <c r="CQ9" s="700"/>
      <c r="CR9" s="683">
        <v>1016474</v>
      </c>
      <c r="CS9" s="684"/>
      <c r="CT9" s="684"/>
      <c r="CU9" s="684"/>
      <c r="CV9" s="684"/>
      <c r="CW9" s="684"/>
      <c r="CX9" s="684"/>
      <c r="CY9" s="685"/>
      <c r="CZ9" s="686">
        <v>12.9</v>
      </c>
      <c r="DA9" s="686"/>
      <c r="DB9" s="686"/>
      <c r="DC9" s="686"/>
      <c r="DD9" s="692">
        <v>44772</v>
      </c>
      <c r="DE9" s="684"/>
      <c r="DF9" s="684"/>
      <c r="DG9" s="684"/>
      <c r="DH9" s="684"/>
      <c r="DI9" s="684"/>
      <c r="DJ9" s="684"/>
      <c r="DK9" s="684"/>
      <c r="DL9" s="684"/>
      <c r="DM9" s="684"/>
      <c r="DN9" s="684"/>
      <c r="DO9" s="684"/>
      <c r="DP9" s="685"/>
      <c r="DQ9" s="692">
        <v>835325</v>
      </c>
      <c r="DR9" s="684"/>
      <c r="DS9" s="684"/>
      <c r="DT9" s="684"/>
      <c r="DU9" s="684"/>
      <c r="DV9" s="684"/>
      <c r="DW9" s="684"/>
      <c r="DX9" s="684"/>
      <c r="DY9" s="684"/>
      <c r="DZ9" s="684"/>
      <c r="EA9" s="684"/>
      <c r="EB9" s="684"/>
      <c r="EC9" s="693"/>
    </row>
    <row r="10" spans="2:143" ht="11.25" customHeight="1" x14ac:dyDescent="0.15">
      <c r="B10" s="680" t="s">
        <v>249</v>
      </c>
      <c r="C10" s="681"/>
      <c r="D10" s="681"/>
      <c r="E10" s="681"/>
      <c r="F10" s="681"/>
      <c r="G10" s="681"/>
      <c r="H10" s="681"/>
      <c r="I10" s="681"/>
      <c r="J10" s="681"/>
      <c r="K10" s="681"/>
      <c r="L10" s="681"/>
      <c r="M10" s="681"/>
      <c r="N10" s="681"/>
      <c r="O10" s="681"/>
      <c r="P10" s="681"/>
      <c r="Q10" s="682"/>
      <c r="R10" s="683" t="s">
        <v>241</v>
      </c>
      <c r="S10" s="684"/>
      <c r="T10" s="684"/>
      <c r="U10" s="684"/>
      <c r="V10" s="684"/>
      <c r="W10" s="684"/>
      <c r="X10" s="684"/>
      <c r="Y10" s="685"/>
      <c r="Z10" s="686" t="s">
        <v>180</v>
      </c>
      <c r="AA10" s="686"/>
      <c r="AB10" s="686"/>
      <c r="AC10" s="686"/>
      <c r="AD10" s="687" t="s">
        <v>250</v>
      </c>
      <c r="AE10" s="687"/>
      <c r="AF10" s="687"/>
      <c r="AG10" s="687"/>
      <c r="AH10" s="687"/>
      <c r="AI10" s="687"/>
      <c r="AJ10" s="687"/>
      <c r="AK10" s="687"/>
      <c r="AL10" s="688" t="s">
        <v>241</v>
      </c>
      <c r="AM10" s="689"/>
      <c r="AN10" s="689"/>
      <c r="AO10" s="690"/>
      <c r="AP10" s="680" t="s">
        <v>251</v>
      </c>
      <c r="AQ10" s="681"/>
      <c r="AR10" s="681"/>
      <c r="AS10" s="681"/>
      <c r="AT10" s="681"/>
      <c r="AU10" s="681"/>
      <c r="AV10" s="681"/>
      <c r="AW10" s="681"/>
      <c r="AX10" s="681"/>
      <c r="AY10" s="681"/>
      <c r="AZ10" s="681"/>
      <c r="BA10" s="681"/>
      <c r="BB10" s="681"/>
      <c r="BC10" s="681"/>
      <c r="BD10" s="681"/>
      <c r="BE10" s="681"/>
      <c r="BF10" s="682"/>
      <c r="BG10" s="683">
        <v>29425</v>
      </c>
      <c r="BH10" s="684"/>
      <c r="BI10" s="684"/>
      <c r="BJ10" s="684"/>
      <c r="BK10" s="684"/>
      <c r="BL10" s="684"/>
      <c r="BM10" s="684"/>
      <c r="BN10" s="685"/>
      <c r="BO10" s="686">
        <v>2</v>
      </c>
      <c r="BP10" s="686"/>
      <c r="BQ10" s="686"/>
      <c r="BR10" s="686"/>
      <c r="BS10" s="692" t="s">
        <v>241</v>
      </c>
      <c r="BT10" s="684"/>
      <c r="BU10" s="684"/>
      <c r="BV10" s="684"/>
      <c r="BW10" s="684"/>
      <c r="BX10" s="684"/>
      <c r="BY10" s="684"/>
      <c r="BZ10" s="684"/>
      <c r="CA10" s="684"/>
      <c r="CB10" s="693"/>
      <c r="CD10" s="698" t="s">
        <v>252</v>
      </c>
      <c r="CE10" s="699"/>
      <c r="CF10" s="699"/>
      <c r="CG10" s="699"/>
      <c r="CH10" s="699"/>
      <c r="CI10" s="699"/>
      <c r="CJ10" s="699"/>
      <c r="CK10" s="699"/>
      <c r="CL10" s="699"/>
      <c r="CM10" s="699"/>
      <c r="CN10" s="699"/>
      <c r="CO10" s="699"/>
      <c r="CP10" s="699"/>
      <c r="CQ10" s="700"/>
      <c r="CR10" s="683" t="s">
        <v>180</v>
      </c>
      <c r="CS10" s="684"/>
      <c r="CT10" s="684"/>
      <c r="CU10" s="684"/>
      <c r="CV10" s="684"/>
      <c r="CW10" s="684"/>
      <c r="CX10" s="684"/>
      <c r="CY10" s="685"/>
      <c r="CZ10" s="686" t="s">
        <v>241</v>
      </c>
      <c r="DA10" s="686"/>
      <c r="DB10" s="686"/>
      <c r="DC10" s="686"/>
      <c r="DD10" s="692" t="s">
        <v>241</v>
      </c>
      <c r="DE10" s="684"/>
      <c r="DF10" s="684"/>
      <c r="DG10" s="684"/>
      <c r="DH10" s="684"/>
      <c r="DI10" s="684"/>
      <c r="DJ10" s="684"/>
      <c r="DK10" s="684"/>
      <c r="DL10" s="684"/>
      <c r="DM10" s="684"/>
      <c r="DN10" s="684"/>
      <c r="DO10" s="684"/>
      <c r="DP10" s="685"/>
      <c r="DQ10" s="692" t="s">
        <v>241</v>
      </c>
      <c r="DR10" s="684"/>
      <c r="DS10" s="684"/>
      <c r="DT10" s="684"/>
      <c r="DU10" s="684"/>
      <c r="DV10" s="684"/>
      <c r="DW10" s="684"/>
      <c r="DX10" s="684"/>
      <c r="DY10" s="684"/>
      <c r="DZ10" s="684"/>
      <c r="EA10" s="684"/>
      <c r="EB10" s="684"/>
      <c r="EC10" s="693"/>
    </row>
    <row r="11" spans="2:143" ht="11.25" customHeight="1" x14ac:dyDescent="0.15">
      <c r="B11" s="680" t="s">
        <v>253</v>
      </c>
      <c r="C11" s="681"/>
      <c r="D11" s="681"/>
      <c r="E11" s="681"/>
      <c r="F11" s="681"/>
      <c r="G11" s="681"/>
      <c r="H11" s="681"/>
      <c r="I11" s="681"/>
      <c r="J11" s="681"/>
      <c r="K11" s="681"/>
      <c r="L11" s="681"/>
      <c r="M11" s="681"/>
      <c r="N11" s="681"/>
      <c r="O11" s="681"/>
      <c r="P11" s="681"/>
      <c r="Q11" s="682"/>
      <c r="R11" s="683">
        <v>271192</v>
      </c>
      <c r="S11" s="684"/>
      <c r="T11" s="684"/>
      <c r="U11" s="684"/>
      <c r="V11" s="684"/>
      <c r="W11" s="684"/>
      <c r="X11" s="684"/>
      <c r="Y11" s="685"/>
      <c r="Z11" s="688">
        <v>3.4</v>
      </c>
      <c r="AA11" s="689"/>
      <c r="AB11" s="689"/>
      <c r="AC11" s="701"/>
      <c r="AD11" s="692">
        <v>271192</v>
      </c>
      <c r="AE11" s="684"/>
      <c r="AF11" s="684"/>
      <c r="AG11" s="684"/>
      <c r="AH11" s="684"/>
      <c r="AI11" s="684"/>
      <c r="AJ11" s="684"/>
      <c r="AK11" s="685"/>
      <c r="AL11" s="688">
        <v>5.7</v>
      </c>
      <c r="AM11" s="689"/>
      <c r="AN11" s="689"/>
      <c r="AO11" s="690"/>
      <c r="AP11" s="680" t="s">
        <v>254</v>
      </c>
      <c r="AQ11" s="681"/>
      <c r="AR11" s="681"/>
      <c r="AS11" s="681"/>
      <c r="AT11" s="681"/>
      <c r="AU11" s="681"/>
      <c r="AV11" s="681"/>
      <c r="AW11" s="681"/>
      <c r="AX11" s="681"/>
      <c r="AY11" s="681"/>
      <c r="AZ11" s="681"/>
      <c r="BA11" s="681"/>
      <c r="BB11" s="681"/>
      <c r="BC11" s="681"/>
      <c r="BD11" s="681"/>
      <c r="BE11" s="681"/>
      <c r="BF11" s="682"/>
      <c r="BG11" s="683">
        <v>22010</v>
      </c>
      <c r="BH11" s="684"/>
      <c r="BI11" s="684"/>
      <c r="BJ11" s="684"/>
      <c r="BK11" s="684"/>
      <c r="BL11" s="684"/>
      <c r="BM11" s="684"/>
      <c r="BN11" s="685"/>
      <c r="BO11" s="686">
        <v>1.5</v>
      </c>
      <c r="BP11" s="686"/>
      <c r="BQ11" s="686"/>
      <c r="BR11" s="686"/>
      <c r="BS11" s="692" t="s">
        <v>180</v>
      </c>
      <c r="BT11" s="684"/>
      <c r="BU11" s="684"/>
      <c r="BV11" s="684"/>
      <c r="BW11" s="684"/>
      <c r="BX11" s="684"/>
      <c r="BY11" s="684"/>
      <c r="BZ11" s="684"/>
      <c r="CA11" s="684"/>
      <c r="CB11" s="693"/>
      <c r="CD11" s="698" t="s">
        <v>255</v>
      </c>
      <c r="CE11" s="699"/>
      <c r="CF11" s="699"/>
      <c r="CG11" s="699"/>
      <c r="CH11" s="699"/>
      <c r="CI11" s="699"/>
      <c r="CJ11" s="699"/>
      <c r="CK11" s="699"/>
      <c r="CL11" s="699"/>
      <c r="CM11" s="699"/>
      <c r="CN11" s="699"/>
      <c r="CO11" s="699"/>
      <c r="CP11" s="699"/>
      <c r="CQ11" s="700"/>
      <c r="CR11" s="683">
        <v>274731</v>
      </c>
      <c r="CS11" s="684"/>
      <c r="CT11" s="684"/>
      <c r="CU11" s="684"/>
      <c r="CV11" s="684"/>
      <c r="CW11" s="684"/>
      <c r="CX11" s="684"/>
      <c r="CY11" s="685"/>
      <c r="CZ11" s="686">
        <v>3.5</v>
      </c>
      <c r="DA11" s="686"/>
      <c r="DB11" s="686"/>
      <c r="DC11" s="686"/>
      <c r="DD11" s="692">
        <v>75722</v>
      </c>
      <c r="DE11" s="684"/>
      <c r="DF11" s="684"/>
      <c r="DG11" s="684"/>
      <c r="DH11" s="684"/>
      <c r="DI11" s="684"/>
      <c r="DJ11" s="684"/>
      <c r="DK11" s="684"/>
      <c r="DL11" s="684"/>
      <c r="DM11" s="684"/>
      <c r="DN11" s="684"/>
      <c r="DO11" s="684"/>
      <c r="DP11" s="685"/>
      <c r="DQ11" s="692">
        <v>164226</v>
      </c>
      <c r="DR11" s="684"/>
      <c r="DS11" s="684"/>
      <c r="DT11" s="684"/>
      <c r="DU11" s="684"/>
      <c r="DV11" s="684"/>
      <c r="DW11" s="684"/>
      <c r="DX11" s="684"/>
      <c r="DY11" s="684"/>
      <c r="DZ11" s="684"/>
      <c r="EA11" s="684"/>
      <c r="EB11" s="684"/>
      <c r="EC11" s="693"/>
    </row>
    <row r="12" spans="2:143" ht="11.25" customHeight="1" x14ac:dyDescent="0.15">
      <c r="B12" s="680" t="s">
        <v>256</v>
      </c>
      <c r="C12" s="681"/>
      <c r="D12" s="681"/>
      <c r="E12" s="681"/>
      <c r="F12" s="681"/>
      <c r="G12" s="681"/>
      <c r="H12" s="681"/>
      <c r="I12" s="681"/>
      <c r="J12" s="681"/>
      <c r="K12" s="681"/>
      <c r="L12" s="681"/>
      <c r="M12" s="681"/>
      <c r="N12" s="681"/>
      <c r="O12" s="681"/>
      <c r="P12" s="681"/>
      <c r="Q12" s="682"/>
      <c r="R12" s="683">
        <v>13576</v>
      </c>
      <c r="S12" s="684"/>
      <c r="T12" s="684"/>
      <c r="U12" s="684"/>
      <c r="V12" s="684"/>
      <c r="W12" s="684"/>
      <c r="X12" s="684"/>
      <c r="Y12" s="685"/>
      <c r="Z12" s="686">
        <v>0.2</v>
      </c>
      <c r="AA12" s="686"/>
      <c r="AB12" s="686"/>
      <c r="AC12" s="686"/>
      <c r="AD12" s="687">
        <v>13576</v>
      </c>
      <c r="AE12" s="687"/>
      <c r="AF12" s="687"/>
      <c r="AG12" s="687"/>
      <c r="AH12" s="687"/>
      <c r="AI12" s="687"/>
      <c r="AJ12" s="687"/>
      <c r="AK12" s="687"/>
      <c r="AL12" s="688">
        <v>0.3</v>
      </c>
      <c r="AM12" s="689"/>
      <c r="AN12" s="689"/>
      <c r="AO12" s="690"/>
      <c r="AP12" s="680" t="s">
        <v>257</v>
      </c>
      <c r="AQ12" s="681"/>
      <c r="AR12" s="681"/>
      <c r="AS12" s="681"/>
      <c r="AT12" s="681"/>
      <c r="AU12" s="681"/>
      <c r="AV12" s="681"/>
      <c r="AW12" s="681"/>
      <c r="AX12" s="681"/>
      <c r="AY12" s="681"/>
      <c r="AZ12" s="681"/>
      <c r="BA12" s="681"/>
      <c r="BB12" s="681"/>
      <c r="BC12" s="681"/>
      <c r="BD12" s="681"/>
      <c r="BE12" s="681"/>
      <c r="BF12" s="682"/>
      <c r="BG12" s="683">
        <v>703164</v>
      </c>
      <c r="BH12" s="684"/>
      <c r="BI12" s="684"/>
      <c r="BJ12" s="684"/>
      <c r="BK12" s="684"/>
      <c r="BL12" s="684"/>
      <c r="BM12" s="684"/>
      <c r="BN12" s="685"/>
      <c r="BO12" s="686">
        <v>48.5</v>
      </c>
      <c r="BP12" s="686"/>
      <c r="BQ12" s="686"/>
      <c r="BR12" s="686"/>
      <c r="BS12" s="692" t="s">
        <v>241</v>
      </c>
      <c r="BT12" s="684"/>
      <c r="BU12" s="684"/>
      <c r="BV12" s="684"/>
      <c r="BW12" s="684"/>
      <c r="BX12" s="684"/>
      <c r="BY12" s="684"/>
      <c r="BZ12" s="684"/>
      <c r="CA12" s="684"/>
      <c r="CB12" s="693"/>
      <c r="CD12" s="698" t="s">
        <v>258</v>
      </c>
      <c r="CE12" s="699"/>
      <c r="CF12" s="699"/>
      <c r="CG12" s="699"/>
      <c r="CH12" s="699"/>
      <c r="CI12" s="699"/>
      <c r="CJ12" s="699"/>
      <c r="CK12" s="699"/>
      <c r="CL12" s="699"/>
      <c r="CM12" s="699"/>
      <c r="CN12" s="699"/>
      <c r="CO12" s="699"/>
      <c r="CP12" s="699"/>
      <c r="CQ12" s="700"/>
      <c r="CR12" s="683">
        <v>259524</v>
      </c>
      <c r="CS12" s="684"/>
      <c r="CT12" s="684"/>
      <c r="CU12" s="684"/>
      <c r="CV12" s="684"/>
      <c r="CW12" s="684"/>
      <c r="CX12" s="684"/>
      <c r="CY12" s="685"/>
      <c r="CZ12" s="686">
        <v>3.3</v>
      </c>
      <c r="DA12" s="686"/>
      <c r="DB12" s="686"/>
      <c r="DC12" s="686"/>
      <c r="DD12" s="692">
        <v>18979</v>
      </c>
      <c r="DE12" s="684"/>
      <c r="DF12" s="684"/>
      <c r="DG12" s="684"/>
      <c r="DH12" s="684"/>
      <c r="DI12" s="684"/>
      <c r="DJ12" s="684"/>
      <c r="DK12" s="684"/>
      <c r="DL12" s="684"/>
      <c r="DM12" s="684"/>
      <c r="DN12" s="684"/>
      <c r="DO12" s="684"/>
      <c r="DP12" s="685"/>
      <c r="DQ12" s="692">
        <v>211761</v>
      </c>
      <c r="DR12" s="684"/>
      <c r="DS12" s="684"/>
      <c r="DT12" s="684"/>
      <c r="DU12" s="684"/>
      <c r="DV12" s="684"/>
      <c r="DW12" s="684"/>
      <c r="DX12" s="684"/>
      <c r="DY12" s="684"/>
      <c r="DZ12" s="684"/>
      <c r="EA12" s="684"/>
      <c r="EB12" s="684"/>
      <c r="EC12" s="693"/>
    </row>
    <row r="13" spans="2:143" ht="11.25" customHeight="1" x14ac:dyDescent="0.15">
      <c r="B13" s="680" t="s">
        <v>259</v>
      </c>
      <c r="C13" s="681"/>
      <c r="D13" s="681"/>
      <c r="E13" s="681"/>
      <c r="F13" s="681"/>
      <c r="G13" s="681"/>
      <c r="H13" s="681"/>
      <c r="I13" s="681"/>
      <c r="J13" s="681"/>
      <c r="K13" s="681"/>
      <c r="L13" s="681"/>
      <c r="M13" s="681"/>
      <c r="N13" s="681"/>
      <c r="O13" s="681"/>
      <c r="P13" s="681"/>
      <c r="Q13" s="682"/>
      <c r="R13" s="683" t="s">
        <v>180</v>
      </c>
      <c r="S13" s="684"/>
      <c r="T13" s="684"/>
      <c r="U13" s="684"/>
      <c r="V13" s="684"/>
      <c r="W13" s="684"/>
      <c r="X13" s="684"/>
      <c r="Y13" s="685"/>
      <c r="Z13" s="686" t="s">
        <v>180</v>
      </c>
      <c r="AA13" s="686"/>
      <c r="AB13" s="686"/>
      <c r="AC13" s="686"/>
      <c r="AD13" s="687" t="s">
        <v>241</v>
      </c>
      <c r="AE13" s="687"/>
      <c r="AF13" s="687"/>
      <c r="AG13" s="687"/>
      <c r="AH13" s="687"/>
      <c r="AI13" s="687"/>
      <c r="AJ13" s="687"/>
      <c r="AK13" s="687"/>
      <c r="AL13" s="688" t="s">
        <v>180</v>
      </c>
      <c r="AM13" s="689"/>
      <c r="AN13" s="689"/>
      <c r="AO13" s="690"/>
      <c r="AP13" s="680" t="s">
        <v>260</v>
      </c>
      <c r="AQ13" s="681"/>
      <c r="AR13" s="681"/>
      <c r="AS13" s="681"/>
      <c r="AT13" s="681"/>
      <c r="AU13" s="681"/>
      <c r="AV13" s="681"/>
      <c r="AW13" s="681"/>
      <c r="AX13" s="681"/>
      <c r="AY13" s="681"/>
      <c r="AZ13" s="681"/>
      <c r="BA13" s="681"/>
      <c r="BB13" s="681"/>
      <c r="BC13" s="681"/>
      <c r="BD13" s="681"/>
      <c r="BE13" s="681"/>
      <c r="BF13" s="682"/>
      <c r="BG13" s="683">
        <v>700507</v>
      </c>
      <c r="BH13" s="684"/>
      <c r="BI13" s="684"/>
      <c r="BJ13" s="684"/>
      <c r="BK13" s="684"/>
      <c r="BL13" s="684"/>
      <c r="BM13" s="684"/>
      <c r="BN13" s="685"/>
      <c r="BO13" s="686">
        <v>48.4</v>
      </c>
      <c r="BP13" s="686"/>
      <c r="BQ13" s="686"/>
      <c r="BR13" s="686"/>
      <c r="BS13" s="692" t="s">
        <v>180</v>
      </c>
      <c r="BT13" s="684"/>
      <c r="BU13" s="684"/>
      <c r="BV13" s="684"/>
      <c r="BW13" s="684"/>
      <c r="BX13" s="684"/>
      <c r="BY13" s="684"/>
      <c r="BZ13" s="684"/>
      <c r="CA13" s="684"/>
      <c r="CB13" s="693"/>
      <c r="CD13" s="698" t="s">
        <v>261</v>
      </c>
      <c r="CE13" s="699"/>
      <c r="CF13" s="699"/>
      <c r="CG13" s="699"/>
      <c r="CH13" s="699"/>
      <c r="CI13" s="699"/>
      <c r="CJ13" s="699"/>
      <c r="CK13" s="699"/>
      <c r="CL13" s="699"/>
      <c r="CM13" s="699"/>
      <c r="CN13" s="699"/>
      <c r="CO13" s="699"/>
      <c r="CP13" s="699"/>
      <c r="CQ13" s="700"/>
      <c r="CR13" s="683">
        <v>447906</v>
      </c>
      <c r="CS13" s="684"/>
      <c r="CT13" s="684"/>
      <c r="CU13" s="684"/>
      <c r="CV13" s="684"/>
      <c r="CW13" s="684"/>
      <c r="CX13" s="684"/>
      <c r="CY13" s="685"/>
      <c r="CZ13" s="686">
        <v>5.7</v>
      </c>
      <c r="DA13" s="686"/>
      <c r="DB13" s="686"/>
      <c r="DC13" s="686"/>
      <c r="DD13" s="692">
        <v>205820</v>
      </c>
      <c r="DE13" s="684"/>
      <c r="DF13" s="684"/>
      <c r="DG13" s="684"/>
      <c r="DH13" s="684"/>
      <c r="DI13" s="684"/>
      <c r="DJ13" s="684"/>
      <c r="DK13" s="684"/>
      <c r="DL13" s="684"/>
      <c r="DM13" s="684"/>
      <c r="DN13" s="684"/>
      <c r="DO13" s="684"/>
      <c r="DP13" s="685"/>
      <c r="DQ13" s="692">
        <v>325945</v>
      </c>
      <c r="DR13" s="684"/>
      <c r="DS13" s="684"/>
      <c r="DT13" s="684"/>
      <c r="DU13" s="684"/>
      <c r="DV13" s="684"/>
      <c r="DW13" s="684"/>
      <c r="DX13" s="684"/>
      <c r="DY13" s="684"/>
      <c r="DZ13" s="684"/>
      <c r="EA13" s="684"/>
      <c r="EB13" s="684"/>
      <c r="EC13" s="693"/>
    </row>
    <row r="14" spans="2:143" ht="11.25" customHeight="1" x14ac:dyDescent="0.15">
      <c r="B14" s="680" t="s">
        <v>262</v>
      </c>
      <c r="C14" s="681"/>
      <c r="D14" s="681"/>
      <c r="E14" s="681"/>
      <c r="F14" s="681"/>
      <c r="G14" s="681"/>
      <c r="H14" s="681"/>
      <c r="I14" s="681"/>
      <c r="J14" s="681"/>
      <c r="K14" s="681"/>
      <c r="L14" s="681"/>
      <c r="M14" s="681"/>
      <c r="N14" s="681"/>
      <c r="O14" s="681"/>
      <c r="P14" s="681"/>
      <c r="Q14" s="682"/>
      <c r="R14" s="683">
        <v>8949</v>
      </c>
      <c r="S14" s="684"/>
      <c r="T14" s="684"/>
      <c r="U14" s="684"/>
      <c r="V14" s="684"/>
      <c r="W14" s="684"/>
      <c r="X14" s="684"/>
      <c r="Y14" s="685"/>
      <c r="Z14" s="686">
        <v>0.1</v>
      </c>
      <c r="AA14" s="686"/>
      <c r="AB14" s="686"/>
      <c r="AC14" s="686"/>
      <c r="AD14" s="687">
        <v>8949</v>
      </c>
      <c r="AE14" s="687"/>
      <c r="AF14" s="687"/>
      <c r="AG14" s="687"/>
      <c r="AH14" s="687"/>
      <c r="AI14" s="687"/>
      <c r="AJ14" s="687"/>
      <c r="AK14" s="687"/>
      <c r="AL14" s="688">
        <v>0.2</v>
      </c>
      <c r="AM14" s="689"/>
      <c r="AN14" s="689"/>
      <c r="AO14" s="690"/>
      <c r="AP14" s="680" t="s">
        <v>263</v>
      </c>
      <c r="AQ14" s="681"/>
      <c r="AR14" s="681"/>
      <c r="AS14" s="681"/>
      <c r="AT14" s="681"/>
      <c r="AU14" s="681"/>
      <c r="AV14" s="681"/>
      <c r="AW14" s="681"/>
      <c r="AX14" s="681"/>
      <c r="AY14" s="681"/>
      <c r="AZ14" s="681"/>
      <c r="BA14" s="681"/>
      <c r="BB14" s="681"/>
      <c r="BC14" s="681"/>
      <c r="BD14" s="681"/>
      <c r="BE14" s="681"/>
      <c r="BF14" s="682"/>
      <c r="BG14" s="683">
        <v>53953</v>
      </c>
      <c r="BH14" s="684"/>
      <c r="BI14" s="684"/>
      <c r="BJ14" s="684"/>
      <c r="BK14" s="684"/>
      <c r="BL14" s="684"/>
      <c r="BM14" s="684"/>
      <c r="BN14" s="685"/>
      <c r="BO14" s="686">
        <v>3.7</v>
      </c>
      <c r="BP14" s="686"/>
      <c r="BQ14" s="686"/>
      <c r="BR14" s="686"/>
      <c r="BS14" s="692" t="s">
        <v>180</v>
      </c>
      <c r="BT14" s="684"/>
      <c r="BU14" s="684"/>
      <c r="BV14" s="684"/>
      <c r="BW14" s="684"/>
      <c r="BX14" s="684"/>
      <c r="BY14" s="684"/>
      <c r="BZ14" s="684"/>
      <c r="CA14" s="684"/>
      <c r="CB14" s="693"/>
      <c r="CD14" s="698" t="s">
        <v>264</v>
      </c>
      <c r="CE14" s="699"/>
      <c r="CF14" s="699"/>
      <c r="CG14" s="699"/>
      <c r="CH14" s="699"/>
      <c r="CI14" s="699"/>
      <c r="CJ14" s="699"/>
      <c r="CK14" s="699"/>
      <c r="CL14" s="699"/>
      <c r="CM14" s="699"/>
      <c r="CN14" s="699"/>
      <c r="CO14" s="699"/>
      <c r="CP14" s="699"/>
      <c r="CQ14" s="700"/>
      <c r="CR14" s="683">
        <v>672387</v>
      </c>
      <c r="CS14" s="684"/>
      <c r="CT14" s="684"/>
      <c r="CU14" s="684"/>
      <c r="CV14" s="684"/>
      <c r="CW14" s="684"/>
      <c r="CX14" s="684"/>
      <c r="CY14" s="685"/>
      <c r="CZ14" s="686">
        <v>8.6</v>
      </c>
      <c r="DA14" s="686"/>
      <c r="DB14" s="686"/>
      <c r="DC14" s="686"/>
      <c r="DD14" s="692">
        <v>309977</v>
      </c>
      <c r="DE14" s="684"/>
      <c r="DF14" s="684"/>
      <c r="DG14" s="684"/>
      <c r="DH14" s="684"/>
      <c r="DI14" s="684"/>
      <c r="DJ14" s="684"/>
      <c r="DK14" s="684"/>
      <c r="DL14" s="684"/>
      <c r="DM14" s="684"/>
      <c r="DN14" s="684"/>
      <c r="DO14" s="684"/>
      <c r="DP14" s="685"/>
      <c r="DQ14" s="692">
        <v>414453</v>
      </c>
      <c r="DR14" s="684"/>
      <c r="DS14" s="684"/>
      <c r="DT14" s="684"/>
      <c r="DU14" s="684"/>
      <c r="DV14" s="684"/>
      <c r="DW14" s="684"/>
      <c r="DX14" s="684"/>
      <c r="DY14" s="684"/>
      <c r="DZ14" s="684"/>
      <c r="EA14" s="684"/>
      <c r="EB14" s="684"/>
      <c r="EC14" s="693"/>
    </row>
    <row r="15" spans="2:143" ht="11.25" customHeight="1" x14ac:dyDescent="0.15">
      <c r="B15" s="680" t="s">
        <v>265</v>
      </c>
      <c r="C15" s="681"/>
      <c r="D15" s="681"/>
      <c r="E15" s="681"/>
      <c r="F15" s="681"/>
      <c r="G15" s="681"/>
      <c r="H15" s="681"/>
      <c r="I15" s="681"/>
      <c r="J15" s="681"/>
      <c r="K15" s="681"/>
      <c r="L15" s="681"/>
      <c r="M15" s="681"/>
      <c r="N15" s="681"/>
      <c r="O15" s="681"/>
      <c r="P15" s="681"/>
      <c r="Q15" s="682"/>
      <c r="R15" s="683" t="s">
        <v>180</v>
      </c>
      <c r="S15" s="684"/>
      <c r="T15" s="684"/>
      <c r="U15" s="684"/>
      <c r="V15" s="684"/>
      <c r="W15" s="684"/>
      <c r="X15" s="684"/>
      <c r="Y15" s="685"/>
      <c r="Z15" s="686" t="s">
        <v>180</v>
      </c>
      <c r="AA15" s="686"/>
      <c r="AB15" s="686"/>
      <c r="AC15" s="686"/>
      <c r="AD15" s="687" t="s">
        <v>180</v>
      </c>
      <c r="AE15" s="687"/>
      <c r="AF15" s="687"/>
      <c r="AG15" s="687"/>
      <c r="AH15" s="687"/>
      <c r="AI15" s="687"/>
      <c r="AJ15" s="687"/>
      <c r="AK15" s="687"/>
      <c r="AL15" s="688" t="s">
        <v>180</v>
      </c>
      <c r="AM15" s="689"/>
      <c r="AN15" s="689"/>
      <c r="AO15" s="690"/>
      <c r="AP15" s="680" t="s">
        <v>266</v>
      </c>
      <c r="AQ15" s="681"/>
      <c r="AR15" s="681"/>
      <c r="AS15" s="681"/>
      <c r="AT15" s="681"/>
      <c r="AU15" s="681"/>
      <c r="AV15" s="681"/>
      <c r="AW15" s="681"/>
      <c r="AX15" s="681"/>
      <c r="AY15" s="681"/>
      <c r="AZ15" s="681"/>
      <c r="BA15" s="681"/>
      <c r="BB15" s="681"/>
      <c r="BC15" s="681"/>
      <c r="BD15" s="681"/>
      <c r="BE15" s="681"/>
      <c r="BF15" s="682"/>
      <c r="BG15" s="683">
        <v>120439</v>
      </c>
      <c r="BH15" s="684"/>
      <c r="BI15" s="684"/>
      <c r="BJ15" s="684"/>
      <c r="BK15" s="684"/>
      <c r="BL15" s="684"/>
      <c r="BM15" s="684"/>
      <c r="BN15" s="685"/>
      <c r="BO15" s="686">
        <v>8.3000000000000007</v>
      </c>
      <c r="BP15" s="686"/>
      <c r="BQ15" s="686"/>
      <c r="BR15" s="686"/>
      <c r="BS15" s="692" t="s">
        <v>180</v>
      </c>
      <c r="BT15" s="684"/>
      <c r="BU15" s="684"/>
      <c r="BV15" s="684"/>
      <c r="BW15" s="684"/>
      <c r="BX15" s="684"/>
      <c r="BY15" s="684"/>
      <c r="BZ15" s="684"/>
      <c r="CA15" s="684"/>
      <c r="CB15" s="693"/>
      <c r="CD15" s="698" t="s">
        <v>267</v>
      </c>
      <c r="CE15" s="699"/>
      <c r="CF15" s="699"/>
      <c r="CG15" s="699"/>
      <c r="CH15" s="699"/>
      <c r="CI15" s="699"/>
      <c r="CJ15" s="699"/>
      <c r="CK15" s="699"/>
      <c r="CL15" s="699"/>
      <c r="CM15" s="699"/>
      <c r="CN15" s="699"/>
      <c r="CO15" s="699"/>
      <c r="CP15" s="699"/>
      <c r="CQ15" s="700"/>
      <c r="CR15" s="683">
        <v>532705</v>
      </c>
      <c r="CS15" s="684"/>
      <c r="CT15" s="684"/>
      <c r="CU15" s="684"/>
      <c r="CV15" s="684"/>
      <c r="CW15" s="684"/>
      <c r="CX15" s="684"/>
      <c r="CY15" s="685"/>
      <c r="CZ15" s="686">
        <v>6.8</v>
      </c>
      <c r="DA15" s="686"/>
      <c r="DB15" s="686"/>
      <c r="DC15" s="686"/>
      <c r="DD15" s="692">
        <v>115036</v>
      </c>
      <c r="DE15" s="684"/>
      <c r="DF15" s="684"/>
      <c r="DG15" s="684"/>
      <c r="DH15" s="684"/>
      <c r="DI15" s="684"/>
      <c r="DJ15" s="684"/>
      <c r="DK15" s="684"/>
      <c r="DL15" s="684"/>
      <c r="DM15" s="684"/>
      <c r="DN15" s="684"/>
      <c r="DO15" s="684"/>
      <c r="DP15" s="685"/>
      <c r="DQ15" s="692">
        <v>402216</v>
      </c>
      <c r="DR15" s="684"/>
      <c r="DS15" s="684"/>
      <c r="DT15" s="684"/>
      <c r="DU15" s="684"/>
      <c r="DV15" s="684"/>
      <c r="DW15" s="684"/>
      <c r="DX15" s="684"/>
      <c r="DY15" s="684"/>
      <c r="DZ15" s="684"/>
      <c r="EA15" s="684"/>
      <c r="EB15" s="684"/>
      <c r="EC15" s="693"/>
    </row>
    <row r="16" spans="2:143" ht="11.25" customHeight="1" x14ac:dyDescent="0.15">
      <c r="B16" s="680" t="s">
        <v>268</v>
      </c>
      <c r="C16" s="681"/>
      <c r="D16" s="681"/>
      <c r="E16" s="681"/>
      <c r="F16" s="681"/>
      <c r="G16" s="681"/>
      <c r="H16" s="681"/>
      <c r="I16" s="681"/>
      <c r="J16" s="681"/>
      <c r="K16" s="681"/>
      <c r="L16" s="681"/>
      <c r="M16" s="681"/>
      <c r="N16" s="681"/>
      <c r="O16" s="681"/>
      <c r="P16" s="681"/>
      <c r="Q16" s="682"/>
      <c r="R16" s="683">
        <v>2460</v>
      </c>
      <c r="S16" s="684"/>
      <c r="T16" s="684"/>
      <c r="U16" s="684"/>
      <c r="V16" s="684"/>
      <c r="W16" s="684"/>
      <c r="X16" s="684"/>
      <c r="Y16" s="685"/>
      <c r="Z16" s="686">
        <v>0</v>
      </c>
      <c r="AA16" s="686"/>
      <c r="AB16" s="686"/>
      <c r="AC16" s="686"/>
      <c r="AD16" s="687">
        <v>2460</v>
      </c>
      <c r="AE16" s="687"/>
      <c r="AF16" s="687"/>
      <c r="AG16" s="687"/>
      <c r="AH16" s="687"/>
      <c r="AI16" s="687"/>
      <c r="AJ16" s="687"/>
      <c r="AK16" s="687"/>
      <c r="AL16" s="688">
        <v>0.1</v>
      </c>
      <c r="AM16" s="689"/>
      <c r="AN16" s="689"/>
      <c r="AO16" s="690"/>
      <c r="AP16" s="680" t="s">
        <v>269</v>
      </c>
      <c r="AQ16" s="681"/>
      <c r="AR16" s="681"/>
      <c r="AS16" s="681"/>
      <c r="AT16" s="681"/>
      <c r="AU16" s="681"/>
      <c r="AV16" s="681"/>
      <c r="AW16" s="681"/>
      <c r="AX16" s="681"/>
      <c r="AY16" s="681"/>
      <c r="AZ16" s="681"/>
      <c r="BA16" s="681"/>
      <c r="BB16" s="681"/>
      <c r="BC16" s="681"/>
      <c r="BD16" s="681"/>
      <c r="BE16" s="681"/>
      <c r="BF16" s="682"/>
      <c r="BG16" s="683" t="s">
        <v>180</v>
      </c>
      <c r="BH16" s="684"/>
      <c r="BI16" s="684"/>
      <c r="BJ16" s="684"/>
      <c r="BK16" s="684"/>
      <c r="BL16" s="684"/>
      <c r="BM16" s="684"/>
      <c r="BN16" s="685"/>
      <c r="BO16" s="686" t="s">
        <v>180</v>
      </c>
      <c r="BP16" s="686"/>
      <c r="BQ16" s="686"/>
      <c r="BR16" s="686"/>
      <c r="BS16" s="692" t="s">
        <v>241</v>
      </c>
      <c r="BT16" s="684"/>
      <c r="BU16" s="684"/>
      <c r="BV16" s="684"/>
      <c r="BW16" s="684"/>
      <c r="BX16" s="684"/>
      <c r="BY16" s="684"/>
      <c r="BZ16" s="684"/>
      <c r="CA16" s="684"/>
      <c r="CB16" s="693"/>
      <c r="CD16" s="698" t="s">
        <v>270</v>
      </c>
      <c r="CE16" s="699"/>
      <c r="CF16" s="699"/>
      <c r="CG16" s="699"/>
      <c r="CH16" s="699"/>
      <c r="CI16" s="699"/>
      <c r="CJ16" s="699"/>
      <c r="CK16" s="699"/>
      <c r="CL16" s="699"/>
      <c r="CM16" s="699"/>
      <c r="CN16" s="699"/>
      <c r="CO16" s="699"/>
      <c r="CP16" s="699"/>
      <c r="CQ16" s="700"/>
      <c r="CR16" s="683">
        <v>138155</v>
      </c>
      <c r="CS16" s="684"/>
      <c r="CT16" s="684"/>
      <c r="CU16" s="684"/>
      <c r="CV16" s="684"/>
      <c r="CW16" s="684"/>
      <c r="CX16" s="684"/>
      <c r="CY16" s="685"/>
      <c r="CZ16" s="686">
        <v>1.8</v>
      </c>
      <c r="DA16" s="686"/>
      <c r="DB16" s="686"/>
      <c r="DC16" s="686"/>
      <c r="DD16" s="692" t="s">
        <v>241</v>
      </c>
      <c r="DE16" s="684"/>
      <c r="DF16" s="684"/>
      <c r="DG16" s="684"/>
      <c r="DH16" s="684"/>
      <c r="DI16" s="684"/>
      <c r="DJ16" s="684"/>
      <c r="DK16" s="684"/>
      <c r="DL16" s="684"/>
      <c r="DM16" s="684"/>
      <c r="DN16" s="684"/>
      <c r="DO16" s="684"/>
      <c r="DP16" s="685"/>
      <c r="DQ16" s="692">
        <v>23834</v>
      </c>
      <c r="DR16" s="684"/>
      <c r="DS16" s="684"/>
      <c r="DT16" s="684"/>
      <c r="DU16" s="684"/>
      <c r="DV16" s="684"/>
      <c r="DW16" s="684"/>
      <c r="DX16" s="684"/>
      <c r="DY16" s="684"/>
      <c r="DZ16" s="684"/>
      <c r="EA16" s="684"/>
      <c r="EB16" s="684"/>
      <c r="EC16" s="693"/>
    </row>
    <row r="17" spans="2:133" ht="11.25" customHeight="1" x14ac:dyDescent="0.15">
      <c r="B17" s="680" t="s">
        <v>271</v>
      </c>
      <c r="C17" s="681"/>
      <c r="D17" s="681"/>
      <c r="E17" s="681"/>
      <c r="F17" s="681"/>
      <c r="G17" s="681"/>
      <c r="H17" s="681"/>
      <c r="I17" s="681"/>
      <c r="J17" s="681"/>
      <c r="K17" s="681"/>
      <c r="L17" s="681"/>
      <c r="M17" s="681"/>
      <c r="N17" s="681"/>
      <c r="O17" s="681"/>
      <c r="P17" s="681"/>
      <c r="Q17" s="682"/>
      <c r="R17" s="683">
        <v>32389</v>
      </c>
      <c r="S17" s="684"/>
      <c r="T17" s="684"/>
      <c r="U17" s="684"/>
      <c r="V17" s="684"/>
      <c r="W17" s="684"/>
      <c r="X17" s="684"/>
      <c r="Y17" s="685"/>
      <c r="Z17" s="686">
        <v>0.4</v>
      </c>
      <c r="AA17" s="686"/>
      <c r="AB17" s="686"/>
      <c r="AC17" s="686"/>
      <c r="AD17" s="687">
        <v>32389</v>
      </c>
      <c r="AE17" s="687"/>
      <c r="AF17" s="687"/>
      <c r="AG17" s="687"/>
      <c r="AH17" s="687"/>
      <c r="AI17" s="687"/>
      <c r="AJ17" s="687"/>
      <c r="AK17" s="687"/>
      <c r="AL17" s="688">
        <v>0.7</v>
      </c>
      <c r="AM17" s="689"/>
      <c r="AN17" s="689"/>
      <c r="AO17" s="690"/>
      <c r="AP17" s="680" t="s">
        <v>272</v>
      </c>
      <c r="AQ17" s="681"/>
      <c r="AR17" s="681"/>
      <c r="AS17" s="681"/>
      <c r="AT17" s="681"/>
      <c r="AU17" s="681"/>
      <c r="AV17" s="681"/>
      <c r="AW17" s="681"/>
      <c r="AX17" s="681"/>
      <c r="AY17" s="681"/>
      <c r="AZ17" s="681"/>
      <c r="BA17" s="681"/>
      <c r="BB17" s="681"/>
      <c r="BC17" s="681"/>
      <c r="BD17" s="681"/>
      <c r="BE17" s="681"/>
      <c r="BF17" s="682"/>
      <c r="BG17" s="683" t="s">
        <v>180</v>
      </c>
      <c r="BH17" s="684"/>
      <c r="BI17" s="684"/>
      <c r="BJ17" s="684"/>
      <c r="BK17" s="684"/>
      <c r="BL17" s="684"/>
      <c r="BM17" s="684"/>
      <c r="BN17" s="685"/>
      <c r="BO17" s="686" t="s">
        <v>180</v>
      </c>
      <c r="BP17" s="686"/>
      <c r="BQ17" s="686"/>
      <c r="BR17" s="686"/>
      <c r="BS17" s="692" t="s">
        <v>241</v>
      </c>
      <c r="BT17" s="684"/>
      <c r="BU17" s="684"/>
      <c r="BV17" s="684"/>
      <c r="BW17" s="684"/>
      <c r="BX17" s="684"/>
      <c r="BY17" s="684"/>
      <c r="BZ17" s="684"/>
      <c r="CA17" s="684"/>
      <c r="CB17" s="693"/>
      <c r="CD17" s="698" t="s">
        <v>273</v>
      </c>
      <c r="CE17" s="699"/>
      <c r="CF17" s="699"/>
      <c r="CG17" s="699"/>
      <c r="CH17" s="699"/>
      <c r="CI17" s="699"/>
      <c r="CJ17" s="699"/>
      <c r="CK17" s="699"/>
      <c r="CL17" s="699"/>
      <c r="CM17" s="699"/>
      <c r="CN17" s="699"/>
      <c r="CO17" s="699"/>
      <c r="CP17" s="699"/>
      <c r="CQ17" s="700"/>
      <c r="CR17" s="683">
        <v>933390</v>
      </c>
      <c r="CS17" s="684"/>
      <c r="CT17" s="684"/>
      <c r="CU17" s="684"/>
      <c r="CV17" s="684"/>
      <c r="CW17" s="684"/>
      <c r="CX17" s="684"/>
      <c r="CY17" s="685"/>
      <c r="CZ17" s="686">
        <v>11.9</v>
      </c>
      <c r="DA17" s="686"/>
      <c r="DB17" s="686"/>
      <c r="DC17" s="686"/>
      <c r="DD17" s="692" t="s">
        <v>180</v>
      </c>
      <c r="DE17" s="684"/>
      <c r="DF17" s="684"/>
      <c r="DG17" s="684"/>
      <c r="DH17" s="684"/>
      <c r="DI17" s="684"/>
      <c r="DJ17" s="684"/>
      <c r="DK17" s="684"/>
      <c r="DL17" s="684"/>
      <c r="DM17" s="684"/>
      <c r="DN17" s="684"/>
      <c r="DO17" s="684"/>
      <c r="DP17" s="685"/>
      <c r="DQ17" s="692">
        <v>895607</v>
      </c>
      <c r="DR17" s="684"/>
      <c r="DS17" s="684"/>
      <c r="DT17" s="684"/>
      <c r="DU17" s="684"/>
      <c r="DV17" s="684"/>
      <c r="DW17" s="684"/>
      <c r="DX17" s="684"/>
      <c r="DY17" s="684"/>
      <c r="DZ17" s="684"/>
      <c r="EA17" s="684"/>
      <c r="EB17" s="684"/>
      <c r="EC17" s="693"/>
    </row>
    <row r="18" spans="2:133" ht="11.25" customHeight="1" x14ac:dyDescent="0.15">
      <c r="B18" s="680" t="s">
        <v>274</v>
      </c>
      <c r="C18" s="681"/>
      <c r="D18" s="681"/>
      <c r="E18" s="681"/>
      <c r="F18" s="681"/>
      <c r="G18" s="681"/>
      <c r="H18" s="681"/>
      <c r="I18" s="681"/>
      <c r="J18" s="681"/>
      <c r="K18" s="681"/>
      <c r="L18" s="681"/>
      <c r="M18" s="681"/>
      <c r="N18" s="681"/>
      <c r="O18" s="681"/>
      <c r="P18" s="681"/>
      <c r="Q18" s="682"/>
      <c r="R18" s="683">
        <v>6854</v>
      </c>
      <c r="S18" s="684"/>
      <c r="T18" s="684"/>
      <c r="U18" s="684"/>
      <c r="V18" s="684"/>
      <c r="W18" s="684"/>
      <c r="X18" s="684"/>
      <c r="Y18" s="685"/>
      <c r="Z18" s="686">
        <v>0.1</v>
      </c>
      <c r="AA18" s="686"/>
      <c r="AB18" s="686"/>
      <c r="AC18" s="686"/>
      <c r="AD18" s="687">
        <v>6854</v>
      </c>
      <c r="AE18" s="687"/>
      <c r="AF18" s="687"/>
      <c r="AG18" s="687"/>
      <c r="AH18" s="687"/>
      <c r="AI18" s="687"/>
      <c r="AJ18" s="687"/>
      <c r="AK18" s="687"/>
      <c r="AL18" s="688">
        <v>0.1</v>
      </c>
      <c r="AM18" s="689"/>
      <c r="AN18" s="689"/>
      <c r="AO18" s="690"/>
      <c r="AP18" s="680" t="s">
        <v>275</v>
      </c>
      <c r="AQ18" s="681"/>
      <c r="AR18" s="681"/>
      <c r="AS18" s="681"/>
      <c r="AT18" s="681"/>
      <c r="AU18" s="681"/>
      <c r="AV18" s="681"/>
      <c r="AW18" s="681"/>
      <c r="AX18" s="681"/>
      <c r="AY18" s="681"/>
      <c r="AZ18" s="681"/>
      <c r="BA18" s="681"/>
      <c r="BB18" s="681"/>
      <c r="BC18" s="681"/>
      <c r="BD18" s="681"/>
      <c r="BE18" s="681"/>
      <c r="BF18" s="682"/>
      <c r="BG18" s="683" t="s">
        <v>241</v>
      </c>
      <c r="BH18" s="684"/>
      <c r="BI18" s="684"/>
      <c r="BJ18" s="684"/>
      <c r="BK18" s="684"/>
      <c r="BL18" s="684"/>
      <c r="BM18" s="684"/>
      <c r="BN18" s="685"/>
      <c r="BO18" s="686" t="s">
        <v>180</v>
      </c>
      <c r="BP18" s="686"/>
      <c r="BQ18" s="686"/>
      <c r="BR18" s="686"/>
      <c r="BS18" s="692" t="s">
        <v>180</v>
      </c>
      <c r="BT18" s="684"/>
      <c r="BU18" s="684"/>
      <c r="BV18" s="684"/>
      <c r="BW18" s="684"/>
      <c r="BX18" s="684"/>
      <c r="BY18" s="684"/>
      <c r="BZ18" s="684"/>
      <c r="CA18" s="684"/>
      <c r="CB18" s="693"/>
      <c r="CD18" s="698" t="s">
        <v>276</v>
      </c>
      <c r="CE18" s="699"/>
      <c r="CF18" s="699"/>
      <c r="CG18" s="699"/>
      <c r="CH18" s="699"/>
      <c r="CI18" s="699"/>
      <c r="CJ18" s="699"/>
      <c r="CK18" s="699"/>
      <c r="CL18" s="699"/>
      <c r="CM18" s="699"/>
      <c r="CN18" s="699"/>
      <c r="CO18" s="699"/>
      <c r="CP18" s="699"/>
      <c r="CQ18" s="700"/>
      <c r="CR18" s="683" t="s">
        <v>241</v>
      </c>
      <c r="CS18" s="684"/>
      <c r="CT18" s="684"/>
      <c r="CU18" s="684"/>
      <c r="CV18" s="684"/>
      <c r="CW18" s="684"/>
      <c r="CX18" s="684"/>
      <c r="CY18" s="685"/>
      <c r="CZ18" s="686" t="s">
        <v>180</v>
      </c>
      <c r="DA18" s="686"/>
      <c r="DB18" s="686"/>
      <c r="DC18" s="686"/>
      <c r="DD18" s="692" t="s">
        <v>180</v>
      </c>
      <c r="DE18" s="684"/>
      <c r="DF18" s="684"/>
      <c r="DG18" s="684"/>
      <c r="DH18" s="684"/>
      <c r="DI18" s="684"/>
      <c r="DJ18" s="684"/>
      <c r="DK18" s="684"/>
      <c r="DL18" s="684"/>
      <c r="DM18" s="684"/>
      <c r="DN18" s="684"/>
      <c r="DO18" s="684"/>
      <c r="DP18" s="685"/>
      <c r="DQ18" s="692" t="s">
        <v>241</v>
      </c>
      <c r="DR18" s="684"/>
      <c r="DS18" s="684"/>
      <c r="DT18" s="684"/>
      <c r="DU18" s="684"/>
      <c r="DV18" s="684"/>
      <c r="DW18" s="684"/>
      <c r="DX18" s="684"/>
      <c r="DY18" s="684"/>
      <c r="DZ18" s="684"/>
      <c r="EA18" s="684"/>
      <c r="EB18" s="684"/>
      <c r="EC18" s="693"/>
    </row>
    <row r="19" spans="2:133" ht="11.25" customHeight="1" x14ac:dyDescent="0.15">
      <c r="B19" s="680" t="s">
        <v>277</v>
      </c>
      <c r="C19" s="681"/>
      <c r="D19" s="681"/>
      <c r="E19" s="681"/>
      <c r="F19" s="681"/>
      <c r="G19" s="681"/>
      <c r="H19" s="681"/>
      <c r="I19" s="681"/>
      <c r="J19" s="681"/>
      <c r="K19" s="681"/>
      <c r="L19" s="681"/>
      <c r="M19" s="681"/>
      <c r="N19" s="681"/>
      <c r="O19" s="681"/>
      <c r="P19" s="681"/>
      <c r="Q19" s="682"/>
      <c r="R19" s="683">
        <v>1137</v>
      </c>
      <c r="S19" s="684"/>
      <c r="T19" s="684"/>
      <c r="U19" s="684"/>
      <c r="V19" s="684"/>
      <c r="W19" s="684"/>
      <c r="X19" s="684"/>
      <c r="Y19" s="685"/>
      <c r="Z19" s="686">
        <v>0</v>
      </c>
      <c r="AA19" s="686"/>
      <c r="AB19" s="686"/>
      <c r="AC19" s="686"/>
      <c r="AD19" s="687">
        <v>1137</v>
      </c>
      <c r="AE19" s="687"/>
      <c r="AF19" s="687"/>
      <c r="AG19" s="687"/>
      <c r="AH19" s="687"/>
      <c r="AI19" s="687"/>
      <c r="AJ19" s="687"/>
      <c r="AK19" s="687"/>
      <c r="AL19" s="688">
        <v>0</v>
      </c>
      <c r="AM19" s="689"/>
      <c r="AN19" s="689"/>
      <c r="AO19" s="690"/>
      <c r="AP19" s="680" t="s">
        <v>278</v>
      </c>
      <c r="AQ19" s="681"/>
      <c r="AR19" s="681"/>
      <c r="AS19" s="681"/>
      <c r="AT19" s="681"/>
      <c r="AU19" s="681"/>
      <c r="AV19" s="681"/>
      <c r="AW19" s="681"/>
      <c r="AX19" s="681"/>
      <c r="AY19" s="681"/>
      <c r="AZ19" s="681"/>
      <c r="BA19" s="681"/>
      <c r="BB19" s="681"/>
      <c r="BC19" s="681"/>
      <c r="BD19" s="681"/>
      <c r="BE19" s="681"/>
      <c r="BF19" s="682"/>
      <c r="BG19" s="683">
        <v>43598</v>
      </c>
      <c r="BH19" s="684"/>
      <c r="BI19" s="684"/>
      <c r="BJ19" s="684"/>
      <c r="BK19" s="684"/>
      <c r="BL19" s="684"/>
      <c r="BM19" s="684"/>
      <c r="BN19" s="685"/>
      <c r="BO19" s="686">
        <v>3</v>
      </c>
      <c r="BP19" s="686"/>
      <c r="BQ19" s="686"/>
      <c r="BR19" s="686"/>
      <c r="BS19" s="692" t="s">
        <v>241</v>
      </c>
      <c r="BT19" s="684"/>
      <c r="BU19" s="684"/>
      <c r="BV19" s="684"/>
      <c r="BW19" s="684"/>
      <c r="BX19" s="684"/>
      <c r="BY19" s="684"/>
      <c r="BZ19" s="684"/>
      <c r="CA19" s="684"/>
      <c r="CB19" s="693"/>
      <c r="CD19" s="698" t="s">
        <v>279</v>
      </c>
      <c r="CE19" s="699"/>
      <c r="CF19" s="699"/>
      <c r="CG19" s="699"/>
      <c r="CH19" s="699"/>
      <c r="CI19" s="699"/>
      <c r="CJ19" s="699"/>
      <c r="CK19" s="699"/>
      <c r="CL19" s="699"/>
      <c r="CM19" s="699"/>
      <c r="CN19" s="699"/>
      <c r="CO19" s="699"/>
      <c r="CP19" s="699"/>
      <c r="CQ19" s="700"/>
      <c r="CR19" s="683" t="s">
        <v>180</v>
      </c>
      <c r="CS19" s="684"/>
      <c r="CT19" s="684"/>
      <c r="CU19" s="684"/>
      <c r="CV19" s="684"/>
      <c r="CW19" s="684"/>
      <c r="CX19" s="684"/>
      <c r="CY19" s="685"/>
      <c r="CZ19" s="686" t="s">
        <v>180</v>
      </c>
      <c r="DA19" s="686"/>
      <c r="DB19" s="686"/>
      <c r="DC19" s="686"/>
      <c r="DD19" s="692" t="s">
        <v>180</v>
      </c>
      <c r="DE19" s="684"/>
      <c r="DF19" s="684"/>
      <c r="DG19" s="684"/>
      <c r="DH19" s="684"/>
      <c r="DI19" s="684"/>
      <c r="DJ19" s="684"/>
      <c r="DK19" s="684"/>
      <c r="DL19" s="684"/>
      <c r="DM19" s="684"/>
      <c r="DN19" s="684"/>
      <c r="DO19" s="684"/>
      <c r="DP19" s="685"/>
      <c r="DQ19" s="692" t="s">
        <v>180</v>
      </c>
      <c r="DR19" s="684"/>
      <c r="DS19" s="684"/>
      <c r="DT19" s="684"/>
      <c r="DU19" s="684"/>
      <c r="DV19" s="684"/>
      <c r="DW19" s="684"/>
      <c r="DX19" s="684"/>
      <c r="DY19" s="684"/>
      <c r="DZ19" s="684"/>
      <c r="EA19" s="684"/>
      <c r="EB19" s="684"/>
      <c r="EC19" s="693"/>
    </row>
    <row r="20" spans="2:133" ht="11.25" customHeight="1" x14ac:dyDescent="0.15">
      <c r="B20" s="680" t="s">
        <v>280</v>
      </c>
      <c r="C20" s="681"/>
      <c r="D20" s="681"/>
      <c r="E20" s="681"/>
      <c r="F20" s="681"/>
      <c r="G20" s="681"/>
      <c r="H20" s="681"/>
      <c r="I20" s="681"/>
      <c r="J20" s="681"/>
      <c r="K20" s="681"/>
      <c r="L20" s="681"/>
      <c r="M20" s="681"/>
      <c r="N20" s="681"/>
      <c r="O20" s="681"/>
      <c r="P20" s="681"/>
      <c r="Q20" s="682"/>
      <c r="R20" s="683">
        <v>433</v>
      </c>
      <c r="S20" s="684"/>
      <c r="T20" s="684"/>
      <c r="U20" s="684"/>
      <c r="V20" s="684"/>
      <c r="W20" s="684"/>
      <c r="X20" s="684"/>
      <c r="Y20" s="685"/>
      <c r="Z20" s="686">
        <v>0</v>
      </c>
      <c r="AA20" s="686"/>
      <c r="AB20" s="686"/>
      <c r="AC20" s="686"/>
      <c r="AD20" s="687">
        <v>433</v>
      </c>
      <c r="AE20" s="687"/>
      <c r="AF20" s="687"/>
      <c r="AG20" s="687"/>
      <c r="AH20" s="687"/>
      <c r="AI20" s="687"/>
      <c r="AJ20" s="687"/>
      <c r="AK20" s="687"/>
      <c r="AL20" s="688">
        <v>0</v>
      </c>
      <c r="AM20" s="689"/>
      <c r="AN20" s="689"/>
      <c r="AO20" s="690"/>
      <c r="AP20" s="680" t="s">
        <v>281</v>
      </c>
      <c r="AQ20" s="681"/>
      <c r="AR20" s="681"/>
      <c r="AS20" s="681"/>
      <c r="AT20" s="681"/>
      <c r="AU20" s="681"/>
      <c r="AV20" s="681"/>
      <c r="AW20" s="681"/>
      <c r="AX20" s="681"/>
      <c r="AY20" s="681"/>
      <c r="AZ20" s="681"/>
      <c r="BA20" s="681"/>
      <c r="BB20" s="681"/>
      <c r="BC20" s="681"/>
      <c r="BD20" s="681"/>
      <c r="BE20" s="681"/>
      <c r="BF20" s="682"/>
      <c r="BG20" s="683">
        <v>43598</v>
      </c>
      <c r="BH20" s="684"/>
      <c r="BI20" s="684"/>
      <c r="BJ20" s="684"/>
      <c r="BK20" s="684"/>
      <c r="BL20" s="684"/>
      <c r="BM20" s="684"/>
      <c r="BN20" s="685"/>
      <c r="BO20" s="686">
        <v>3</v>
      </c>
      <c r="BP20" s="686"/>
      <c r="BQ20" s="686"/>
      <c r="BR20" s="686"/>
      <c r="BS20" s="692" t="s">
        <v>180</v>
      </c>
      <c r="BT20" s="684"/>
      <c r="BU20" s="684"/>
      <c r="BV20" s="684"/>
      <c r="BW20" s="684"/>
      <c r="BX20" s="684"/>
      <c r="BY20" s="684"/>
      <c r="BZ20" s="684"/>
      <c r="CA20" s="684"/>
      <c r="CB20" s="693"/>
      <c r="CD20" s="698" t="s">
        <v>282</v>
      </c>
      <c r="CE20" s="699"/>
      <c r="CF20" s="699"/>
      <c r="CG20" s="699"/>
      <c r="CH20" s="699"/>
      <c r="CI20" s="699"/>
      <c r="CJ20" s="699"/>
      <c r="CK20" s="699"/>
      <c r="CL20" s="699"/>
      <c r="CM20" s="699"/>
      <c r="CN20" s="699"/>
      <c r="CO20" s="699"/>
      <c r="CP20" s="699"/>
      <c r="CQ20" s="700"/>
      <c r="CR20" s="683">
        <v>7856837</v>
      </c>
      <c r="CS20" s="684"/>
      <c r="CT20" s="684"/>
      <c r="CU20" s="684"/>
      <c r="CV20" s="684"/>
      <c r="CW20" s="684"/>
      <c r="CX20" s="684"/>
      <c r="CY20" s="685"/>
      <c r="CZ20" s="686">
        <v>100</v>
      </c>
      <c r="DA20" s="686"/>
      <c r="DB20" s="686"/>
      <c r="DC20" s="686"/>
      <c r="DD20" s="692">
        <v>858830</v>
      </c>
      <c r="DE20" s="684"/>
      <c r="DF20" s="684"/>
      <c r="DG20" s="684"/>
      <c r="DH20" s="684"/>
      <c r="DI20" s="684"/>
      <c r="DJ20" s="684"/>
      <c r="DK20" s="684"/>
      <c r="DL20" s="684"/>
      <c r="DM20" s="684"/>
      <c r="DN20" s="684"/>
      <c r="DO20" s="684"/>
      <c r="DP20" s="685"/>
      <c r="DQ20" s="692">
        <v>5651897</v>
      </c>
      <c r="DR20" s="684"/>
      <c r="DS20" s="684"/>
      <c r="DT20" s="684"/>
      <c r="DU20" s="684"/>
      <c r="DV20" s="684"/>
      <c r="DW20" s="684"/>
      <c r="DX20" s="684"/>
      <c r="DY20" s="684"/>
      <c r="DZ20" s="684"/>
      <c r="EA20" s="684"/>
      <c r="EB20" s="684"/>
      <c r="EC20" s="693"/>
    </row>
    <row r="21" spans="2:133" ht="11.25" customHeight="1" x14ac:dyDescent="0.15">
      <c r="B21" s="680" t="s">
        <v>283</v>
      </c>
      <c r="C21" s="681"/>
      <c r="D21" s="681"/>
      <c r="E21" s="681"/>
      <c r="F21" s="681"/>
      <c r="G21" s="681"/>
      <c r="H21" s="681"/>
      <c r="I21" s="681"/>
      <c r="J21" s="681"/>
      <c r="K21" s="681"/>
      <c r="L21" s="681"/>
      <c r="M21" s="681"/>
      <c r="N21" s="681"/>
      <c r="O21" s="681"/>
      <c r="P21" s="681"/>
      <c r="Q21" s="682"/>
      <c r="R21" s="683">
        <v>23965</v>
      </c>
      <c r="S21" s="684"/>
      <c r="T21" s="684"/>
      <c r="U21" s="684"/>
      <c r="V21" s="684"/>
      <c r="W21" s="684"/>
      <c r="X21" s="684"/>
      <c r="Y21" s="685"/>
      <c r="Z21" s="686">
        <v>0.3</v>
      </c>
      <c r="AA21" s="686"/>
      <c r="AB21" s="686"/>
      <c r="AC21" s="686"/>
      <c r="AD21" s="687">
        <v>23965</v>
      </c>
      <c r="AE21" s="687"/>
      <c r="AF21" s="687"/>
      <c r="AG21" s="687"/>
      <c r="AH21" s="687"/>
      <c r="AI21" s="687"/>
      <c r="AJ21" s="687"/>
      <c r="AK21" s="687"/>
      <c r="AL21" s="688">
        <v>0.5</v>
      </c>
      <c r="AM21" s="689"/>
      <c r="AN21" s="689"/>
      <c r="AO21" s="690"/>
      <c r="AP21" s="702" t="s">
        <v>284</v>
      </c>
      <c r="AQ21" s="703"/>
      <c r="AR21" s="703"/>
      <c r="AS21" s="703"/>
      <c r="AT21" s="703"/>
      <c r="AU21" s="703"/>
      <c r="AV21" s="703"/>
      <c r="AW21" s="703"/>
      <c r="AX21" s="703"/>
      <c r="AY21" s="703"/>
      <c r="AZ21" s="703"/>
      <c r="BA21" s="703"/>
      <c r="BB21" s="703"/>
      <c r="BC21" s="703"/>
      <c r="BD21" s="703"/>
      <c r="BE21" s="703"/>
      <c r="BF21" s="704"/>
      <c r="BG21" s="683">
        <v>43598</v>
      </c>
      <c r="BH21" s="684"/>
      <c r="BI21" s="684"/>
      <c r="BJ21" s="684"/>
      <c r="BK21" s="684"/>
      <c r="BL21" s="684"/>
      <c r="BM21" s="684"/>
      <c r="BN21" s="685"/>
      <c r="BO21" s="686">
        <v>3</v>
      </c>
      <c r="BP21" s="686"/>
      <c r="BQ21" s="686"/>
      <c r="BR21" s="686"/>
      <c r="BS21" s="692" t="s">
        <v>241</v>
      </c>
      <c r="BT21" s="684"/>
      <c r="BU21" s="684"/>
      <c r="BV21" s="684"/>
      <c r="BW21" s="684"/>
      <c r="BX21" s="684"/>
      <c r="BY21" s="684"/>
      <c r="BZ21" s="684"/>
      <c r="CA21" s="684"/>
      <c r="CB21" s="693"/>
      <c r="CD21" s="708"/>
      <c r="CE21" s="709"/>
      <c r="CF21" s="709"/>
      <c r="CG21" s="709"/>
      <c r="CH21" s="709"/>
      <c r="CI21" s="709"/>
      <c r="CJ21" s="709"/>
      <c r="CK21" s="709"/>
      <c r="CL21" s="709"/>
      <c r="CM21" s="709"/>
      <c r="CN21" s="709"/>
      <c r="CO21" s="709"/>
      <c r="CP21" s="709"/>
      <c r="CQ21" s="710"/>
      <c r="CR21" s="711"/>
      <c r="CS21" s="706"/>
      <c r="CT21" s="706"/>
      <c r="CU21" s="706"/>
      <c r="CV21" s="706"/>
      <c r="CW21" s="706"/>
      <c r="CX21" s="706"/>
      <c r="CY21" s="712"/>
      <c r="CZ21" s="713"/>
      <c r="DA21" s="713"/>
      <c r="DB21" s="713"/>
      <c r="DC21" s="713"/>
      <c r="DD21" s="705"/>
      <c r="DE21" s="706"/>
      <c r="DF21" s="706"/>
      <c r="DG21" s="706"/>
      <c r="DH21" s="706"/>
      <c r="DI21" s="706"/>
      <c r="DJ21" s="706"/>
      <c r="DK21" s="706"/>
      <c r="DL21" s="706"/>
      <c r="DM21" s="706"/>
      <c r="DN21" s="706"/>
      <c r="DO21" s="706"/>
      <c r="DP21" s="712"/>
      <c r="DQ21" s="705"/>
      <c r="DR21" s="706"/>
      <c r="DS21" s="706"/>
      <c r="DT21" s="706"/>
      <c r="DU21" s="706"/>
      <c r="DV21" s="706"/>
      <c r="DW21" s="706"/>
      <c r="DX21" s="706"/>
      <c r="DY21" s="706"/>
      <c r="DZ21" s="706"/>
      <c r="EA21" s="706"/>
      <c r="EB21" s="706"/>
      <c r="EC21" s="707"/>
    </row>
    <row r="22" spans="2:133" ht="11.25" customHeight="1" x14ac:dyDescent="0.15">
      <c r="B22" s="680" t="s">
        <v>285</v>
      </c>
      <c r="C22" s="681"/>
      <c r="D22" s="681"/>
      <c r="E22" s="681"/>
      <c r="F22" s="681"/>
      <c r="G22" s="681"/>
      <c r="H22" s="681"/>
      <c r="I22" s="681"/>
      <c r="J22" s="681"/>
      <c r="K22" s="681"/>
      <c r="L22" s="681"/>
      <c r="M22" s="681"/>
      <c r="N22" s="681"/>
      <c r="O22" s="681"/>
      <c r="P22" s="681"/>
      <c r="Q22" s="682"/>
      <c r="R22" s="683">
        <v>3333893</v>
      </c>
      <c r="S22" s="684"/>
      <c r="T22" s="684"/>
      <c r="U22" s="684"/>
      <c r="V22" s="684"/>
      <c r="W22" s="684"/>
      <c r="X22" s="684"/>
      <c r="Y22" s="685"/>
      <c r="Z22" s="686">
        <v>41.5</v>
      </c>
      <c r="AA22" s="686"/>
      <c r="AB22" s="686"/>
      <c r="AC22" s="686"/>
      <c r="AD22" s="687">
        <v>2895605</v>
      </c>
      <c r="AE22" s="687"/>
      <c r="AF22" s="687"/>
      <c r="AG22" s="687"/>
      <c r="AH22" s="687"/>
      <c r="AI22" s="687"/>
      <c r="AJ22" s="687"/>
      <c r="AK22" s="687"/>
      <c r="AL22" s="688">
        <v>60.5</v>
      </c>
      <c r="AM22" s="689"/>
      <c r="AN22" s="689"/>
      <c r="AO22" s="690"/>
      <c r="AP22" s="702" t="s">
        <v>286</v>
      </c>
      <c r="AQ22" s="703"/>
      <c r="AR22" s="703"/>
      <c r="AS22" s="703"/>
      <c r="AT22" s="703"/>
      <c r="AU22" s="703"/>
      <c r="AV22" s="703"/>
      <c r="AW22" s="703"/>
      <c r="AX22" s="703"/>
      <c r="AY22" s="703"/>
      <c r="AZ22" s="703"/>
      <c r="BA22" s="703"/>
      <c r="BB22" s="703"/>
      <c r="BC22" s="703"/>
      <c r="BD22" s="703"/>
      <c r="BE22" s="703"/>
      <c r="BF22" s="704"/>
      <c r="BG22" s="683" t="s">
        <v>250</v>
      </c>
      <c r="BH22" s="684"/>
      <c r="BI22" s="684"/>
      <c r="BJ22" s="684"/>
      <c r="BK22" s="684"/>
      <c r="BL22" s="684"/>
      <c r="BM22" s="684"/>
      <c r="BN22" s="685"/>
      <c r="BO22" s="686" t="s">
        <v>180</v>
      </c>
      <c r="BP22" s="686"/>
      <c r="BQ22" s="686"/>
      <c r="BR22" s="686"/>
      <c r="BS22" s="692" t="s">
        <v>241</v>
      </c>
      <c r="BT22" s="684"/>
      <c r="BU22" s="684"/>
      <c r="BV22" s="684"/>
      <c r="BW22" s="684"/>
      <c r="BX22" s="684"/>
      <c r="BY22" s="684"/>
      <c r="BZ22" s="684"/>
      <c r="CA22" s="684"/>
      <c r="CB22" s="693"/>
      <c r="CD22" s="665" t="s">
        <v>287</v>
      </c>
      <c r="CE22" s="666"/>
      <c r="CF22" s="666"/>
      <c r="CG22" s="666"/>
      <c r="CH22" s="666"/>
      <c r="CI22" s="666"/>
      <c r="CJ22" s="666"/>
      <c r="CK22" s="666"/>
      <c r="CL22" s="666"/>
      <c r="CM22" s="666"/>
      <c r="CN22" s="666"/>
      <c r="CO22" s="666"/>
      <c r="CP22" s="666"/>
      <c r="CQ22" s="666"/>
      <c r="CR22" s="666"/>
      <c r="CS22" s="666"/>
      <c r="CT22" s="666"/>
      <c r="CU22" s="666"/>
      <c r="CV22" s="666"/>
      <c r="CW22" s="666"/>
      <c r="CX22" s="666"/>
      <c r="CY22" s="666"/>
      <c r="CZ22" s="666"/>
      <c r="DA22" s="666"/>
      <c r="DB22" s="666"/>
      <c r="DC22" s="666"/>
      <c r="DD22" s="666"/>
      <c r="DE22" s="666"/>
      <c r="DF22" s="666"/>
      <c r="DG22" s="666"/>
      <c r="DH22" s="666"/>
      <c r="DI22" s="666"/>
      <c r="DJ22" s="666"/>
      <c r="DK22" s="666"/>
      <c r="DL22" s="666"/>
      <c r="DM22" s="666"/>
      <c r="DN22" s="666"/>
      <c r="DO22" s="666"/>
      <c r="DP22" s="666"/>
      <c r="DQ22" s="666"/>
      <c r="DR22" s="666"/>
      <c r="DS22" s="666"/>
      <c r="DT22" s="666"/>
      <c r="DU22" s="666"/>
      <c r="DV22" s="666"/>
      <c r="DW22" s="666"/>
      <c r="DX22" s="666"/>
      <c r="DY22" s="666"/>
      <c r="DZ22" s="666"/>
      <c r="EA22" s="666"/>
      <c r="EB22" s="666"/>
      <c r="EC22" s="667"/>
    </row>
    <row r="23" spans="2:133" ht="11.25" customHeight="1" x14ac:dyDescent="0.15">
      <c r="B23" s="680" t="s">
        <v>288</v>
      </c>
      <c r="C23" s="681"/>
      <c r="D23" s="681"/>
      <c r="E23" s="681"/>
      <c r="F23" s="681"/>
      <c r="G23" s="681"/>
      <c r="H23" s="681"/>
      <c r="I23" s="681"/>
      <c r="J23" s="681"/>
      <c r="K23" s="681"/>
      <c r="L23" s="681"/>
      <c r="M23" s="681"/>
      <c r="N23" s="681"/>
      <c r="O23" s="681"/>
      <c r="P23" s="681"/>
      <c r="Q23" s="682"/>
      <c r="R23" s="683">
        <v>2895605</v>
      </c>
      <c r="S23" s="684"/>
      <c r="T23" s="684"/>
      <c r="U23" s="684"/>
      <c r="V23" s="684"/>
      <c r="W23" s="684"/>
      <c r="X23" s="684"/>
      <c r="Y23" s="685"/>
      <c r="Z23" s="686">
        <v>36</v>
      </c>
      <c r="AA23" s="686"/>
      <c r="AB23" s="686"/>
      <c r="AC23" s="686"/>
      <c r="AD23" s="687">
        <v>2895605</v>
      </c>
      <c r="AE23" s="687"/>
      <c r="AF23" s="687"/>
      <c r="AG23" s="687"/>
      <c r="AH23" s="687"/>
      <c r="AI23" s="687"/>
      <c r="AJ23" s="687"/>
      <c r="AK23" s="687"/>
      <c r="AL23" s="688">
        <v>60.5</v>
      </c>
      <c r="AM23" s="689"/>
      <c r="AN23" s="689"/>
      <c r="AO23" s="690"/>
      <c r="AP23" s="702" t="s">
        <v>289</v>
      </c>
      <c r="AQ23" s="703"/>
      <c r="AR23" s="703"/>
      <c r="AS23" s="703"/>
      <c r="AT23" s="703"/>
      <c r="AU23" s="703"/>
      <c r="AV23" s="703"/>
      <c r="AW23" s="703"/>
      <c r="AX23" s="703"/>
      <c r="AY23" s="703"/>
      <c r="AZ23" s="703"/>
      <c r="BA23" s="703"/>
      <c r="BB23" s="703"/>
      <c r="BC23" s="703"/>
      <c r="BD23" s="703"/>
      <c r="BE23" s="703"/>
      <c r="BF23" s="704"/>
      <c r="BG23" s="683" t="s">
        <v>180</v>
      </c>
      <c r="BH23" s="684"/>
      <c r="BI23" s="684"/>
      <c r="BJ23" s="684"/>
      <c r="BK23" s="684"/>
      <c r="BL23" s="684"/>
      <c r="BM23" s="684"/>
      <c r="BN23" s="685"/>
      <c r="BO23" s="686" t="s">
        <v>241</v>
      </c>
      <c r="BP23" s="686"/>
      <c r="BQ23" s="686"/>
      <c r="BR23" s="686"/>
      <c r="BS23" s="692" t="s">
        <v>180</v>
      </c>
      <c r="BT23" s="684"/>
      <c r="BU23" s="684"/>
      <c r="BV23" s="684"/>
      <c r="BW23" s="684"/>
      <c r="BX23" s="684"/>
      <c r="BY23" s="684"/>
      <c r="BZ23" s="684"/>
      <c r="CA23" s="684"/>
      <c r="CB23" s="693"/>
      <c r="CD23" s="665" t="s">
        <v>227</v>
      </c>
      <c r="CE23" s="666"/>
      <c r="CF23" s="666"/>
      <c r="CG23" s="666"/>
      <c r="CH23" s="666"/>
      <c r="CI23" s="666"/>
      <c r="CJ23" s="666"/>
      <c r="CK23" s="666"/>
      <c r="CL23" s="666"/>
      <c r="CM23" s="666"/>
      <c r="CN23" s="666"/>
      <c r="CO23" s="666"/>
      <c r="CP23" s="666"/>
      <c r="CQ23" s="667"/>
      <c r="CR23" s="665" t="s">
        <v>290</v>
      </c>
      <c r="CS23" s="666"/>
      <c r="CT23" s="666"/>
      <c r="CU23" s="666"/>
      <c r="CV23" s="666"/>
      <c r="CW23" s="666"/>
      <c r="CX23" s="666"/>
      <c r="CY23" s="667"/>
      <c r="CZ23" s="665" t="s">
        <v>291</v>
      </c>
      <c r="DA23" s="666"/>
      <c r="DB23" s="666"/>
      <c r="DC23" s="667"/>
      <c r="DD23" s="665" t="s">
        <v>292</v>
      </c>
      <c r="DE23" s="666"/>
      <c r="DF23" s="666"/>
      <c r="DG23" s="666"/>
      <c r="DH23" s="666"/>
      <c r="DI23" s="666"/>
      <c r="DJ23" s="666"/>
      <c r="DK23" s="667"/>
      <c r="DL23" s="714" t="s">
        <v>293</v>
      </c>
      <c r="DM23" s="715"/>
      <c r="DN23" s="715"/>
      <c r="DO23" s="715"/>
      <c r="DP23" s="715"/>
      <c r="DQ23" s="715"/>
      <c r="DR23" s="715"/>
      <c r="DS23" s="715"/>
      <c r="DT23" s="715"/>
      <c r="DU23" s="715"/>
      <c r="DV23" s="716"/>
      <c r="DW23" s="665" t="s">
        <v>294</v>
      </c>
      <c r="DX23" s="666"/>
      <c r="DY23" s="666"/>
      <c r="DZ23" s="666"/>
      <c r="EA23" s="666"/>
      <c r="EB23" s="666"/>
      <c r="EC23" s="667"/>
    </row>
    <row r="24" spans="2:133" ht="11.25" customHeight="1" x14ac:dyDescent="0.15">
      <c r="B24" s="680" t="s">
        <v>295</v>
      </c>
      <c r="C24" s="681"/>
      <c r="D24" s="681"/>
      <c r="E24" s="681"/>
      <c r="F24" s="681"/>
      <c r="G24" s="681"/>
      <c r="H24" s="681"/>
      <c r="I24" s="681"/>
      <c r="J24" s="681"/>
      <c r="K24" s="681"/>
      <c r="L24" s="681"/>
      <c r="M24" s="681"/>
      <c r="N24" s="681"/>
      <c r="O24" s="681"/>
      <c r="P24" s="681"/>
      <c r="Q24" s="682"/>
      <c r="R24" s="683">
        <v>438288</v>
      </c>
      <c r="S24" s="684"/>
      <c r="T24" s="684"/>
      <c r="U24" s="684"/>
      <c r="V24" s="684"/>
      <c r="W24" s="684"/>
      <c r="X24" s="684"/>
      <c r="Y24" s="685"/>
      <c r="Z24" s="686">
        <v>5.5</v>
      </c>
      <c r="AA24" s="686"/>
      <c r="AB24" s="686"/>
      <c r="AC24" s="686"/>
      <c r="AD24" s="687" t="s">
        <v>180</v>
      </c>
      <c r="AE24" s="687"/>
      <c r="AF24" s="687"/>
      <c r="AG24" s="687"/>
      <c r="AH24" s="687"/>
      <c r="AI24" s="687"/>
      <c r="AJ24" s="687"/>
      <c r="AK24" s="687"/>
      <c r="AL24" s="688" t="s">
        <v>241</v>
      </c>
      <c r="AM24" s="689"/>
      <c r="AN24" s="689"/>
      <c r="AO24" s="690"/>
      <c r="AP24" s="702" t="s">
        <v>296</v>
      </c>
      <c r="AQ24" s="703"/>
      <c r="AR24" s="703"/>
      <c r="AS24" s="703"/>
      <c r="AT24" s="703"/>
      <c r="AU24" s="703"/>
      <c r="AV24" s="703"/>
      <c r="AW24" s="703"/>
      <c r="AX24" s="703"/>
      <c r="AY24" s="703"/>
      <c r="AZ24" s="703"/>
      <c r="BA24" s="703"/>
      <c r="BB24" s="703"/>
      <c r="BC24" s="703"/>
      <c r="BD24" s="703"/>
      <c r="BE24" s="703"/>
      <c r="BF24" s="704"/>
      <c r="BG24" s="683" t="s">
        <v>180</v>
      </c>
      <c r="BH24" s="684"/>
      <c r="BI24" s="684"/>
      <c r="BJ24" s="684"/>
      <c r="BK24" s="684"/>
      <c r="BL24" s="684"/>
      <c r="BM24" s="684"/>
      <c r="BN24" s="685"/>
      <c r="BO24" s="686" t="s">
        <v>241</v>
      </c>
      <c r="BP24" s="686"/>
      <c r="BQ24" s="686"/>
      <c r="BR24" s="686"/>
      <c r="BS24" s="692" t="s">
        <v>241</v>
      </c>
      <c r="BT24" s="684"/>
      <c r="BU24" s="684"/>
      <c r="BV24" s="684"/>
      <c r="BW24" s="684"/>
      <c r="BX24" s="684"/>
      <c r="BY24" s="684"/>
      <c r="BZ24" s="684"/>
      <c r="CA24" s="684"/>
      <c r="CB24" s="693"/>
      <c r="CD24" s="694" t="s">
        <v>297</v>
      </c>
      <c r="CE24" s="695"/>
      <c r="CF24" s="695"/>
      <c r="CG24" s="695"/>
      <c r="CH24" s="695"/>
      <c r="CI24" s="695"/>
      <c r="CJ24" s="695"/>
      <c r="CK24" s="695"/>
      <c r="CL24" s="695"/>
      <c r="CM24" s="695"/>
      <c r="CN24" s="695"/>
      <c r="CO24" s="695"/>
      <c r="CP24" s="695"/>
      <c r="CQ24" s="696"/>
      <c r="CR24" s="672">
        <v>3243185</v>
      </c>
      <c r="CS24" s="673"/>
      <c r="CT24" s="673"/>
      <c r="CU24" s="673"/>
      <c r="CV24" s="673"/>
      <c r="CW24" s="673"/>
      <c r="CX24" s="673"/>
      <c r="CY24" s="674"/>
      <c r="CZ24" s="677">
        <v>41.3</v>
      </c>
      <c r="DA24" s="678"/>
      <c r="DB24" s="678"/>
      <c r="DC24" s="697"/>
      <c r="DD24" s="722">
        <v>2582482</v>
      </c>
      <c r="DE24" s="673"/>
      <c r="DF24" s="673"/>
      <c r="DG24" s="673"/>
      <c r="DH24" s="673"/>
      <c r="DI24" s="673"/>
      <c r="DJ24" s="673"/>
      <c r="DK24" s="674"/>
      <c r="DL24" s="722">
        <v>2569213</v>
      </c>
      <c r="DM24" s="673"/>
      <c r="DN24" s="673"/>
      <c r="DO24" s="673"/>
      <c r="DP24" s="673"/>
      <c r="DQ24" s="673"/>
      <c r="DR24" s="673"/>
      <c r="DS24" s="673"/>
      <c r="DT24" s="673"/>
      <c r="DU24" s="673"/>
      <c r="DV24" s="674"/>
      <c r="DW24" s="677">
        <v>51.7</v>
      </c>
      <c r="DX24" s="678"/>
      <c r="DY24" s="678"/>
      <c r="DZ24" s="678"/>
      <c r="EA24" s="678"/>
      <c r="EB24" s="678"/>
      <c r="EC24" s="679"/>
    </row>
    <row r="25" spans="2:133" ht="11.25" customHeight="1" x14ac:dyDescent="0.15">
      <c r="B25" s="680" t="s">
        <v>298</v>
      </c>
      <c r="C25" s="681"/>
      <c r="D25" s="681"/>
      <c r="E25" s="681"/>
      <c r="F25" s="681"/>
      <c r="G25" s="681"/>
      <c r="H25" s="681"/>
      <c r="I25" s="681"/>
      <c r="J25" s="681"/>
      <c r="K25" s="681"/>
      <c r="L25" s="681"/>
      <c r="M25" s="681"/>
      <c r="N25" s="681"/>
      <c r="O25" s="681"/>
      <c r="P25" s="681"/>
      <c r="Q25" s="682"/>
      <c r="R25" s="683" t="s">
        <v>180</v>
      </c>
      <c r="S25" s="684"/>
      <c r="T25" s="684"/>
      <c r="U25" s="684"/>
      <c r="V25" s="684"/>
      <c r="W25" s="684"/>
      <c r="X25" s="684"/>
      <c r="Y25" s="685"/>
      <c r="Z25" s="686" t="s">
        <v>180</v>
      </c>
      <c r="AA25" s="686"/>
      <c r="AB25" s="686"/>
      <c r="AC25" s="686"/>
      <c r="AD25" s="687" t="s">
        <v>180</v>
      </c>
      <c r="AE25" s="687"/>
      <c r="AF25" s="687"/>
      <c r="AG25" s="687"/>
      <c r="AH25" s="687"/>
      <c r="AI25" s="687"/>
      <c r="AJ25" s="687"/>
      <c r="AK25" s="687"/>
      <c r="AL25" s="688" t="s">
        <v>180</v>
      </c>
      <c r="AM25" s="689"/>
      <c r="AN25" s="689"/>
      <c r="AO25" s="690"/>
      <c r="AP25" s="702" t="s">
        <v>299</v>
      </c>
      <c r="AQ25" s="703"/>
      <c r="AR25" s="703"/>
      <c r="AS25" s="703"/>
      <c r="AT25" s="703"/>
      <c r="AU25" s="703"/>
      <c r="AV25" s="703"/>
      <c r="AW25" s="703"/>
      <c r="AX25" s="703"/>
      <c r="AY25" s="703"/>
      <c r="AZ25" s="703"/>
      <c r="BA25" s="703"/>
      <c r="BB25" s="703"/>
      <c r="BC25" s="703"/>
      <c r="BD25" s="703"/>
      <c r="BE25" s="703"/>
      <c r="BF25" s="704"/>
      <c r="BG25" s="683" t="s">
        <v>241</v>
      </c>
      <c r="BH25" s="684"/>
      <c r="BI25" s="684"/>
      <c r="BJ25" s="684"/>
      <c r="BK25" s="684"/>
      <c r="BL25" s="684"/>
      <c r="BM25" s="684"/>
      <c r="BN25" s="685"/>
      <c r="BO25" s="686" t="s">
        <v>180</v>
      </c>
      <c r="BP25" s="686"/>
      <c r="BQ25" s="686"/>
      <c r="BR25" s="686"/>
      <c r="BS25" s="692" t="s">
        <v>241</v>
      </c>
      <c r="BT25" s="684"/>
      <c r="BU25" s="684"/>
      <c r="BV25" s="684"/>
      <c r="BW25" s="684"/>
      <c r="BX25" s="684"/>
      <c r="BY25" s="684"/>
      <c r="BZ25" s="684"/>
      <c r="CA25" s="684"/>
      <c r="CB25" s="693"/>
      <c r="CD25" s="698" t="s">
        <v>300</v>
      </c>
      <c r="CE25" s="699"/>
      <c r="CF25" s="699"/>
      <c r="CG25" s="699"/>
      <c r="CH25" s="699"/>
      <c r="CI25" s="699"/>
      <c r="CJ25" s="699"/>
      <c r="CK25" s="699"/>
      <c r="CL25" s="699"/>
      <c r="CM25" s="699"/>
      <c r="CN25" s="699"/>
      <c r="CO25" s="699"/>
      <c r="CP25" s="699"/>
      <c r="CQ25" s="700"/>
      <c r="CR25" s="683">
        <v>1478292</v>
      </c>
      <c r="CS25" s="719"/>
      <c r="CT25" s="719"/>
      <c r="CU25" s="719"/>
      <c r="CV25" s="719"/>
      <c r="CW25" s="719"/>
      <c r="CX25" s="719"/>
      <c r="CY25" s="720"/>
      <c r="CZ25" s="688">
        <v>18.8</v>
      </c>
      <c r="DA25" s="717"/>
      <c r="DB25" s="717"/>
      <c r="DC25" s="721"/>
      <c r="DD25" s="692">
        <v>1438356</v>
      </c>
      <c r="DE25" s="719"/>
      <c r="DF25" s="719"/>
      <c r="DG25" s="719"/>
      <c r="DH25" s="719"/>
      <c r="DI25" s="719"/>
      <c r="DJ25" s="719"/>
      <c r="DK25" s="720"/>
      <c r="DL25" s="692">
        <v>1425087</v>
      </c>
      <c r="DM25" s="719"/>
      <c r="DN25" s="719"/>
      <c r="DO25" s="719"/>
      <c r="DP25" s="719"/>
      <c r="DQ25" s="719"/>
      <c r="DR25" s="719"/>
      <c r="DS25" s="719"/>
      <c r="DT25" s="719"/>
      <c r="DU25" s="719"/>
      <c r="DV25" s="720"/>
      <c r="DW25" s="688">
        <v>28.7</v>
      </c>
      <c r="DX25" s="717"/>
      <c r="DY25" s="717"/>
      <c r="DZ25" s="717"/>
      <c r="EA25" s="717"/>
      <c r="EB25" s="717"/>
      <c r="EC25" s="718"/>
    </row>
    <row r="26" spans="2:133" ht="11.25" customHeight="1" x14ac:dyDescent="0.15">
      <c r="B26" s="680" t="s">
        <v>301</v>
      </c>
      <c r="C26" s="681"/>
      <c r="D26" s="681"/>
      <c r="E26" s="681"/>
      <c r="F26" s="681"/>
      <c r="G26" s="681"/>
      <c r="H26" s="681"/>
      <c r="I26" s="681"/>
      <c r="J26" s="681"/>
      <c r="K26" s="681"/>
      <c r="L26" s="681"/>
      <c r="M26" s="681"/>
      <c r="N26" s="681"/>
      <c r="O26" s="681"/>
      <c r="P26" s="681"/>
      <c r="Q26" s="682"/>
      <c r="R26" s="683">
        <v>5197168</v>
      </c>
      <c r="S26" s="684"/>
      <c r="T26" s="684"/>
      <c r="U26" s="684"/>
      <c r="V26" s="684"/>
      <c r="W26" s="684"/>
      <c r="X26" s="684"/>
      <c r="Y26" s="685"/>
      <c r="Z26" s="686">
        <v>64.7</v>
      </c>
      <c r="AA26" s="686"/>
      <c r="AB26" s="686"/>
      <c r="AC26" s="686"/>
      <c r="AD26" s="687">
        <v>4758880</v>
      </c>
      <c r="AE26" s="687"/>
      <c r="AF26" s="687"/>
      <c r="AG26" s="687"/>
      <c r="AH26" s="687"/>
      <c r="AI26" s="687"/>
      <c r="AJ26" s="687"/>
      <c r="AK26" s="687"/>
      <c r="AL26" s="688">
        <v>99.4</v>
      </c>
      <c r="AM26" s="689"/>
      <c r="AN26" s="689"/>
      <c r="AO26" s="690"/>
      <c r="AP26" s="702" t="s">
        <v>302</v>
      </c>
      <c r="AQ26" s="723"/>
      <c r="AR26" s="723"/>
      <c r="AS26" s="723"/>
      <c r="AT26" s="723"/>
      <c r="AU26" s="723"/>
      <c r="AV26" s="723"/>
      <c r="AW26" s="723"/>
      <c r="AX26" s="723"/>
      <c r="AY26" s="723"/>
      <c r="AZ26" s="723"/>
      <c r="BA26" s="723"/>
      <c r="BB26" s="723"/>
      <c r="BC26" s="723"/>
      <c r="BD26" s="723"/>
      <c r="BE26" s="723"/>
      <c r="BF26" s="704"/>
      <c r="BG26" s="683" t="s">
        <v>180</v>
      </c>
      <c r="BH26" s="684"/>
      <c r="BI26" s="684"/>
      <c r="BJ26" s="684"/>
      <c r="BK26" s="684"/>
      <c r="BL26" s="684"/>
      <c r="BM26" s="684"/>
      <c r="BN26" s="685"/>
      <c r="BO26" s="686" t="s">
        <v>180</v>
      </c>
      <c r="BP26" s="686"/>
      <c r="BQ26" s="686"/>
      <c r="BR26" s="686"/>
      <c r="BS26" s="692" t="s">
        <v>180</v>
      </c>
      <c r="BT26" s="684"/>
      <c r="BU26" s="684"/>
      <c r="BV26" s="684"/>
      <c r="BW26" s="684"/>
      <c r="BX26" s="684"/>
      <c r="BY26" s="684"/>
      <c r="BZ26" s="684"/>
      <c r="CA26" s="684"/>
      <c r="CB26" s="693"/>
      <c r="CD26" s="698" t="s">
        <v>303</v>
      </c>
      <c r="CE26" s="699"/>
      <c r="CF26" s="699"/>
      <c r="CG26" s="699"/>
      <c r="CH26" s="699"/>
      <c r="CI26" s="699"/>
      <c r="CJ26" s="699"/>
      <c r="CK26" s="699"/>
      <c r="CL26" s="699"/>
      <c r="CM26" s="699"/>
      <c r="CN26" s="699"/>
      <c r="CO26" s="699"/>
      <c r="CP26" s="699"/>
      <c r="CQ26" s="700"/>
      <c r="CR26" s="683">
        <v>961634</v>
      </c>
      <c r="CS26" s="684"/>
      <c r="CT26" s="684"/>
      <c r="CU26" s="684"/>
      <c r="CV26" s="684"/>
      <c r="CW26" s="684"/>
      <c r="CX26" s="684"/>
      <c r="CY26" s="685"/>
      <c r="CZ26" s="688">
        <v>12.2</v>
      </c>
      <c r="DA26" s="717"/>
      <c r="DB26" s="717"/>
      <c r="DC26" s="721"/>
      <c r="DD26" s="692">
        <v>940023</v>
      </c>
      <c r="DE26" s="684"/>
      <c r="DF26" s="684"/>
      <c r="DG26" s="684"/>
      <c r="DH26" s="684"/>
      <c r="DI26" s="684"/>
      <c r="DJ26" s="684"/>
      <c r="DK26" s="685"/>
      <c r="DL26" s="692" t="s">
        <v>241</v>
      </c>
      <c r="DM26" s="684"/>
      <c r="DN26" s="684"/>
      <c r="DO26" s="684"/>
      <c r="DP26" s="684"/>
      <c r="DQ26" s="684"/>
      <c r="DR26" s="684"/>
      <c r="DS26" s="684"/>
      <c r="DT26" s="684"/>
      <c r="DU26" s="684"/>
      <c r="DV26" s="685"/>
      <c r="DW26" s="688" t="s">
        <v>180</v>
      </c>
      <c r="DX26" s="717"/>
      <c r="DY26" s="717"/>
      <c r="DZ26" s="717"/>
      <c r="EA26" s="717"/>
      <c r="EB26" s="717"/>
      <c r="EC26" s="718"/>
    </row>
    <row r="27" spans="2:133" ht="11.25" customHeight="1" x14ac:dyDescent="0.15">
      <c r="B27" s="680" t="s">
        <v>304</v>
      </c>
      <c r="C27" s="681"/>
      <c r="D27" s="681"/>
      <c r="E27" s="681"/>
      <c r="F27" s="681"/>
      <c r="G27" s="681"/>
      <c r="H27" s="681"/>
      <c r="I27" s="681"/>
      <c r="J27" s="681"/>
      <c r="K27" s="681"/>
      <c r="L27" s="681"/>
      <c r="M27" s="681"/>
      <c r="N27" s="681"/>
      <c r="O27" s="681"/>
      <c r="P27" s="681"/>
      <c r="Q27" s="682"/>
      <c r="R27" s="683">
        <v>751</v>
      </c>
      <c r="S27" s="684"/>
      <c r="T27" s="684"/>
      <c r="U27" s="684"/>
      <c r="V27" s="684"/>
      <c r="W27" s="684"/>
      <c r="X27" s="684"/>
      <c r="Y27" s="685"/>
      <c r="Z27" s="686">
        <v>0</v>
      </c>
      <c r="AA27" s="686"/>
      <c r="AB27" s="686"/>
      <c r="AC27" s="686"/>
      <c r="AD27" s="687">
        <v>751</v>
      </c>
      <c r="AE27" s="687"/>
      <c r="AF27" s="687"/>
      <c r="AG27" s="687"/>
      <c r="AH27" s="687"/>
      <c r="AI27" s="687"/>
      <c r="AJ27" s="687"/>
      <c r="AK27" s="687"/>
      <c r="AL27" s="688">
        <v>0</v>
      </c>
      <c r="AM27" s="689"/>
      <c r="AN27" s="689"/>
      <c r="AO27" s="690"/>
      <c r="AP27" s="680" t="s">
        <v>305</v>
      </c>
      <c r="AQ27" s="681"/>
      <c r="AR27" s="681"/>
      <c r="AS27" s="681"/>
      <c r="AT27" s="681"/>
      <c r="AU27" s="681"/>
      <c r="AV27" s="681"/>
      <c r="AW27" s="681"/>
      <c r="AX27" s="681"/>
      <c r="AY27" s="681"/>
      <c r="AZ27" s="681"/>
      <c r="BA27" s="681"/>
      <c r="BB27" s="681"/>
      <c r="BC27" s="681"/>
      <c r="BD27" s="681"/>
      <c r="BE27" s="681"/>
      <c r="BF27" s="682"/>
      <c r="BG27" s="683">
        <v>1448544</v>
      </c>
      <c r="BH27" s="684"/>
      <c r="BI27" s="684"/>
      <c r="BJ27" s="684"/>
      <c r="BK27" s="684"/>
      <c r="BL27" s="684"/>
      <c r="BM27" s="684"/>
      <c r="BN27" s="685"/>
      <c r="BO27" s="686">
        <v>100</v>
      </c>
      <c r="BP27" s="686"/>
      <c r="BQ27" s="686"/>
      <c r="BR27" s="686"/>
      <c r="BS27" s="692" t="s">
        <v>180</v>
      </c>
      <c r="BT27" s="684"/>
      <c r="BU27" s="684"/>
      <c r="BV27" s="684"/>
      <c r="BW27" s="684"/>
      <c r="BX27" s="684"/>
      <c r="BY27" s="684"/>
      <c r="BZ27" s="684"/>
      <c r="CA27" s="684"/>
      <c r="CB27" s="693"/>
      <c r="CD27" s="698" t="s">
        <v>306</v>
      </c>
      <c r="CE27" s="699"/>
      <c r="CF27" s="699"/>
      <c r="CG27" s="699"/>
      <c r="CH27" s="699"/>
      <c r="CI27" s="699"/>
      <c r="CJ27" s="699"/>
      <c r="CK27" s="699"/>
      <c r="CL27" s="699"/>
      <c r="CM27" s="699"/>
      <c r="CN27" s="699"/>
      <c r="CO27" s="699"/>
      <c r="CP27" s="699"/>
      <c r="CQ27" s="700"/>
      <c r="CR27" s="683">
        <v>831503</v>
      </c>
      <c r="CS27" s="719"/>
      <c r="CT27" s="719"/>
      <c r="CU27" s="719"/>
      <c r="CV27" s="719"/>
      <c r="CW27" s="719"/>
      <c r="CX27" s="719"/>
      <c r="CY27" s="720"/>
      <c r="CZ27" s="688">
        <v>10.6</v>
      </c>
      <c r="DA27" s="717"/>
      <c r="DB27" s="717"/>
      <c r="DC27" s="721"/>
      <c r="DD27" s="692">
        <v>248519</v>
      </c>
      <c r="DE27" s="719"/>
      <c r="DF27" s="719"/>
      <c r="DG27" s="719"/>
      <c r="DH27" s="719"/>
      <c r="DI27" s="719"/>
      <c r="DJ27" s="719"/>
      <c r="DK27" s="720"/>
      <c r="DL27" s="692">
        <v>248519</v>
      </c>
      <c r="DM27" s="719"/>
      <c r="DN27" s="719"/>
      <c r="DO27" s="719"/>
      <c r="DP27" s="719"/>
      <c r="DQ27" s="719"/>
      <c r="DR27" s="719"/>
      <c r="DS27" s="719"/>
      <c r="DT27" s="719"/>
      <c r="DU27" s="719"/>
      <c r="DV27" s="720"/>
      <c r="DW27" s="688">
        <v>5</v>
      </c>
      <c r="DX27" s="717"/>
      <c r="DY27" s="717"/>
      <c r="DZ27" s="717"/>
      <c r="EA27" s="717"/>
      <c r="EB27" s="717"/>
      <c r="EC27" s="718"/>
    </row>
    <row r="28" spans="2:133" ht="11.25" customHeight="1" x14ac:dyDescent="0.15">
      <c r="B28" s="680" t="s">
        <v>307</v>
      </c>
      <c r="C28" s="681"/>
      <c r="D28" s="681"/>
      <c r="E28" s="681"/>
      <c r="F28" s="681"/>
      <c r="G28" s="681"/>
      <c r="H28" s="681"/>
      <c r="I28" s="681"/>
      <c r="J28" s="681"/>
      <c r="K28" s="681"/>
      <c r="L28" s="681"/>
      <c r="M28" s="681"/>
      <c r="N28" s="681"/>
      <c r="O28" s="681"/>
      <c r="P28" s="681"/>
      <c r="Q28" s="682"/>
      <c r="R28" s="683">
        <v>30172</v>
      </c>
      <c r="S28" s="684"/>
      <c r="T28" s="684"/>
      <c r="U28" s="684"/>
      <c r="V28" s="684"/>
      <c r="W28" s="684"/>
      <c r="X28" s="684"/>
      <c r="Y28" s="685"/>
      <c r="Z28" s="686">
        <v>0.4</v>
      </c>
      <c r="AA28" s="686"/>
      <c r="AB28" s="686"/>
      <c r="AC28" s="686"/>
      <c r="AD28" s="687" t="s">
        <v>241</v>
      </c>
      <c r="AE28" s="687"/>
      <c r="AF28" s="687"/>
      <c r="AG28" s="687"/>
      <c r="AH28" s="687"/>
      <c r="AI28" s="687"/>
      <c r="AJ28" s="687"/>
      <c r="AK28" s="687"/>
      <c r="AL28" s="688" t="s">
        <v>180</v>
      </c>
      <c r="AM28" s="689"/>
      <c r="AN28" s="689"/>
      <c r="AO28" s="690"/>
      <c r="AP28" s="680"/>
      <c r="AQ28" s="681"/>
      <c r="AR28" s="681"/>
      <c r="AS28" s="681"/>
      <c r="AT28" s="681"/>
      <c r="AU28" s="681"/>
      <c r="AV28" s="681"/>
      <c r="AW28" s="681"/>
      <c r="AX28" s="681"/>
      <c r="AY28" s="681"/>
      <c r="AZ28" s="681"/>
      <c r="BA28" s="681"/>
      <c r="BB28" s="681"/>
      <c r="BC28" s="681"/>
      <c r="BD28" s="681"/>
      <c r="BE28" s="681"/>
      <c r="BF28" s="682"/>
      <c r="BG28" s="683"/>
      <c r="BH28" s="684"/>
      <c r="BI28" s="684"/>
      <c r="BJ28" s="684"/>
      <c r="BK28" s="684"/>
      <c r="BL28" s="684"/>
      <c r="BM28" s="684"/>
      <c r="BN28" s="685"/>
      <c r="BO28" s="686"/>
      <c r="BP28" s="686"/>
      <c r="BQ28" s="686"/>
      <c r="BR28" s="686"/>
      <c r="BS28" s="692"/>
      <c r="BT28" s="684"/>
      <c r="BU28" s="684"/>
      <c r="BV28" s="684"/>
      <c r="BW28" s="684"/>
      <c r="BX28" s="684"/>
      <c r="BY28" s="684"/>
      <c r="BZ28" s="684"/>
      <c r="CA28" s="684"/>
      <c r="CB28" s="693"/>
      <c r="CD28" s="698" t="s">
        <v>308</v>
      </c>
      <c r="CE28" s="699"/>
      <c r="CF28" s="699"/>
      <c r="CG28" s="699"/>
      <c r="CH28" s="699"/>
      <c r="CI28" s="699"/>
      <c r="CJ28" s="699"/>
      <c r="CK28" s="699"/>
      <c r="CL28" s="699"/>
      <c r="CM28" s="699"/>
      <c r="CN28" s="699"/>
      <c r="CO28" s="699"/>
      <c r="CP28" s="699"/>
      <c r="CQ28" s="700"/>
      <c r="CR28" s="683">
        <v>933390</v>
      </c>
      <c r="CS28" s="684"/>
      <c r="CT28" s="684"/>
      <c r="CU28" s="684"/>
      <c r="CV28" s="684"/>
      <c r="CW28" s="684"/>
      <c r="CX28" s="684"/>
      <c r="CY28" s="685"/>
      <c r="CZ28" s="688">
        <v>11.9</v>
      </c>
      <c r="DA28" s="717"/>
      <c r="DB28" s="717"/>
      <c r="DC28" s="721"/>
      <c r="DD28" s="692">
        <v>895607</v>
      </c>
      <c r="DE28" s="684"/>
      <c r="DF28" s="684"/>
      <c r="DG28" s="684"/>
      <c r="DH28" s="684"/>
      <c r="DI28" s="684"/>
      <c r="DJ28" s="684"/>
      <c r="DK28" s="685"/>
      <c r="DL28" s="692">
        <v>895607</v>
      </c>
      <c r="DM28" s="684"/>
      <c r="DN28" s="684"/>
      <c r="DO28" s="684"/>
      <c r="DP28" s="684"/>
      <c r="DQ28" s="684"/>
      <c r="DR28" s="684"/>
      <c r="DS28" s="684"/>
      <c r="DT28" s="684"/>
      <c r="DU28" s="684"/>
      <c r="DV28" s="685"/>
      <c r="DW28" s="688">
        <v>18</v>
      </c>
      <c r="DX28" s="717"/>
      <c r="DY28" s="717"/>
      <c r="DZ28" s="717"/>
      <c r="EA28" s="717"/>
      <c r="EB28" s="717"/>
      <c r="EC28" s="718"/>
    </row>
    <row r="29" spans="2:133" ht="11.25" customHeight="1" x14ac:dyDescent="0.15">
      <c r="B29" s="680" t="s">
        <v>309</v>
      </c>
      <c r="C29" s="681"/>
      <c r="D29" s="681"/>
      <c r="E29" s="681"/>
      <c r="F29" s="681"/>
      <c r="G29" s="681"/>
      <c r="H29" s="681"/>
      <c r="I29" s="681"/>
      <c r="J29" s="681"/>
      <c r="K29" s="681"/>
      <c r="L29" s="681"/>
      <c r="M29" s="681"/>
      <c r="N29" s="681"/>
      <c r="O29" s="681"/>
      <c r="P29" s="681"/>
      <c r="Q29" s="682"/>
      <c r="R29" s="683">
        <v>261129</v>
      </c>
      <c r="S29" s="684"/>
      <c r="T29" s="684"/>
      <c r="U29" s="684"/>
      <c r="V29" s="684"/>
      <c r="W29" s="684"/>
      <c r="X29" s="684"/>
      <c r="Y29" s="685"/>
      <c r="Z29" s="686">
        <v>3.3</v>
      </c>
      <c r="AA29" s="686"/>
      <c r="AB29" s="686"/>
      <c r="AC29" s="686"/>
      <c r="AD29" s="687" t="s">
        <v>241</v>
      </c>
      <c r="AE29" s="687"/>
      <c r="AF29" s="687"/>
      <c r="AG29" s="687"/>
      <c r="AH29" s="687"/>
      <c r="AI29" s="687"/>
      <c r="AJ29" s="687"/>
      <c r="AK29" s="687"/>
      <c r="AL29" s="688" t="s">
        <v>180</v>
      </c>
      <c r="AM29" s="689"/>
      <c r="AN29" s="689"/>
      <c r="AO29" s="690"/>
      <c r="AP29" s="724"/>
      <c r="AQ29" s="725"/>
      <c r="AR29" s="725"/>
      <c r="AS29" s="725"/>
      <c r="AT29" s="725"/>
      <c r="AU29" s="725"/>
      <c r="AV29" s="725"/>
      <c r="AW29" s="725"/>
      <c r="AX29" s="725"/>
      <c r="AY29" s="725"/>
      <c r="AZ29" s="725"/>
      <c r="BA29" s="725"/>
      <c r="BB29" s="725"/>
      <c r="BC29" s="725"/>
      <c r="BD29" s="725"/>
      <c r="BE29" s="725"/>
      <c r="BF29" s="726"/>
      <c r="BG29" s="683"/>
      <c r="BH29" s="684"/>
      <c r="BI29" s="684"/>
      <c r="BJ29" s="684"/>
      <c r="BK29" s="684"/>
      <c r="BL29" s="684"/>
      <c r="BM29" s="684"/>
      <c r="BN29" s="685"/>
      <c r="BO29" s="686"/>
      <c r="BP29" s="686"/>
      <c r="BQ29" s="686"/>
      <c r="BR29" s="686"/>
      <c r="BS29" s="687"/>
      <c r="BT29" s="687"/>
      <c r="BU29" s="687"/>
      <c r="BV29" s="687"/>
      <c r="BW29" s="687"/>
      <c r="BX29" s="687"/>
      <c r="BY29" s="687"/>
      <c r="BZ29" s="687"/>
      <c r="CA29" s="687"/>
      <c r="CB29" s="691"/>
      <c r="CD29" s="727" t="s">
        <v>310</v>
      </c>
      <c r="CE29" s="728"/>
      <c r="CF29" s="698" t="s">
        <v>311</v>
      </c>
      <c r="CG29" s="699"/>
      <c r="CH29" s="699"/>
      <c r="CI29" s="699"/>
      <c r="CJ29" s="699"/>
      <c r="CK29" s="699"/>
      <c r="CL29" s="699"/>
      <c r="CM29" s="699"/>
      <c r="CN29" s="699"/>
      <c r="CO29" s="699"/>
      <c r="CP29" s="699"/>
      <c r="CQ29" s="700"/>
      <c r="CR29" s="683">
        <v>933390</v>
      </c>
      <c r="CS29" s="719"/>
      <c r="CT29" s="719"/>
      <c r="CU29" s="719"/>
      <c r="CV29" s="719"/>
      <c r="CW29" s="719"/>
      <c r="CX29" s="719"/>
      <c r="CY29" s="720"/>
      <c r="CZ29" s="688">
        <v>11.9</v>
      </c>
      <c r="DA29" s="717"/>
      <c r="DB29" s="717"/>
      <c r="DC29" s="721"/>
      <c r="DD29" s="692">
        <v>895607</v>
      </c>
      <c r="DE29" s="719"/>
      <c r="DF29" s="719"/>
      <c r="DG29" s="719"/>
      <c r="DH29" s="719"/>
      <c r="DI29" s="719"/>
      <c r="DJ29" s="719"/>
      <c r="DK29" s="720"/>
      <c r="DL29" s="692">
        <v>895607</v>
      </c>
      <c r="DM29" s="719"/>
      <c r="DN29" s="719"/>
      <c r="DO29" s="719"/>
      <c r="DP29" s="719"/>
      <c r="DQ29" s="719"/>
      <c r="DR29" s="719"/>
      <c r="DS29" s="719"/>
      <c r="DT29" s="719"/>
      <c r="DU29" s="719"/>
      <c r="DV29" s="720"/>
      <c r="DW29" s="688">
        <v>18</v>
      </c>
      <c r="DX29" s="717"/>
      <c r="DY29" s="717"/>
      <c r="DZ29" s="717"/>
      <c r="EA29" s="717"/>
      <c r="EB29" s="717"/>
      <c r="EC29" s="718"/>
    </row>
    <row r="30" spans="2:133" ht="11.25" customHeight="1" x14ac:dyDescent="0.15">
      <c r="B30" s="680" t="s">
        <v>312</v>
      </c>
      <c r="C30" s="681"/>
      <c r="D30" s="681"/>
      <c r="E30" s="681"/>
      <c r="F30" s="681"/>
      <c r="G30" s="681"/>
      <c r="H30" s="681"/>
      <c r="I30" s="681"/>
      <c r="J30" s="681"/>
      <c r="K30" s="681"/>
      <c r="L30" s="681"/>
      <c r="M30" s="681"/>
      <c r="N30" s="681"/>
      <c r="O30" s="681"/>
      <c r="P30" s="681"/>
      <c r="Q30" s="682"/>
      <c r="R30" s="683">
        <v>51865</v>
      </c>
      <c r="S30" s="684"/>
      <c r="T30" s="684"/>
      <c r="U30" s="684"/>
      <c r="V30" s="684"/>
      <c r="W30" s="684"/>
      <c r="X30" s="684"/>
      <c r="Y30" s="685"/>
      <c r="Z30" s="686">
        <v>0.6</v>
      </c>
      <c r="AA30" s="686"/>
      <c r="AB30" s="686"/>
      <c r="AC30" s="686"/>
      <c r="AD30" s="687" t="s">
        <v>180</v>
      </c>
      <c r="AE30" s="687"/>
      <c r="AF30" s="687"/>
      <c r="AG30" s="687"/>
      <c r="AH30" s="687"/>
      <c r="AI30" s="687"/>
      <c r="AJ30" s="687"/>
      <c r="AK30" s="687"/>
      <c r="AL30" s="688" t="s">
        <v>180</v>
      </c>
      <c r="AM30" s="689"/>
      <c r="AN30" s="689"/>
      <c r="AO30" s="690"/>
      <c r="AP30" s="662" t="s">
        <v>227</v>
      </c>
      <c r="AQ30" s="663"/>
      <c r="AR30" s="663"/>
      <c r="AS30" s="663"/>
      <c r="AT30" s="663"/>
      <c r="AU30" s="663"/>
      <c r="AV30" s="663"/>
      <c r="AW30" s="663"/>
      <c r="AX30" s="663"/>
      <c r="AY30" s="663"/>
      <c r="AZ30" s="663"/>
      <c r="BA30" s="663"/>
      <c r="BB30" s="663"/>
      <c r="BC30" s="663"/>
      <c r="BD30" s="663"/>
      <c r="BE30" s="663"/>
      <c r="BF30" s="664"/>
      <c r="BG30" s="662" t="s">
        <v>313</v>
      </c>
      <c r="BH30" s="736"/>
      <c r="BI30" s="736"/>
      <c r="BJ30" s="736"/>
      <c r="BK30" s="736"/>
      <c r="BL30" s="736"/>
      <c r="BM30" s="736"/>
      <c r="BN30" s="736"/>
      <c r="BO30" s="736"/>
      <c r="BP30" s="736"/>
      <c r="BQ30" s="737"/>
      <c r="BR30" s="662" t="s">
        <v>314</v>
      </c>
      <c r="BS30" s="736"/>
      <c r="BT30" s="736"/>
      <c r="BU30" s="736"/>
      <c r="BV30" s="736"/>
      <c r="BW30" s="736"/>
      <c r="BX30" s="736"/>
      <c r="BY30" s="736"/>
      <c r="BZ30" s="736"/>
      <c r="CA30" s="736"/>
      <c r="CB30" s="737"/>
      <c r="CD30" s="729"/>
      <c r="CE30" s="730"/>
      <c r="CF30" s="698" t="s">
        <v>315</v>
      </c>
      <c r="CG30" s="699"/>
      <c r="CH30" s="699"/>
      <c r="CI30" s="699"/>
      <c r="CJ30" s="699"/>
      <c r="CK30" s="699"/>
      <c r="CL30" s="699"/>
      <c r="CM30" s="699"/>
      <c r="CN30" s="699"/>
      <c r="CO30" s="699"/>
      <c r="CP30" s="699"/>
      <c r="CQ30" s="700"/>
      <c r="CR30" s="683">
        <v>881713</v>
      </c>
      <c r="CS30" s="684"/>
      <c r="CT30" s="684"/>
      <c r="CU30" s="684"/>
      <c r="CV30" s="684"/>
      <c r="CW30" s="684"/>
      <c r="CX30" s="684"/>
      <c r="CY30" s="685"/>
      <c r="CZ30" s="688">
        <v>11.2</v>
      </c>
      <c r="DA30" s="717"/>
      <c r="DB30" s="717"/>
      <c r="DC30" s="721"/>
      <c r="DD30" s="692">
        <v>846174</v>
      </c>
      <c r="DE30" s="684"/>
      <c r="DF30" s="684"/>
      <c r="DG30" s="684"/>
      <c r="DH30" s="684"/>
      <c r="DI30" s="684"/>
      <c r="DJ30" s="684"/>
      <c r="DK30" s="685"/>
      <c r="DL30" s="692">
        <v>846174</v>
      </c>
      <c r="DM30" s="684"/>
      <c r="DN30" s="684"/>
      <c r="DO30" s="684"/>
      <c r="DP30" s="684"/>
      <c r="DQ30" s="684"/>
      <c r="DR30" s="684"/>
      <c r="DS30" s="684"/>
      <c r="DT30" s="684"/>
      <c r="DU30" s="684"/>
      <c r="DV30" s="685"/>
      <c r="DW30" s="688">
        <v>17</v>
      </c>
      <c r="DX30" s="717"/>
      <c r="DY30" s="717"/>
      <c r="DZ30" s="717"/>
      <c r="EA30" s="717"/>
      <c r="EB30" s="717"/>
      <c r="EC30" s="718"/>
    </row>
    <row r="31" spans="2:133" ht="11.25" customHeight="1" x14ac:dyDescent="0.15">
      <c r="B31" s="680" t="s">
        <v>316</v>
      </c>
      <c r="C31" s="681"/>
      <c r="D31" s="681"/>
      <c r="E31" s="681"/>
      <c r="F31" s="681"/>
      <c r="G31" s="681"/>
      <c r="H31" s="681"/>
      <c r="I31" s="681"/>
      <c r="J31" s="681"/>
      <c r="K31" s="681"/>
      <c r="L31" s="681"/>
      <c r="M31" s="681"/>
      <c r="N31" s="681"/>
      <c r="O31" s="681"/>
      <c r="P31" s="681"/>
      <c r="Q31" s="682"/>
      <c r="R31" s="683">
        <v>610334</v>
      </c>
      <c r="S31" s="684"/>
      <c r="T31" s="684"/>
      <c r="U31" s="684"/>
      <c r="V31" s="684"/>
      <c r="W31" s="684"/>
      <c r="X31" s="684"/>
      <c r="Y31" s="685"/>
      <c r="Z31" s="686">
        <v>7.6</v>
      </c>
      <c r="AA31" s="686"/>
      <c r="AB31" s="686"/>
      <c r="AC31" s="686"/>
      <c r="AD31" s="687" t="s">
        <v>180</v>
      </c>
      <c r="AE31" s="687"/>
      <c r="AF31" s="687"/>
      <c r="AG31" s="687"/>
      <c r="AH31" s="687"/>
      <c r="AI31" s="687"/>
      <c r="AJ31" s="687"/>
      <c r="AK31" s="687"/>
      <c r="AL31" s="688" t="s">
        <v>180</v>
      </c>
      <c r="AM31" s="689"/>
      <c r="AN31" s="689"/>
      <c r="AO31" s="690"/>
      <c r="AP31" s="740" t="s">
        <v>317</v>
      </c>
      <c r="AQ31" s="741"/>
      <c r="AR31" s="741"/>
      <c r="AS31" s="741"/>
      <c r="AT31" s="746" t="s">
        <v>318</v>
      </c>
      <c r="AU31" s="231"/>
      <c r="AV31" s="231"/>
      <c r="AW31" s="231"/>
      <c r="AX31" s="669" t="s">
        <v>191</v>
      </c>
      <c r="AY31" s="670"/>
      <c r="AZ31" s="670"/>
      <c r="BA31" s="670"/>
      <c r="BB31" s="670"/>
      <c r="BC31" s="670"/>
      <c r="BD31" s="670"/>
      <c r="BE31" s="670"/>
      <c r="BF31" s="671"/>
      <c r="BG31" s="751">
        <v>98.7</v>
      </c>
      <c r="BH31" s="738"/>
      <c r="BI31" s="738"/>
      <c r="BJ31" s="738"/>
      <c r="BK31" s="738"/>
      <c r="BL31" s="738"/>
      <c r="BM31" s="678">
        <v>92.8</v>
      </c>
      <c r="BN31" s="738"/>
      <c r="BO31" s="738"/>
      <c r="BP31" s="738"/>
      <c r="BQ31" s="739"/>
      <c r="BR31" s="751">
        <v>98.5</v>
      </c>
      <c r="BS31" s="738"/>
      <c r="BT31" s="738"/>
      <c r="BU31" s="738"/>
      <c r="BV31" s="738"/>
      <c r="BW31" s="738"/>
      <c r="BX31" s="678">
        <v>91.9</v>
      </c>
      <c r="BY31" s="738"/>
      <c r="BZ31" s="738"/>
      <c r="CA31" s="738"/>
      <c r="CB31" s="739"/>
      <c r="CD31" s="729"/>
      <c r="CE31" s="730"/>
      <c r="CF31" s="698" t="s">
        <v>319</v>
      </c>
      <c r="CG31" s="699"/>
      <c r="CH31" s="699"/>
      <c r="CI31" s="699"/>
      <c r="CJ31" s="699"/>
      <c r="CK31" s="699"/>
      <c r="CL31" s="699"/>
      <c r="CM31" s="699"/>
      <c r="CN31" s="699"/>
      <c r="CO31" s="699"/>
      <c r="CP31" s="699"/>
      <c r="CQ31" s="700"/>
      <c r="CR31" s="683">
        <v>51677</v>
      </c>
      <c r="CS31" s="719"/>
      <c r="CT31" s="719"/>
      <c r="CU31" s="719"/>
      <c r="CV31" s="719"/>
      <c r="CW31" s="719"/>
      <c r="CX31" s="719"/>
      <c r="CY31" s="720"/>
      <c r="CZ31" s="688">
        <v>0.7</v>
      </c>
      <c r="DA31" s="717"/>
      <c r="DB31" s="717"/>
      <c r="DC31" s="721"/>
      <c r="DD31" s="692">
        <v>49433</v>
      </c>
      <c r="DE31" s="719"/>
      <c r="DF31" s="719"/>
      <c r="DG31" s="719"/>
      <c r="DH31" s="719"/>
      <c r="DI31" s="719"/>
      <c r="DJ31" s="719"/>
      <c r="DK31" s="720"/>
      <c r="DL31" s="692">
        <v>49433</v>
      </c>
      <c r="DM31" s="719"/>
      <c r="DN31" s="719"/>
      <c r="DO31" s="719"/>
      <c r="DP31" s="719"/>
      <c r="DQ31" s="719"/>
      <c r="DR31" s="719"/>
      <c r="DS31" s="719"/>
      <c r="DT31" s="719"/>
      <c r="DU31" s="719"/>
      <c r="DV31" s="720"/>
      <c r="DW31" s="688">
        <v>1</v>
      </c>
      <c r="DX31" s="717"/>
      <c r="DY31" s="717"/>
      <c r="DZ31" s="717"/>
      <c r="EA31" s="717"/>
      <c r="EB31" s="717"/>
      <c r="EC31" s="718"/>
    </row>
    <row r="32" spans="2:133" ht="11.25" customHeight="1" x14ac:dyDescent="0.15">
      <c r="B32" s="733" t="s">
        <v>320</v>
      </c>
      <c r="C32" s="734"/>
      <c r="D32" s="734"/>
      <c r="E32" s="734"/>
      <c r="F32" s="734"/>
      <c r="G32" s="734"/>
      <c r="H32" s="734"/>
      <c r="I32" s="734"/>
      <c r="J32" s="734"/>
      <c r="K32" s="734"/>
      <c r="L32" s="734"/>
      <c r="M32" s="734"/>
      <c r="N32" s="734"/>
      <c r="O32" s="734"/>
      <c r="P32" s="734"/>
      <c r="Q32" s="735"/>
      <c r="R32" s="683" t="s">
        <v>180</v>
      </c>
      <c r="S32" s="684"/>
      <c r="T32" s="684"/>
      <c r="U32" s="684"/>
      <c r="V32" s="684"/>
      <c r="W32" s="684"/>
      <c r="X32" s="684"/>
      <c r="Y32" s="685"/>
      <c r="Z32" s="686" t="s">
        <v>241</v>
      </c>
      <c r="AA32" s="686"/>
      <c r="AB32" s="686"/>
      <c r="AC32" s="686"/>
      <c r="AD32" s="687" t="s">
        <v>241</v>
      </c>
      <c r="AE32" s="687"/>
      <c r="AF32" s="687"/>
      <c r="AG32" s="687"/>
      <c r="AH32" s="687"/>
      <c r="AI32" s="687"/>
      <c r="AJ32" s="687"/>
      <c r="AK32" s="687"/>
      <c r="AL32" s="688" t="s">
        <v>180</v>
      </c>
      <c r="AM32" s="689"/>
      <c r="AN32" s="689"/>
      <c r="AO32" s="690"/>
      <c r="AP32" s="742"/>
      <c r="AQ32" s="743"/>
      <c r="AR32" s="743"/>
      <c r="AS32" s="743"/>
      <c r="AT32" s="747"/>
      <c r="AU32" s="230" t="s">
        <v>321</v>
      </c>
      <c r="AV32" s="230"/>
      <c r="AW32" s="230"/>
      <c r="AX32" s="680" t="s">
        <v>322</v>
      </c>
      <c r="AY32" s="681"/>
      <c r="AZ32" s="681"/>
      <c r="BA32" s="681"/>
      <c r="BB32" s="681"/>
      <c r="BC32" s="681"/>
      <c r="BD32" s="681"/>
      <c r="BE32" s="681"/>
      <c r="BF32" s="682"/>
      <c r="BG32" s="752">
        <v>98.8</v>
      </c>
      <c r="BH32" s="719"/>
      <c r="BI32" s="719"/>
      <c r="BJ32" s="719"/>
      <c r="BK32" s="719"/>
      <c r="BL32" s="719"/>
      <c r="BM32" s="689">
        <v>96.7</v>
      </c>
      <c r="BN32" s="749"/>
      <c r="BO32" s="749"/>
      <c r="BP32" s="749"/>
      <c r="BQ32" s="750"/>
      <c r="BR32" s="752">
        <v>98.6</v>
      </c>
      <c r="BS32" s="719"/>
      <c r="BT32" s="719"/>
      <c r="BU32" s="719"/>
      <c r="BV32" s="719"/>
      <c r="BW32" s="719"/>
      <c r="BX32" s="689">
        <v>95.9</v>
      </c>
      <c r="BY32" s="749"/>
      <c r="BZ32" s="749"/>
      <c r="CA32" s="749"/>
      <c r="CB32" s="750"/>
      <c r="CD32" s="731"/>
      <c r="CE32" s="732"/>
      <c r="CF32" s="698" t="s">
        <v>323</v>
      </c>
      <c r="CG32" s="699"/>
      <c r="CH32" s="699"/>
      <c r="CI32" s="699"/>
      <c r="CJ32" s="699"/>
      <c r="CK32" s="699"/>
      <c r="CL32" s="699"/>
      <c r="CM32" s="699"/>
      <c r="CN32" s="699"/>
      <c r="CO32" s="699"/>
      <c r="CP32" s="699"/>
      <c r="CQ32" s="700"/>
      <c r="CR32" s="683" t="s">
        <v>180</v>
      </c>
      <c r="CS32" s="684"/>
      <c r="CT32" s="684"/>
      <c r="CU32" s="684"/>
      <c r="CV32" s="684"/>
      <c r="CW32" s="684"/>
      <c r="CX32" s="684"/>
      <c r="CY32" s="685"/>
      <c r="CZ32" s="688" t="s">
        <v>180</v>
      </c>
      <c r="DA32" s="717"/>
      <c r="DB32" s="717"/>
      <c r="DC32" s="721"/>
      <c r="DD32" s="692" t="s">
        <v>180</v>
      </c>
      <c r="DE32" s="684"/>
      <c r="DF32" s="684"/>
      <c r="DG32" s="684"/>
      <c r="DH32" s="684"/>
      <c r="DI32" s="684"/>
      <c r="DJ32" s="684"/>
      <c r="DK32" s="685"/>
      <c r="DL32" s="692" t="s">
        <v>180</v>
      </c>
      <c r="DM32" s="684"/>
      <c r="DN32" s="684"/>
      <c r="DO32" s="684"/>
      <c r="DP32" s="684"/>
      <c r="DQ32" s="684"/>
      <c r="DR32" s="684"/>
      <c r="DS32" s="684"/>
      <c r="DT32" s="684"/>
      <c r="DU32" s="684"/>
      <c r="DV32" s="685"/>
      <c r="DW32" s="688" t="s">
        <v>241</v>
      </c>
      <c r="DX32" s="717"/>
      <c r="DY32" s="717"/>
      <c r="DZ32" s="717"/>
      <c r="EA32" s="717"/>
      <c r="EB32" s="717"/>
      <c r="EC32" s="718"/>
    </row>
    <row r="33" spans="2:133" ht="11.25" customHeight="1" x14ac:dyDescent="0.15">
      <c r="B33" s="680" t="s">
        <v>324</v>
      </c>
      <c r="C33" s="681"/>
      <c r="D33" s="681"/>
      <c r="E33" s="681"/>
      <c r="F33" s="681"/>
      <c r="G33" s="681"/>
      <c r="H33" s="681"/>
      <c r="I33" s="681"/>
      <c r="J33" s="681"/>
      <c r="K33" s="681"/>
      <c r="L33" s="681"/>
      <c r="M33" s="681"/>
      <c r="N33" s="681"/>
      <c r="O33" s="681"/>
      <c r="P33" s="681"/>
      <c r="Q33" s="682"/>
      <c r="R33" s="683">
        <v>584339</v>
      </c>
      <c r="S33" s="684"/>
      <c r="T33" s="684"/>
      <c r="U33" s="684"/>
      <c r="V33" s="684"/>
      <c r="W33" s="684"/>
      <c r="X33" s="684"/>
      <c r="Y33" s="685"/>
      <c r="Z33" s="686">
        <v>7.3</v>
      </c>
      <c r="AA33" s="686"/>
      <c r="AB33" s="686"/>
      <c r="AC33" s="686"/>
      <c r="AD33" s="687" t="s">
        <v>180</v>
      </c>
      <c r="AE33" s="687"/>
      <c r="AF33" s="687"/>
      <c r="AG33" s="687"/>
      <c r="AH33" s="687"/>
      <c r="AI33" s="687"/>
      <c r="AJ33" s="687"/>
      <c r="AK33" s="687"/>
      <c r="AL33" s="688" t="s">
        <v>180</v>
      </c>
      <c r="AM33" s="689"/>
      <c r="AN33" s="689"/>
      <c r="AO33" s="690"/>
      <c r="AP33" s="744"/>
      <c r="AQ33" s="745"/>
      <c r="AR33" s="745"/>
      <c r="AS33" s="745"/>
      <c r="AT33" s="748"/>
      <c r="AU33" s="232"/>
      <c r="AV33" s="232"/>
      <c r="AW33" s="232"/>
      <c r="AX33" s="724" t="s">
        <v>325</v>
      </c>
      <c r="AY33" s="725"/>
      <c r="AZ33" s="725"/>
      <c r="BA33" s="725"/>
      <c r="BB33" s="725"/>
      <c r="BC33" s="725"/>
      <c r="BD33" s="725"/>
      <c r="BE33" s="725"/>
      <c r="BF33" s="726"/>
      <c r="BG33" s="753">
        <v>98.3</v>
      </c>
      <c r="BH33" s="754"/>
      <c r="BI33" s="754"/>
      <c r="BJ33" s="754"/>
      <c r="BK33" s="754"/>
      <c r="BL33" s="754"/>
      <c r="BM33" s="755">
        <v>88.5</v>
      </c>
      <c r="BN33" s="754"/>
      <c r="BO33" s="754"/>
      <c r="BP33" s="754"/>
      <c r="BQ33" s="756"/>
      <c r="BR33" s="753">
        <v>98.1</v>
      </c>
      <c r="BS33" s="754"/>
      <c r="BT33" s="754"/>
      <c r="BU33" s="754"/>
      <c r="BV33" s="754"/>
      <c r="BW33" s="754"/>
      <c r="BX33" s="755">
        <v>87.1</v>
      </c>
      <c r="BY33" s="754"/>
      <c r="BZ33" s="754"/>
      <c r="CA33" s="754"/>
      <c r="CB33" s="756"/>
      <c r="CD33" s="698" t="s">
        <v>326</v>
      </c>
      <c r="CE33" s="699"/>
      <c r="CF33" s="699"/>
      <c r="CG33" s="699"/>
      <c r="CH33" s="699"/>
      <c r="CI33" s="699"/>
      <c r="CJ33" s="699"/>
      <c r="CK33" s="699"/>
      <c r="CL33" s="699"/>
      <c r="CM33" s="699"/>
      <c r="CN33" s="699"/>
      <c r="CO33" s="699"/>
      <c r="CP33" s="699"/>
      <c r="CQ33" s="700"/>
      <c r="CR33" s="683">
        <v>3616667</v>
      </c>
      <c r="CS33" s="719"/>
      <c r="CT33" s="719"/>
      <c r="CU33" s="719"/>
      <c r="CV33" s="719"/>
      <c r="CW33" s="719"/>
      <c r="CX33" s="719"/>
      <c r="CY33" s="720"/>
      <c r="CZ33" s="688">
        <v>46</v>
      </c>
      <c r="DA33" s="717"/>
      <c r="DB33" s="717"/>
      <c r="DC33" s="721"/>
      <c r="DD33" s="692">
        <v>2788963</v>
      </c>
      <c r="DE33" s="719"/>
      <c r="DF33" s="719"/>
      <c r="DG33" s="719"/>
      <c r="DH33" s="719"/>
      <c r="DI33" s="719"/>
      <c r="DJ33" s="719"/>
      <c r="DK33" s="720"/>
      <c r="DL33" s="692">
        <v>2265712</v>
      </c>
      <c r="DM33" s="719"/>
      <c r="DN33" s="719"/>
      <c r="DO33" s="719"/>
      <c r="DP33" s="719"/>
      <c r="DQ33" s="719"/>
      <c r="DR33" s="719"/>
      <c r="DS33" s="719"/>
      <c r="DT33" s="719"/>
      <c r="DU33" s="719"/>
      <c r="DV33" s="720"/>
      <c r="DW33" s="688">
        <v>45.6</v>
      </c>
      <c r="DX33" s="717"/>
      <c r="DY33" s="717"/>
      <c r="DZ33" s="717"/>
      <c r="EA33" s="717"/>
      <c r="EB33" s="717"/>
      <c r="EC33" s="718"/>
    </row>
    <row r="34" spans="2:133" ht="11.25" customHeight="1" x14ac:dyDescent="0.15">
      <c r="B34" s="680" t="s">
        <v>327</v>
      </c>
      <c r="C34" s="681"/>
      <c r="D34" s="681"/>
      <c r="E34" s="681"/>
      <c r="F34" s="681"/>
      <c r="G34" s="681"/>
      <c r="H34" s="681"/>
      <c r="I34" s="681"/>
      <c r="J34" s="681"/>
      <c r="K34" s="681"/>
      <c r="L34" s="681"/>
      <c r="M34" s="681"/>
      <c r="N34" s="681"/>
      <c r="O34" s="681"/>
      <c r="P34" s="681"/>
      <c r="Q34" s="682"/>
      <c r="R34" s="683">
        <v>25500</v>
      </c>
      <c r="S34" s="684"/>
      <c r="T34" s="684"/>
      <c r="U34" s="684"/>
      <c r="V34" s="684"/>
      <c r="W34" s="684"/>
      <c r="X34" s="684"/>
      <c r="Y34" s="685"/>
      <c r="Z34" s="686">
        <v>0.3</v>
      </c>
      <c r="AA34" s="686"/>
      <c r="AB34" s="686"/>
      <c r="AC34" s="686"/>
      <c r="AD34" s="687">
        <v>22757</v>
      </c>
      <c r="AE34" s="687"/>
      <c r="AF34" s="687"/>
      <c r="AG34" s="687"/>
      <c r="AH34" s="687"/>
      <c r="AI34" s="687"/>
      <c r="AJ34" s="687"/>
      <c r="AK34" s="687"/>
      <c r="AL34" s="688">
        <v>0.5</v>
      </c>
      <c r="AM34" s="689"/>
      <c r="AN34" s="689"/>
      <c r="AO34" s="690"/>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98" t="s">
        <v>328</v>
      </c>
      <c r="CE34" s="699"/>
      <c r="CF34" s="699"/>
      <c r="CG34" s="699"/>
      <c r="CH34" s="699"/>
      <c r="CI34" s="699"/>
      <c r="CJ34" s="699"/>
      <c r="CK34" s="699"/>
      <c r="CL34" s="699"/>
      <c r="CM34" s="699"/>
      <c r="CN34" s="699"/>
      <c r="CO34" s="699"/>
      <c r="CP34" s="699"/>
      <c r="CQ34" s="700"/>
      <c r="CR34" s="683">
        <v>1488125</v>
      </c>
      <c r="CS34" s="684"/>
      <c r="CT34" s="684"/>
      <c r="CU34" s="684"/>
      <c r="CV34" s="684"/>
      <c r="CW34" s="684"/>
      <c r="CX34" s="684"/>
      <c r="CY34" s="685"/>
      <c r="CZ34" s="688">
        <v>18.899999999999999</v>
      </c>
      <c r="DA34" s="717"/>
      <c r="DB34" s="717"/>
      <c r="DC34" s="721"/>
      <c r="DD34" s="692">
        <v>1196628</v>
      </c>
      <c r="DE34" s="684"/>
      <c r="DF34" s="684"/>
      <c r="DG34" s="684"/>
      <c r="DH34" s="684"/>
      <c r="DI34" s="684"/>
      <c r="DJ34" s="684"/>
      <c r="DK34" s="685"/>
      <c r="DL34" s="692">
        <v>1060623</v>
      </c>
      <c r="DM34" s="684"/>
      <c r="DN34" s="684"/>
      <c r="DO34" s="684"/>
      <c r="DP34" s="684"/>
      <c r="DQ34" s="684"/>
      <c r="DR34" s="684"/>
      <c r="DS34" s="684"/>
      <c r="DT34" s="684"/>
      <c r="DU34" s="684"/>
      <c r="DV34" s="685"/>
      <c r="DW34" s="688">
        <v>21.4</v>
      </c>
      <c r="DX34" s="717"/>
      <c r="DY34" s="717"/>
      <c r="DZ34" s="717"/>
      <c r="EA34" s="717"/>
      <c r="EB34" s="717"/>
      <c r="EC34" s="718"/>
    </row>
    <row r="35" spans="2:133" ht="11.25" customHeight="1" x14ac:dyDescent="0.15">
      <c r="B35" s="680" t="s">
        <v>329</v>
      </c>
      <c r="C35" s="681"/>
      <c r="D35" s="681"/>
      <c r="E35" s="681"/>
      <c r="F35" s="681"/>
      <c r="G35" s="681"/>
      <c r="H35" s="681"/>
      <c r="I35" s="681"/>
      <c r="J35" s="681"/>
      <c r="K35" s="681"/>
      <c r="L35" s="681"/>
      <c r="M35" s="681"/>
      <c r="N35" s="681"/>
      <c r="O35" s="681"/>
      <c r="P35" s="681"/>
      <c r="Q35" s="682"/>
      <c r="R35" s="683">
        <v>49126</v>
      </c>
      <c r="S35" s="684"/>
      <c r="T35" s="684"/>
      <c r="U35" s="684"/>
      <c r="V35" s="684"/>
      <c r="W35" s="684"/>
      <c r="X35" s="684"/>
      <c r="Y35" s="685"/>
      <c r="Z35" s="686">
        <v>0.6</v>
      </c>
      <c r="AA35" s="686"/>
      <c r="AB35" s="686"/>
      <c r="AC35" s="686"/>
      <c r="AD35" s="687" t="s">
        <v>250</v>
      </c>
      <c r="AE35" s="687"/>
      <c r="AF35" s="687"/>
      <c r="AG35" s="687"/>
      <c r="AH35" s="687"/>
      <c r="AI35" s="687"/>
      <c r="AJ35" s="687"/>
      <c r="AK35" s="687"/>
      <c r="AL35" s="688" t="s">
        <v>241</v>
      </c>
      <c r="AM35" s="689"/>
      <c r="AN35" s="689"/>
      <c r="AO35" s="690"/>
      <c r="AP35" s="235"/>
      <c r="AQ35" s="662" t="s">
        <v>330</v>
      </c>
      <c r="AR35" s="663"/>
      <c r="AS35" s="663"/>
      <c r="AT35" s="663"/>
      <c r="AU35" s="663"/>
      <c r="AV35" s="663"/>
      <c r="AW35" s="663"/>
      <c r="AX35" s="663"/>
      <c r="AY35" s="663"/>
      <c r="AZ35" s="663"/>
      <c r="BA35" s="663"/>
      <c r="BB35" s="663"/>
      <c r="BC35" s="663"/>
      <c r="BD35" s="663"/>
      <c r="BE35" s="663"/>
      <c r="BF35" s="664"/>
      <c r="BG35" s="662" t="s">
        <v>331</v>
      </c>
      <c r="BH35" s="663"/>
      <c r="BI35" s="663"/>
      <c r="BJ35" s="663"/>
      <c r="BK35" s="663"/>
      <c r="BL35" s="663"/>
      <c r="BM35" s="663"/>
      <c r="BN35" s="663"/>
      <c r="BO35" s="663"/>
      <c r="BP35" s="663"/>
      <c r="BQ35" s="663"/>
      <c r="BR35" s="663"/>
      <c r="BS35" s="663"/>
      <c r="BT35" s="663"/>
      <c r="BU35" s="663"/>
      <c r="BV35" s="663"/>
      <c r="BW35" s="663"/>
      <c r="BX35" s="663"/>
      <c r="BY35" s="663"/>
      <c r="BZ35" s="663"/>
      <c r="CA35" s="663"/>
      <c r="CB35" s="664"/>
      <c r="CD35" s="698" t="s">
        <v>332</v>
      </c>
      <c r="CE35" s="699"/>
      <c r="CF35" s="699"/>
      <c r="CG35" s="699"/>
      <c r="CH35" s="699"/>
      <c r="CI35" s="699"/>
      <c r="CJ35" s="699"/>
      <c r="CK35" s="699"/>
      <c r="CL35" s="699"/>
      <c r="CM35" s="699"/>
      <c r="CN35" s="699"/>
      <c r="CO35" s="699"/>
      <c r="CP35" s="699"/>
      <c r="CQ35" s="700"/>
      <c r="CR35" s="683">
        <v>106374</v>
      </c>
      <c r="CS35" s="719"/>
      <c r="CT35" s="719"/>
      <c r="CU35" s="719"/>
      <c r="CV35" s="719"/>
      <c r="CW35" s="719"/>
      <c r="CX35" s="719"/>
      <c r="CY35" s="720"/>
      <c r="CZ35" s="688">
        <v>1.4</v>
      </c>
      <c r="DA35" s="717"/>
      <c r="DB35" s="717"/>
      <c r="DC35" s="721"/>
      <c r="DD35" s="692">
        <v>54757</v>
      </c>
      <c r="DE35" s="719"/>
      <c r="DF35" s="719"/>
      <c r="DG35" s="719"/>
      <c r="DH35" s="719"/>
      <c r="DI35" s="719"/>
      <c r="DJ35" s="719"/>
      <c r="DK35" s="720"/>
      <c r="DL35" s="692">
        <v>47542</v>
      </c>
      <c r="DM35" s="719"/>
      <c r="DN35" s="719"/>
      <c r="DO35" s="719"/>
      <c r="DP35" s="719"/>
      <c r="DQ35" s="719"/>
      <c r="DR35" s="719"/>
      <c r="DS35" s="719"/>
      <c r="DT35" s="719"/>
      <c r="DU35" s="719"/>
      <c r="DV35" s="720"/>
      <c r="DW35" s="688">
        <v>1</v>
      </c>
      <c r="DX35" s="717"/>
      <c r="DY35" s="717"/>
      <c r="DZ35" s="717"/>
      <c r="EA35" s="717"/>
      <c r="EB35" s="717"/>
      <c r="EC35" s="718"/>
    </row>
    <row r="36" spans="2:133" ht="11.25" customHeight="1" x14ac:dyDescent="0.15">
      <c r="B36" s="680" t="s">
        <v>333</v>
      </c>
      <c r="C36" s="681"/>
      <c r="D36" s="681"/>
      <c r="E36" s="681"/>
      <c r="F36" s="681"/>
      <c r="G36" s="681"/>
      <c r="H36" s="681"/>
      <c r="I36" s="681"/>
      <c r="J36" s="681"/>
      <c r="K36" s="681"/>
      <c r="L36" s="681"/>
      <c r="M36" s="681"/>
      <c r="N36" s="681"/>
      <c r="O36" s="681"/>
      <c r="P36" s="681"/>
      <c r="Q36" s="682"/>
      <c r="R36" s="683">
        <v>154200</v>
      </c>
      <c r="S36" s="684"/>
      <c r="T36" s="684"/>
      <c r="U36" s="684"/>
      <c r="V36" s="684"/>
      <c r="W36" s="684"/>
      <c r="X36" s="684"/>
      <c r="Y36" s="685"/>
      <c r="Z36" s="686">
        <v>1.9</v>
      </c>
      <c r="AA36" s="686"/>
      <c r="AB36" s="686"/>
      <c r="AC36" s="686"/>
      <c r="AD36" s="687" t="s">
        <v>180</v>
      </c>
      <c r="AE36" s="687"/>
      <c r="AF36" s="687"/>
      <c r="AG36" s="687"/>
      <c r="AH36" s="687"/>
      <c r="AI36" s="687"/>
      <c r="AJ36" s="687"/>
      <c r="AK36" s="687"/>
      <c r="AL36" s="688" t="s">
        <v>241</v>
      </c>
      <c r="AM36" s="689"/>
      <c r="AN36" s="689"/>
      <c r="AO36" s="690"/>
      <c r="AP36" s="235"/>
      <c r="AQ36" s="757" t="s">
        <v>334</v>
      </c>
      <c r="AR36" s="758"/>
      <c r="AS36" s="758"/>
      <c r="AT36" s="758"/>
      <c r="AU36" s="758"/>
      <c r="AV36" s="758"/>
      <c r="AW36" s="758"/>
      <c r="AX36" s="758"/>
      <c r="AY36" s="759"/>
      <c r="AZ36" s="672">
        <v>1241224</v>
      </c>
      <c r="BA36" s="673"/>
      <c r="BB36" s="673"/>
      <c r="BC36" s="673"/>
      <c r="BD36" s="673"/>
      <c r="BE36" s="673"/>
      <c r="BF36" s="760"/>
      <c r="BG36" s="694" t="s">
        <v>335</v>
      </c>
      <c r="BH36" s="695"/>
      <c r="BI36" s="695"/>
      <c r="BJ36" s="695"/>
      <c r="BK36" s="695"/>
      <c r="BL36" s="695"/>
      <c r="BM36" s="695"/>
      <c r="BN36" s="695"/>
      <c r="BO36" s="695"/>
      <c r="BP36" s="695"/>
      <c r="BQ36" s="695"/>
      <c r="BR36" s="695"/>
      <c r="BS36" s="695"/>
      <c r="BT36" s="695"/>
      <c r="BU36" s="696"/>
      <c r="BV36" s="672">
        <v>8789</v>
      </c>
      <c r="BW36" s="673"/>
      <c r="BX36" s="673"/>
      <c r="BY36" s="673"/>
      <c r="BZ36" s="673"/>
      <c r="CA36" s="673"/>
      <c r="CB36" s="760"/>
      <c r="CD36" s="698" t="s">
        <v>336</v>
      </c>
      <c r="CE36" s="699"/>
      <c r="CF36" s="699"/>
      <c r="CG36" s="699"/>
      <c r="CH36" s="699"/>
      <c r="CI36" s="699"/>
      <c r="CJ36" s="699"/>
      <c r="CK36" s="699"/>
      <c r="CL36" s="699"/>
      <c r="CM36" s="699"/>
      <c r="CN36" s="699"/>
      <c r="CO36" s="699"/>
      <c r="CP36" s="699"/>
      <c r="CQ36" s="700"/>
      <c r="CR36" s="683">
        <v>1006528</v>
      </c>
      <c r="CS36" s="684"/>
      <c r="CT36" s="684"/>
      <c r="CU36" s="684"/>
      <c r="CV36" s="684"/>
      <c r="CW36" s="684"/>
      <c r="CX36" s="684"/>
      <c r="CY36" s="685"/>
      <c r="CZ36" s="688">
        <v>12.8</v>
      </c>
      <c r="DA36" s="717"/>
      <c r="DB36" s="717"/>
      <c r="DC36" s="721"/>
      <c r="DD36" s="692">
        <v>721081</v>
      </c>
      <c r="DE36" s="684"/>
      <c r="DF36" s="684"/>
      <c r="DG36" s="684"/>
      <c r="DH36" s="684"/>
      <c r="DI36" s="684"/>
      <c r="DJ36" s="684"/>
      <c r="DK36" s="685"/>
      <c r="DL36" s="692">
        <v>518577</v>
      </c>
      <c r="DM36" s="684"/>
      <c r="DN36" s="684"/>
      <c r="DO36" s="684"/>
      <c r="DP36" s="684"/>
      <c r="DQ36" s="684"/>
      <c r="DR36" s="684"/>
      <c r="DS36" s="684"/>
      <c r="DT36" s="684"/>
      <c r="DU36" s="684"/>
      <c r="DV36" s="685"/>
      <c r="DW36" s="688">
        <v>10.4</v>
      </c>
      <c r="DX36" s="717"/>
      <c r="DY36" s="717"/>
      <c r="DZ36" s="717"/>
      <c r="EA36" s="717"/>
      <c r="EB36" s="717"/>
      <c r="EC36" s="718"/>
    </row>
    <row r="37" spans="2:133" ht="11.25" customHeight="1" x14ac:dyDescent="0.15">
      <c r="B37" s="680" t="s">
        <v>337</v>
      </c>
      <c r="C37" s="681"/>
      <c r="D37" s="681"/>
      <c r="E37" s="681"/>
      <c r="F37" s="681"/>
      <c r="G37" s="681"/>
      <c r="H37" s="681"/>
      <c r="I37" s="681"/>
      <c r="J37" s="681"/>
      <c r="K37" s="681"/>
      <c r="L37" s="681"/>
      <c r="M37" s="681"/>
      <c r="N37" s="681"/>
      <c r="O37" s="681"/>
      <c r="P37" s="681"/>
      <c r="Q37" s="682"/>
      <c r="R37" s="683">
        <v>150788</v>
      </c>
      <c r="S37" s="684"/>
      <c r="T37" s="684"/>
      <c r="U37" s="684"/>
      <c r="V37" s="684"/>
      <c r="W37" s="684"/>
      <c r="X37" s="684"/>
      <c r="Y37" s="685"/>
      <c r="Z37" s="686">
        <v>1.9</v>
      </c>
      <c r="AA37" s="686"/>
      <c r="AB37" s="686"/>
      <c r="AC37" s="686"/>
      <c r="AD37" s="687" t="s">
        <v>241</v>
      </c>
      <c r="AE37" s="687"/>
      <c r="AF37" s="687"/>
      <c r="AG37" s="687"/>
      <c r="AH37" s="687"/>
      <c r="AI37" s="687"/>
      <c r="AJ37" s="687"/>
      <c r="AK37" s="687"/>
      <c r="AL37" s="688" t="s">
        <v>241</v>
      </c>
      <c r="AM37" s="689"/>
      <c r="AN37" s="689"/>
      <c r="AO37" s="690"/>
      <c r="AQ37" s="761" t="s">
        <v>338</v>
      </c>
      <c r="AR37" s="762"/>
      <c r="AS37" s="762"/>
      <c r="AT37" s="762"/>
      <c r="AU37" s="762"/>
      <c r="AV37" s="762"/>
      <c r="AW37" s="762"/>
      <c r="AX37" s="762"/>
      <c r="AY37" s="763"/>
      <c r="AZ37" s="683">
        <v>300907</v>
      </c>
      <c r="BA37" s="684"/>
      <c r="BB37" s="684"/>
      <c r="BC37" s="684"/>
      <c r="BD37" s="719"/>
      <c r="BE37" s="719"/>
      <c r="BF37" s="750"/>
      <c r="BG37" s="698" t="s">
        <v>339</v>
      </c>
      <c r="BH37" s="699"/>
      <c r="BI37" s="699"/>
      <c r="BJ37" s="699"/>
      <c r="BK37" s="699"/>
      <c r="BL37" s="699"/>
      <c r="BM37" s="699"/>
      <c r="BN37" s="699"/>
      <c r="BO37" s="699"/>
      <c r="BP37" s="699"/>
      <c r="BQ37" s="699"/>
      <c r="BR37" s="699"/>
      <c r="BS37" s="699"/>
      <c r="BT37" s="699"/>
      <c r="BU37" s="700"/>
      <c r="BV37" s="683">
        <v>-43611</v>
      </c>
      <c r="BW37" s="684"/>
      <c r="BX37" s="684"/>
      <c r="BY37" s="684"/>
      <c r="BZ37" s="684"/>
      <c r="CA37" s="684"/>
      <c r="CB37" s="693"/>
      <c r="CD37" s="698" t="s">
        <v>340</v>
      </c>
      <c r="CE37" s="699"/>
      <c r="CF37" s="699"/>
      <c r="CG37" s="699"/>
      <c r="CH37" s="699"/>
      <c r="CI37" s="699"/>
      <c r="CJ37" s="699"/>
      <c r="CK37" s="699"/>
      <c r="CL37" s="699"/>
      <c r="CM37" s="699"/>
      <c r="CN37" s="699"/>
      <c r="CO37" s="699"/>
      <c r="CP37" s="699"/>
      <c r="CQ37" s="700"/>
      <c r="CR37" s="683">
        <v>167287</v>
      </c>
      <c r="CS37" s="719"/>
      <c r="CT37" s="719"/>
      <c r="CU37" s="719"/>
      <c r="CV37" s="719"/>
      <c r="CW37" s="719"/>
      <c r="CX37" s="719"/>
      <c r="CY37" s="720"/>
      <c r="CZ37" s="688">
        <v>2.1</v>
      </c>
      <c r="DA37" s="717"/>
      <c r="DB37" s="717"/>
      <c r="DC37" s="721"/>
      <c r="DD37" s="692">
        <v>116320</v>
      </c>
      <c r="DE37" s="719"/>
      <c r="DF37" s="719"/>
      <c r="DG37" s="719"/>
      <c r="DH37" s="719"/>
      <c r="DI37" s="719"/>
      <c r="DJ37" s="719"/>
      <c r="DK37" s="720"/>
      <c r="DL37" s="692">
        <v>115994</v>
      </c>
      <c r="DM37" s="719"/>
      <c r="DN37" s="719"/>
      <c r="DO37" s="719"/>
      <c r="DP37" s="719"/>
      <c r="DQ37" s="719"/>
      <c r="DR37" s="719"/>
      <c r="DS37" s="719"/>
      <c r="DT37" s="719"/>
      <c r="DU37" s="719"/>
      <c r="DV37" s="720"/>
      <c r="DW37" s="688">
        <v>2.2999999999999998</v>
      </c>
      <c r="DX37" s="717"/>
      <c r="DY37" s="717"/>
      <c r="DZ37" s="717"/>
      <c r="EA37" s="717"/>
      <c r="EB37" s="717"/>
      <c r="EC37" s="718"/>
    </row>
    <row r="38" spans="2:133" ht="11.25" customHeight="1" x14ac:dyDescent="0.15">
      <c r="B38" s="680" t="s">
        <v>341</v>
      </c>
      <c r="C38" s="681"/>
      <c r="D38" s="681"/>
      <c r="E38" s="681"/>
      <c r="F38" s="681"/>
      <c r="G38" s="681"/>
      <c r="H38" s="681"/>
      <c r="I38" s="681"/>
      <c r="J38" s="681"/>
      <c r="K38" s="681"/>
      <c r="L38" s="681"/>
      <c r="M38" s="681"/>
      <c r="N38" s="681"/>
      <c r="O38" s="681"/>
      <c r="P38" s="681"/>
      <c r="Q38" s="682"/>
      <c r="R38" s="683">
        <v>107736</v>
      </c>
      <c r="S38" s="684"/>
      <c r="T38" s="684"/>
      <c r="U38" s="684"/>
      <c r="V38" s="684"/>
      <c r="W38" s="684"/>
      <c r="X38" s="684"/>
      <c r="Y38" s="685"/>
      <c r="Z38" s="686">
        <v>1.3</v>
      </c>
      <c r="AA38" s="686"/>
      <c r="AB38" s="686"/>
      <c r="AC38" s="686"/>
      <c r="AD38" s="687">
        <v>5944</v>
      </c>
      <c r="AE38" s="687"/>
      <c r="AF38" s="687"/>
      <c r="AG38" s="687"/>
      <c r="AH38" s="687"/>
      <c r="AI38" s="687"/>
      <c r="AJ38" s="687"/>
      <c r="AK38" s="687"/>
      <c r="AL38" s="688">
        <v>0.1</v>
      </c>
      <c r="AM38" s="689"/>
      <c r="AN38" s="689"/>
      <c r="AO38" s="690"/>
      <c r="AQ38" s="761" t="s">
        <v>342</v>
      </c>
      <c r="AR38" s="762"/>
      <c r="AS38" s="762"/>
      <c r="AT38" s="762"/>
      <c r="AU38" s="762"/>
      <c r="AV38" s="762"/>
      <c r="AW38" s="762"/>
      <c r="AX38" s="762"/>
      <c r="AY38" s="763"/>
      <c r="AZ38" s="683">
        <v>36460</v>
      </c>
      <c r="BA38" s="684"/>
      <c r="BB38" s="684"/>
      <c r="BC38" s="684"/>
      <c r="BD38" s="719"/>
      <c r="BE38" s="719"/>
      <c r="BF38" s="750"/>
      <c r="BG38" s="698" t="s">
        <v>343</v>
      </c>
      <c r="BH38" s="699"/>
      <c r="BI38" s="699"/>
      <c r="BJ38" s="699"/>
      <c r="BK38" s="699"/>
      <c r="BL38" s="699"/>
      <c r="BM38" s="699"/>
      <c r="BN38" s="699"/>
      <c r="BO38" s="699"/>
      <c r="BP38" s="699"/>
      <c r="BQ38" s="699"/>
      <c r="BR38" s="699"/>
      <c r="BS38" s="699"/>
      <c r="BT38" s="699"/>
      <c r="BU38" s="700"/>
      <c r="BV38" s="683">
        <v>3010</v>
      </c>
      <c r="BW38" s="684"/>
      <c r="BX38" s="684"/>
      <c r="BY38" s="684"/>
      <c r="BZ38" s="684"/>
      <c r="CA38" s="684"/>
      <c r="CB38" s="693"/>
      <c r="CD38" s="698" t="s">
        <v>344</v>
      </c>
      <c r="CE38" s="699"/>
      <c r="CF38" s="699"/>
      <c r="CG38" s="699"/>
      <c r="CH38" s="699"/>
      <c r="CI38" s="699"/>
      <c r="CJ38" s="699"/>
      <c r="CK38" s="699"/>
      <c r="CL38" s="699"/>
      <c r="CM38" s="699"/>
      <c r="CN38" s="699"/>
      <c r="CO38" s="699"/>
      <c r="CP38" s="699"/>
      <c r="CQ38" s="700"/>
      <c r="CR38" s="683">
        <v>913326</v>
      </c>
      <c r="CS38" s="684"/>
      <c r="CT38" s="684"/>
      <c r="CU38" s="684"/>
      <c r="CV38" s="684"/>
      <c r="CW38" s="684"/>
      <c r="CX38" s="684"/>
      <c r="CY38" s="685"/>
      <c r="CZ38" s="688">
        <v>11.6</v>
      </c>
      <c r="DA38" s="717"/>
      <c r="DB38" s="717"/>
      <c r="DC38" s="721"/>
      <c r="DD38" s="692">
        <v>722790</v>
      </c>
      <c r="DE38" s="684"/>
      <c r="DF38" s="684"/>
      <c r="DG38" s="684"/>
      <c r="DH38" s="684"/>
      <c r="DI38" s="684"/>
      <c r="DJ38" s="684"/>
      <c r="DK38" s="685"/>
      <c r="DL38" s="692">
        <v>638970</v>
      </c>
      <c r="DM38" s="684"/>
      <c r="DN38" s="684"/>
      <c r="DO38" s="684"/>
      <c r="DP38" s="684"/>
      <c r="DQ38" s="684"/>
      <c r="DR38" s="684"/>
      <c r="DS38" s="684"/>
      <c r="DT38" s="684"/>
      <c r="DU38" s="684"/>
      <c r="DV38" s="685"/>
      <c r="DW38" s="688">
        <v>12.9</v>
      </c>
      <c r="DX38" s="717"/>
      <c r="DY38" s="717"/>
      <c r="DZ38" s="717"/>
      <c r="EA38" s="717"/>
      <c r="EB38" s="717"/>
      <c r="EC38" s="718"/>
    </row>
    <row r="39" spans="2:133" ht="11.25" customHeight="1" x14ac:dyDescent="0.15">
      <c r="B39" s="680" t="s">
        <v>345</v>
      </c>
      <c r="C39" s="681"/>
      <c r="D39" s="681"/>
      <c r="E39" s="681"/>
      <c r="F39" s="681"/>
      <c r="G39" s="681"/>
      <c r="H39" s="681"/>
      <c r="I39" s="681"/>
      <c r="J39" s="681"/>
      <c r="K39" s="681"/>
      <c r="L39" s="681"/>
      <c r="M39" s="681"/>
      <c r="N39" s="681"/>
      <c r="O39" s="681"/>
      <c r="P39" s="681"/>
      <c r="Q39" s="682"/>
      <c r="R39" s="683">
        <v>811237</v>
      </c>
      <c r="S39" s="684"/>
      <c r="T39" s="684"/>
      <c r="U39" s="684"/>
      <c r="V39" s="684"/>
      <c r="W39" s="684"/>
      <c r="X39" s="684"/>
      <c r="Y39" s="685"/>
      <c r="Z39" s="686">
        <v>10.1</v>
      </c>
      <c r="AA39" s="686"/>
      <c r="AB39" s="686"/>
      <c r="AC39" s="686"/>
      <c r="AD39" s="687" t="s">
        <v>180</v>
      </c>
      <c r="AE39" s="687"/>
      <c r="AF39" s="687"/>
      <c r="AG39" s="687"/>
      <c r="AH39" s="687"/>
      <c r="AI39" s="687"/>
      <c r="AJ39" s="687"/>
      <c r="AK39" s="687"/>
      <c r="AL39" s="688" t="s">
        <v>180</v>
      </c>
      <c r="AM39" s="689"/>
      <c r="AN39" s="689"/>
      <c r="AO39" s="690"/>
      <c r="AQ39" s="761" t="s">
        <v>346</v>
      </c>
      <c r="AR39" s="762"/>
      <c r="AS39" s="762"/>
      <c r="AT39" s="762"/>
      <c r="AU39" s="762"/>
      <c r="AV39" s="762"/>
      <c r="AW39" s="762"/>
      <c r="AX39" s="762"/>
      <c r="AY39" s="763"/>
      <c r="AZ39" s="683">
        <v>26991</v>
      </c>
      <c r="BA39" s="684"/>
      <c r="BB39" s="684"/>
      <c r="BC39" s="684"/>
      <c r="BD39" s="719"/>
      <c r="BE39" s="719"/>
      <c r="BF39" s="750"/>
      <c r="BG39" s="698" t="s">
        <v>347</v>
      </c>
      <c r="BH39" s="699"/>
      <c r="BI39" s="699"/>
      <c r="BJ39" s="699"/>
      <c r="BK39" s="699"/>
      <c r="BL39" s="699"/>
      <c r="BM39" s="699"/>
      <c r="BN39" s="699"/>
      <c r="BO39" s="699"/>
      <c r="BP39" s="699"/>
      <c r="BQ39" s="699"/>
      <c r="BR39" s="699"/>
      <c r="BS39" s="699"/>
      <c r="BT39" s="699"/>
      <c r="BU39" s="700"/>
      <c r="BV39" s="683">
        <v>4714</v>
      </c>
      <c r="BW39" s="684"/>
      <c r="BX39" s="684"/>
      <c r="BY39" s="684"/>
      <c r="BZ39" s="684"/>
      <c r="CA39" s="684"/>
      <c r="CB39" s="693"/>
      <c r="CD39" s="698" t="s">
        <v>348</v>
      </c>
      <c r="CE39" s="699"/>
      <c r="CF39" s="699"/>
      <c r="CG39" s="699"/>
      <c r="CH39" s="699"/>
      <c r="CI39" s="699"/>
      <c r="CJ39" s="699"/>
      <c r="CK39" s="699"/>
      <c r="CL39" s="699"/>
      <c r="CM39" s="699"/>
      <c r="CN39" s="699"/>
      <c r="CO39" s="699"/>
      <c r="CP39" s="699"/>
      <c r="CQ39" s="700"/>
      <c r="CR39" s="683">
        <v>100634</v>
      </c>
      <c r="CS39" s="719"/>
      <c r="CT39" s="719"/>
      <c r="CU39" s="719"/>
      <c r="CV39" s="719"/>
      <c r="CW39" s="719"/>
      <c r="CX39" s="719"/>
      <c r="CY39" s="720"/>
      <c r="CZ39" s="688">
        <v>1.3</v>
      </c>
      <c r="DA39" s="717"/>
      <c r="DB39" s="717"/>
      <c r="DC39" s="721"/>
      <c r="DD39" s="692">
        <v>93707</v>
      </c>
      <c r="DE39" s="719"/>
      <c r="DF39" s="719"/>
      <c r="DG39" s="719"/>
      <c r="DH39" s="719"/>
      <c r="DI39" s="719"/>
      <c r="DJ39" s="719"/>
      <c r="DK39" s="720"/>
      <c r="DL39" s="692" t="s">
        <v>250</v>
      </c>
      <c r="DM39" s="719"/>
      <c r="DN39" s="719"/>
      <c r="DO39" s="719"/>
      <c r="DP39" s="719"/>
      <c r="DQ39" s="719"/>
      <c r="DR39" s="719"/>
      <c r="DS39" s="719"/>
      <c r="DT39" s="719"/>
      <c r="DU39" s="719"/>
      <c r="DV39" s="720"/>
      <c r="DW39" s="688" t="s">
        <v>241</v>
      </c>
      <c r="DX39" s="717"/>
      <c r="DY39" s="717"/>
      <c r="DZ39" s="717"/>
      <c r="EA39" s="717"/>
      <c r="EB39" s="717"/>
      <c r="EC39" s="718"/>
    </row>
    <row r="40" spans="2:133" ht="11.25" customHeight="1" x14ac:dyDescent="0.15">
      <c r="B40" s="680" t="s">
        <v>349</v>
      </c>
      <c r="C40" s="681"/>
      <c r="D40" s="681"/>
      <c r="E40" s="681"/>
      <c r="F40" s="681"/>
      <c r="G40" s="681"/>
      <c r="H40" s="681"/>
      <c r="I40" s="681"/>
      <c r="J40" s="681"/>
      <c r="K40" s="681"/>
      <c r="L40" s="681"/>
      <c r="M40" s="681"/>
      <c r="N40" s="681"/>
      <c r="O40" s="681"/>
      <c r="P40" s="681"/>
      <c r="Q40" s="682"/>
      <c r="R40" s="683" t="s">
        <v>241</v>
      </c>
      <c r="S40" s="684"/>
      <c r="T40" s="684"/>
      <c r="U40" s="684"/>
      <c r="V40" s="684"/>
      <c r="W40" s="684"/>
      <c r="X40" s="684"/>
      <c r="Y40" s="685"/>
      <c r="Z40" s="686" t="s">
        <v>250</v>
      </c>
      <c r="AA40" s="686"/>
      <c r="AB40" s="686"/>
      <c r="AC40" s="686"/>
      <c r="AD40" s="687" t="s">
        <v>180</v>
      </c>
      <c r="AE40" s="687"/>
      <c r="AF40" s="687"/>
      <c r="AG40" s="687"/>
      <c r="AH40" s="687"/>
      <c r="AI40" s="687"/>
      <c r="AJ40" s="687"/>
      <c r="AK40" s="687"/>
      <c r="AL40" s="688" t="s">
        <v>180</v>
      </c>
      <c r="AM40" s="689"/>
      <c r="AN40" s="689"/>
      <c r="AO40" s="690"/>
      <c r="AQ40" s="761" t="s">
        <v>350</v>
      </c>
      <c r="AR40" s="762"/>
      <c r="AS40" s="762"/>
      <c r="AT40" s="762"/>
      <c r="AU40" s="762"/>
      <c r="AV40" s="762"/>
      <c r="AW40" s="762"/>
      <c r="AX40" s="762"/>
      <c r="AY40" s="763"/>
      <c r="AZ40" s="683">
        <v>6940</v>
      </c>
      <c r="BA40" s="684"/>
      <c r="BB40" s="684"/>
      <c r="BC40" s="684"/>
      <c r="BD40" s="719"/>
      <c r="BE40" s="719"/>
      <c r="BF40" s="750"/>
      <c r="BG40" s="764" t="s">
        <v>351</v>
      </c>
      <c r="BH40" s="765"/>
      <c r="BI40" s="765"/>
      <c r="BJ40" s="765"/>
      <c r="BK40" s="765"/>
      <c r="BL40" s="236"/>
      <c r="BM40" s="699" t="s">
        <v>352</v>
      </c>
      <c r="BN40" s="699"/>
      <c r="BO40" s="699"/>
      <c r="BP40" s="699"/>
      <c r="BQ40" s="699"/>
      <c r="BR40" s="699"/>
      <c r="BS40" s="699"/>
      <c r="BT40" s="699"/>
      <c r="BU40" s="700"/>
      <c r="BV40" s="683">
        <v>85</v>
      </c>
      <c r="BW40" s="684"/>
      <c r="BX40" s="684"/>
      <c r="BY40" s="684"/>
      <c r="BZ40" s="684"/>
      <c r="CA40" s="684"/>
      <c r="CB40" s="693"/>
      <c r="CD40" s="698" t="s">
        <v>353</v>
      </c>
      <c r="CE40" s="699"/>
      <c r="CF40" s="699"/>
      <c r="CG40" s="699"/>
      <c r="CH40" s="699"/>
      <c r="CI40" s="699"/>
      <c r="CJ40" s="699"/>
      <c r="CK40" s="699"/>
      <c r="CL40" s="699"/>
      <c r="CM40" s="699"/>
      <c r="CN40" s="699"/>
      <c r="CO40" s="699"/>
      <c r="CP40" s="699"/>
      <c r="CQ40" s="700"/>
      <c r="CR40" s="683">
        <v>1680</v>
      </c>
      <c r="CS40" s="684"/>
      <c r="CT40" s="684"/>
      <c r="CU40" s="684"/>
      <c r="CV40" s="684"/>
      <c r="CW40" s="684"/>
      <c r="CX40" s="684"/>
      <c r="CY40" s="685"/>
      <c r="CZ40" s="688">
        <v>0</v>
      </c>
      <c r="DA40" s="717"/>
      <c r="DB40" s="717"/>
      <c r="DC40" s="721"/>
      <c r="DD40" s="692" t="s">
        <v>180</v>
      </c>
      <c r="DE40" s="684"/>
      <c r="DF40" s="684"/>
      <c r="DG40" s="684"/>
      <c r="DH40" s="684"/>
      <c r="DI40" s="684"/>
      <c r="DJ40" s="684"/>
      <c r="DK40" s="685"/>
      <c r="DL40" s="692" t="s">
        <v>241</v>
      </c>
      <c r="DM40" s="684"/>
      <c r="DN40" s="684"/>
      <c r="DO40" s="684"/>
      <c r="DP40" s="684"/>
      <c r="DQ40" s="684"/>
      <c r="DR40" s="684"/>
      <c r="DS40" s="684"/>
      <c r="DT40" s="684"/>
      <c r="DU40" s="684"/>
      <c r="DV40" s="685"/>
      <c r="DW40" s="688" t="s">
        <v>180</v>
      </c>
      <c r="DX40" s="717"/>
      <c r="DY40" s="717"/>
      <c r="DZ40" s="717"/>
      <c r="EA40" s="717"/>
      <c r="EB40" s="717"/>
      <c r="EC40" s="718"/>
    </row>
    <row r="41" spans="2:133" ht="11.25" customHeight="1" x14ac:dyDescent="0.15">
      <c r="B41" s="680" t="s">
        <v>354</v>
      </c>
      <c r="C41" s="681"/>
      <c r="D41" s="681"/>
      <c r="E41" s="681"/>
      <c r="F41" s="681"/>
      <c r="G41" s="681"/>
      <c r="H41" s="681"/>
      <c r="I41" s="681"/>
      <c r="J41" s="681"/>
      <c r="K41" s="681"/>
      <c r="L41" s="681"/>
      <c r="M41" s="681"/>
      <c r="N41" s="681"/>
      <c r="O41" s="681"/>
      <c r="P41" s="681"/>
      <c r="Q41" s="682"/>
      <c r="R41" s="683">
        <v>179037</v>
      </c>
      <c r="S41" s="684"/>
      <c r="T41" s="684"/>
      <c r="U41" s="684"/>
      <c r="V41" s="684"/>
      <c r="W41" s="684"/>
      <c r="X41" s="684"/>
      <c r="Y41" s="685"/>
      <c r="Z41" s="686">
        <v>2.2000000000000002</v>
      </c>
      <c r="AA41" s="686"/>
      <c r="AB41" s="686"/>
      <c r="AC41" s="686"/>
      <c r="AD41" s="687" t="s">
        <v>180</v>
      </c>
      <c r="AE41" s="687"/>
      <c r="AF41" s="687"/>
      <c r="AG41" s="687"/>
      <c r="AH41" s="687"/>
      <c r="AI41" s="687"/>
      <c r="AJ41" s="687"/>
      <c r="AK41" s="687"/>
      <c r="AL41" s="688" t="s">
        <v>180</v>
      </c>
      <c r="AM41" s="689"/>
      <c r="AN41" s="689"/>
      <c r="AO41" s="690"/>
      <c r="AQ41" s="761" t="s">
        <v>355</v>
      </c>
      <c r="AR41" s="762"/>
      <c r="AS41" s="762"/>
      <c r="AT41" s="762"/>
      <c r="AU41" s="762"/>
      <c r="AV41" s="762"/>
      <c r="AW41" s="762"/>
      <c r="AX41" s="762"/>
      <c r="AY41" s="763"/>
      <c r="AZ41" s="683">
        <v>251203</v>
      </c>
      <c r="BA41" s="684"/>
      <c r="BB41" s="684"/>
      <c r="BC41" s="684"/>
      <c r="BD41" s="719"/>
      <c r="BE41" s="719"/>
      <c r="BF41" s="750"/>
      <c r="BG41" s="764"/>
      <c r="BH41" s="765"/>
      <c r="BI41" s="765"/>
      <c r="BJ41" s="765"/>
      <c r="BK41" s="765"/>
      <c r="BL41" s="236"/>
      <c r="BM41" s="699" t="s">
        <v>356</v>
      </c>
      <c r="BN41" s="699"/>
      <c r="BO41" s="699"/>
      <c r="BP41" s="699"/>
      <c r="BQ41" s="699"/>
      <c r="BR41" s="699"/>
      <c r="BS41" s="699"/>
      <c r="BT41" s="699"/>
      <c r="BU41" s="700"/>
      <c r="BV41" s="683" t="s">
        <v>241</v>
      </c>
      <c r="BW41" s="684"/>
      <c r="BX41" s="684"/>
      <c r="BY41" s="684"/>
      <c r="BZ41" s="684"/>
      <c r="CA41" s="684"/>
      <c r="CB41" s="693"/>
      <c r="CD41" s="698" t="s">
        <v>357</v>
      </c>
      <c r="CE41" s="699"/>
      <c r="CF41" s="699"/>
      <c r="CG41" s="699"/>
      <c r="CH41" s="699"/>
      <c r="CI41" s="699"/>
      <c r="CJ41" s="699"/>
      <c r="CK41" s="699"/>
      <c r="CL41" s="699"/>
      <c r="CM41" s="699"/>
      <c r="CN41" s="699"/>
      <c r="CO41" s="699"/>
      <c r="CP41" s="699"/>
      <c r="CQ41" s="700"/>
      <c r="CR41" s="683" t="s">
        <v>241</v>
      </c>
      <c r="CS41" s="719"/>
      <c r="CT41" s="719"/>
      <c r="CU41" s="719"/>
      <c r="CV41" s="719"/>
      <c r="CW41" s="719"/>
      <c r="CX41" s="719"/>
      <c r="CY41" s="720"/>
      <c r="CZ41" s="688" t="s">
        <v>180</v>
      </c>
      <c r="DA41" s="717"/>
      <c r="DB41" s="717"/>
      <c r="DC41" s="721"/>
      <c r="DD41" s="692" t="s">
        <v>180</v>
      </c>
      <c r="DE41" s="719"/>
      <c r="DF41" s="719"/>
      <c r="DG41" s="719"/>
      <c r="DH41" s="719"/>
      <c r="DI41" s="719"/>
      <c r="DJ41" s="719"/>
      <c r="DK41" s="720"/>
      <c r="DL41" s="770"/>
      <c r="DM41" s="771"/>
      <c r="DN41" s="771"/>
      <c r="DO41" s="771"/>
      <c r="DP41" s="771"/>
      <c r="DQ41" s="771"/>
      <c r="DR41" s="771"/>
      <c r="DS41" s="771"/>
      <c r="DT41" s="771"/>
      <c r="DU41" s="771"/>
      <c r="DV41" s="772"/>
      <c r="DW41" s="773"/>
      <c r="DX41" s="774"/>
      <c r="DY41" s="774"/>
      <c r="DZ41" s="774"/>
      <c r="EA41" s="774"/>
      <c r="EB41" s="774"/>
      <c r="EC41" s="775"/>
    </row>
    <row r="42" spans="2:133" ht="11.25" customHeight="1" x14ac:dyDescent="0.15">
      <c r="B42" s="724" t="s">
        <v>358</v>
      </c>
      <c r="C42" s="725"/>
      <c r="D42" s="725"/>
      <c r="E42" s="725"/>
      <c r="F42" s="725"/>
      <c r="G42" s="725"/>
      <c r="H42" s="725"/>
      <c r="I42" s="725"/>
      <c r="J42" s="725"/>
      <c r="K42" s="725"/>
      <c r="L42" s="725"/>
      <c r="M42" s="725"/>
      <c r="N42" s="725"/>
      <c r="O42" s="725"/>
      <c r="P42" s="725"/>
      <c r="Q42" s="726"/>
      <c r="R42" s="768">
        <v>8034345</v>
      </c>
      <c r="S42" s="769"/>
      <c r="T42" s="769"/>
      <c r="U42" s="769"/>
      <c r="V42" s="769"/>
      <c r="W42" s="769"/>
      <c r="X42" s="769"/>
      <c r="Y42" s="777"/>
      <c r="Z42" s="778">
        <v>100</v>
      </c>
      <c r="AA42" s="778"/>
      <c r="AB42" s="778"/>
      <c r="AC42" s="778"/>
      <c r="AD42" s="779">
        <v>4788332</v>
      </c>
      <c r="AE42" s="779"/>
      <c r="AF42" s="779"/>
      <c r="AG42" s="779"/>
      <c r="AH42" s="779"/>
      <c r="AI42" s="779"/>
      <c r="AJ42" s="779"/>
      <c r="AK42" s="779"/>
      <c r="AL42" s="780">
        <v>100</v>
      </c>
      <c r="AM42" s="755"/>
      <c r="AN42" s="755"/>
      <c r="AO42" s="781"/>
      <c r="AQ42" s="782" t="s">
        <v>359</v>
      </c>
      <c r="AR42" s="783"/>
      <c r="AS42" s="783"/>
      <c r="AT42" s="783"/>
      <c r="AU42" s="783"/>
      <c r="AV42" s="783"/>
      <c r="AW42" s="783"/>
      <c r="AX42" s="783"/>
      <c r="AY42" s="784"/>
      <c r="AZ42" s="768">
        <v>618723</v>
      </c>
      <c r="BA42" s="769"/>
      <c r="BB42" s="769"/>
      <c r="BC42" s="769"/>
      <c r="BD42" s="754"/>
      <c r="BE42" s="754"/>
      <c r="BF42" s="756"/>
      <c r="BG42" s="766"/>
      <c r="BH42" s="767"/>
      <c r="BI42" s="767"/>
      <c r="BJ42" s="767"/>
      <c r="BK42" s="767"/>
      <c r="BL42" s="237"/>
      <c r="BM42" s="709" t="s">
        <v>360</v>
      </c>
      <c r="BN42" s="709"/>
      <c r="BO42" s="709"/>
      <c r="BP42" s="709"/>
      <c r="BQ42" s="709"/>
      <c r="BR42" s="709"/>
      <c r="BS42" s="709"/>
      <c r="BT42" s="709"/>
      <c r="BU42" s="710"/>
      <c r="BV42" s="768">
        <v>360</v>
      </c>
      <c r="BW42" s="769"/>
      <c r="BX42" s="769"/>
      <c r="BY42" s="769"/>
      <c r="BZ42" s="769"/>
      <c r="CA42" s="769"/>
      <c r="CB42" s="776"/>
      <c r="CD42" s="680" t="s">
        <v>361</v>
      </c>
      <c r="CE42" s="681"/>
      <c r="CF42" s="681"/>
      <c r="CG42" s="681"/>
      <c r="CH42" s="681"/>
      <c r="CI42" s="681"/>
      <c r="CJ42" s="681"/>
      <c r="CK42" s="681"/>
      <c r="CL42" s="681"/>
      <c r="CM42" s="681"/>
      <c r="CN42" s="681"/>
      <c r="CO42" s="681"/>
      <c r="CP42" s="681"/>
      <c r="CQ42" s="682"/>
      <c r="CR42" s="683">
        <v>996985</v>
      </c>
      <c r="CS42" s="684"/>
      <c r="CT42" s="684"/>
      <c r="CU42" s="684"/>
      <c r="CV42" s="684"/>
      <c r="CW42" s="684"/>
      <c r="CX42" s="684"/>
      <c r="CY42" s="685"/>
      <c r="CZ42" s="688">
        <v>12.7</v>
      </c>
      <c r="DA42" s="689"/>
      <c r="DB42" s="689"/>
      <c r="DC42" s="701"/>
      <c r="DD42" s="692">
        <v>280452</v>
      </c>
      <c r="DE42" s="684"/>
      <c r="DF42" s="684"/>
      <c r="DG42" s="684"/>
      <c r="DH42" s="684"/>
      <c r="DI42" s="684"/>
      <c r="DJ42" s="684"/>
      <c r="DK42" s="685"/>
      <c r="DL42" s="770"/>
      <c r="DM42" s="771"/>
      <c r="DN42" s="771"/>
      <c r="DO42" s="771"/>
      <c r="DP42" s="771"/>
      <c r="DQ42" s="771"/>
      <c r="DR42" s="771"/>
      <c r="DS42" s="771"/>
      <c r="DT42" s="771"/>
      <c r="DU42" s="771"/>
      <c r="DV42" s="772"/>
      <c r="DW42" s="773"/>
      <c r="DX42" s="774"/>
      <c r="DY42" s="774"/>
      <c r="DZ42" s="774"/>
      <c r="EA42" s="774"/>
      <c r="EB42" s="774"/>
      <c r="EC42" s="775"/>
    </row>
    <row r="43" spans="2:133" ht="11.25" customHeight="1" x14ac:dyDescent="0.15">
      <c r="BV43" s="238"/>
      <c r="BW43" s="238"/>
      <c r="BX43" s="238"/>
      <c r="BY43" s="238"/>
      <c r="BZ43" s="238"/>
      <c r="CA43" s="238"/>
      <c r="CB43" s="238"/>
      <c r="CD43" s="680" t="s">
        <v>362</v>
      </c>
      <c r="CE43" s="681"/>
      <c r="CF43" s="681"/>
      <c r="CG43" s="681"/>
      <c r="CH43" s="681"/>
      <c r="CI43" s="681"/>
      <c r="CJ43" s="681"/>
      <c r="CK43" s="681"/>
      <c r="CL43" s="681"/>
      <c r="CM43" s="681"/>
      <c r="CN43" s="681"/>
      <c r="CO43" s="681"/>
      <c r="CP43" s="681"/>
      <c r="CQ43" s="682"/>
      <c r="CR43" s="683">
        <v>31643</v>
      </c>
      <c r="CS43" s="719"/>
      <c r="CT43" s="719"/>
      <c r="CU43" s="719"/>
      <c r="CV43" s="719"/>
      <c r="CW43" s="719"/>
      <c r="CX43" s="719"/>
      <c r="CY43" s="720"/>
      <c r="CZ43" s="688">
        <v>0.4</v>
      </c>
      <c r="DA43" s="717"/>
      <c r="DB43" s="717"/>
      <c r="DC43" s="721"/>
      <c r="DD43" s="692">
        <v>31643</v>
      </c>
      <c r="DE43" s="719"/>
      <c r="DF43" s="719"/>
      <c r="DG43" s="719"/>
      <c r="DH43" s="719"/>
      <c r="DI43" s="719"/>
      <c r="DJ43" s="719"/>
      <c r="DK43" s="720"/>
      <c r="DL43" s="770"/>
      <c r="DM43" s="771"/>
      <c r="DN43" s="771"/>
      <c r="DO43" s="771"/>
      <c r="DP43" s="771"/>
      <c r="DQ43" s="771"/>
      <c r="DR43" s="771"/>
      <c r="DS43" s="771"/>
      <c r="DT43" s="771"/>
      <c r="DU43" s="771"/>
      <c r="DV43" s="772"/>
      <c r="DW43" s="773"/>
      <c r="DX43" s="774"/>
      <c r="DY43" s="774"/>
      <c r="DZ43" s="774"/>
      <c r="EA43" s="774"/>
      <c r="EB43" s="774"/>
      <c r="EC43" s="775"/>
    </row>
    <row r="44" spans="2:133" ht="11.25" customHeight="1" x14ac:dyDescent="0.15">
      <c r="CD44" s="795" t="s">
        <v>310</v>
      </c>
      <c r="CE44" s="796"/>
      <c r="CF44" s="680" t="s">
        <v>363</v>
      </c>
      <c r="CG44" s="681"/>
      <c r="CH44" s="681"/>
      <c r="CI44" s="681"/>
      <c r="CJ44" s="681"/>
      <c r="CK44" s="681"/>
      <c r="CL44" s="681"/>
      <c r="CM44" s="681"/>
      <c r="CN44" s="681"/>
      <c r="CO44" s="681"/>
      <c r="CP44" s="681"/>
      <c r="CQ44" s="682"/>
      <c r="CR44" s="683">
        <v>858830</v>
      </c>
      <c r="CS44" s="684"/>
      <c r="CT44" s="684"/>
      <c r="CU44" s="684"/>
      <c r="CV44" s="684"/>
      <c r="CW44" s="684"/>
      <c r="CX44" s="684"/>
      <c r="CY44" s="685"/>
      <c r="CZ44" s="688">
        <v>10.9</v>
      </c>
      <c r="DA44" s="689"/>
      <c r="DB44" s="689"/>
      <c r="DC44" s="701"/>
      <c r="DD44" s="692">
        <v>256618</v>
      </c>
      <c r="DE44" s="684"/>
      <c r="DF44" s="684"/>
      <c r="DG44" s="684"/>
      <c r="DH44" s="684"/>
      <c r="DI44" s="684"/>
      <c r="DJ44" s="684"/>
      <c r="DK44" s="685"/>
      <c r="DL44" s="770"/>
      <c r="DM44" s="771"/>
      <c r="DN44" s="771"/>
      <c r="DO44" s="771"/>
      <c r="DP44" s="771"/>
      <c r="DQ44" s="771"/>
      <c r="DR44" s="771"/>
      <c r="DS44" s="771"/>
      <c r="DT44" s="771"/>
      <c r="DU44" s="771"/>
      <c r="DV44" s="772"/>
      <c r="DW44" s="773"/>
      <c r="DX44" s="774"/>
      <c r="DY44" s="774"/>
      <c r="DZ44" s="774"/>
      <c r="EA44" s="774"/>
      <c r="EB44" s="774"/>
      <c r="EC44" s="775"/>
    </row>
    <row r="45" spans="2:133" ht="11.25" customHeight="1" x14ac:dyDescent="0.15">
      <c r="CD45" s="797"/>
      <c r="CE45" s="798"/>
      <c r="CF45" s="680" t="s">
        <v>364</v>
      </c>
      <c r="CG45" s="681"/>
      <c r="CH45" s="681"/>
      <c r="CI45" s="681"/>
      <c r="CJ45" s="681"/>
      <c r="CK45" s="681"/>
      <c r="CL45" s="681"/>
      <c r="CM45" s="681"/>
      <c r="CN45" s="681"/>
      <c r="CO45" s="681"/>
      <c r="CP45" s="681"/>
      <c r="CQ45" s="682"/>
      <c r="CR45" s="683">
        <v>100869</v>
      </c>
      <c r="CS45" s="719"/>
      <c r="CT45" s="719"/>
      <c r="CU45" s="719"/>
      <c r="CV45" s="719"/>
      <c r="CW45" s="719"/>
      <c r="CX45" s="719"/>
      <c r="CY45" s="720"/>
      <c r="CZ45" s="688">
        <v>1.3</v>
      </c>
      <c r="DA45" s="717"/>
      <c r="DB45" s="717"/>
      <c r="DC45" s="721"/>
      <c r="DD45" s="692">
        <v>11101</v>
      </c>
      <c r="DE45" s="719"/>
      <c r="DF45" s="719"/>
      <c r="DG45" s="719"/>
      <c r="DH45" s="719"/>
      <c r="DI45" s="719"/>
      <c r="DJ45" s="719"/>
      <c r="DK45" s="720"/>
      <c r="DL45" s="770"/>
      <c r="DM45" s="771"/>
      <c r="DN45" s="771"/>
      <c r="DO45" s="771"/>
      <c r="DP45" s="771"/>
      <c r="DQ45" s="771"/>
      <c r="DR45" s="771"/>
      <c r="DS45" s="771"/>
      <c r="DT45" s="771"/>
      <c r="DU45" s="771"/>
      <c r="DV45" s="772"/>
      <c r="DW45" s="773"/>
      <c r="DX45" s="774"/>
      <c r="DY45" s="774"/>
      <c r="DZ45" s="774"/>
      <c r="EA45" s="774"/>
      <c r="EB45" s="774"/>
      <c r="EC45" s="775"/>
    </row>
    <row r="46" spans="2:133" ht="11.25" customHeight="1" x14ac:dyDescent="0.15">
      <c r="B46" s="230" t="s">
        <v>365</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797"/>
      <c r="CE46" s="798"/>
      <c r="CF46" s="680" t="s">
        <v>366</v>
      </c>
      <c r="CG46" s="681"/>
      <c r="CH46" s="681"/>
      <c r="CI46" s="681"/>
      <c r="CJ46" s="681"/>
      <c r="CK46" s="681"/>
      <c r="CL46" s="681"/>
      <c r="CM46" s="681"/>
      <c r="CN46" s="681"/>
      <c r="CO46" s="681"/>
      <c r="CP46" s="681"/>
      <c r="CQ46" s="682"/>
      <c r="CR46" s="683">
        <v>743282</v>
      </c>
      <c r="CS46" s="684"/>
      <c r="CT46" s="684"/>
      <c r="CU46" s="684"/>
      <c r="CV46" s="684"/>
      <c r="CW46" s="684"/>
      <c r="CX46" s="684"/>
      <c r="CY46" s="685"/>
      <c r="CZ46" s="688">
        <v>9.5</v>
      </c>
      <c r="DA46" s="689"/>
      <c r="DB46" s="689"/>
      <c r="DC46" s="701"/>
      <c r="DD46" s="692">
        <v>243838</v>
      </c>
      <c r="DE46" s="684"/>
      <c r="DF46" s="684"/>
      <c r="DG46" s="684"/>
      <c r="DH46" s="684"/>
      <c r="DI46" s="684"/>
      <c r="DJ46" s="684"/>
      <c r="DK46" s="685"/>
      <c r="DL46" s="770"/>
      <c r="DM46" s="771"/>
      <c r="DN46" s="771"/>
      <c r="DO46" s="771"/>
      <c r="DP46" s="771"/>
      <c r="DQ46" s="771"/>
      <c r="DR46" s="771"/>
      <c r="DS46" s="771"/>
      <c r="DT46" s="771"/>
      <c r="DU46" s="771"/>
      <c r="DV46" s="772"/>
      <c r="DW46" s="773"/>
      <c r="DX46" s="774"/>
      <c r="DY46" s="774"/>
      <c r="DZ46" s="774"/>
      <c r="EA46" s="774"/>
      <c r="EB46" s="774"/>
      <c r="EC46" s="775"/>
    </row>
    <row r="47" spans="2:133" ht="11.25" customHeight="1" x14ac:dyDescent="0.15">
      <c r="B47" s="240" t="s">
        <v>367</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7"/>
      <c r="CE47" s="798"/>
      <c r="CF47" s="680" t="s">
        <v>368</v>
      </c>
      <c r="CG47" s="681"/>
      <c r="CH47" s="681"/>
      <c r="CI47" s="681"/>
      <c r="CJ47" s="681"/>
      <c r="CK47" s="681"/>
      <c r="CL47" s="681"/>
      <c r="CM47" s="681"/>
      <c r="CN47" s="681"/>
      <c r="CO47" s="681"/>
      <c r="CP47" s="681"/>
      <c r="CQ47" s="682"/>
      <c r="CR47" s="683">
        <v>138155</v>
      </c>
      <c r="CS47" s="719"/>
      <c r="CT47" s="719"/>
      <c r="CU47" s="719"/>
      <c r="CV47" s="719"/>
      <c r="CW47" s="719"/>
      <c r="CX47" s="719"/>
      <c r="CY47" s="720"/>
      <c r="CZ47" s="688">
        <v>1.8</v>
      </c>
      <c r="DA47" s="717"/>
      <c r="DB47" s="717"/>
      <c r="DC47" s="721"/>
      <c r="DD47" s="692">
        <v>23834</v>
      </c>
      <c r="DE47" s="719"/>
      <c r="DF47" s="719"/>
      <c r="DG47" s="719"/>
      <c r="DH47" s="719"/>
      <c r="DI47" s="719"/>
      <c r="DJ47" s="719"/>
      <c r="DK47" s="720"/>
      <c r="DL47" s="770"/>
      <c r="DM47" s="771"/>
      <c r="DN47" s="771"/>
      <c r="DO47" s="771"/>
      <c r="DP47" s="771"/>
      <c r="DQ47" s="771"/>
      <c r="DR47" s="771"/>
      <c r="DS47" s="771"/>
      <c r="DT47" s="771"/>
      <c r="DU47" s="771"/>
      <c r="DV47" s="772"/>
      <c r="DW47" s="773"/>
      <c r="DX47" s="774"/>
      <c r="DY47" s="774"/>
      <c r="DZ47" s="774"/>
      <c r="EA47" s="774"/>
      <c r="EB47" s="774"/>
      <c r="EC47" s="775"/>
    </row>
    <row r="48" spans="2:133" x14ac:dyDescent="0.15">
      <c r="B48" s="241" t="s">
        <v>369</v>
      </c>
      <c r="CD48" s="799"/>
      <c r="CE48" s="800"/>
      <c r="CF48" s="680" t="s">
        <v>370</v>
      </c>
      <c r="CG48" s="681"/>
      <c r="CH48" s="681"/>
      <c r="CI48" s="681"/>
      <c r="CJ48" s="681"/>
      <c r="CK48" s="681"/>
      <c r="CL48" s="681"/>
      <c r="CM48" s="681"/>
      <c r="CN48" s="681"/>
      <c r="CO48" s="681"/>
      <c r="CP48" s="681"/>
      <c r="CQ48" s="682"/>
      <c r="CR48" s="683" t="s">
        <v>180</v>
      </c>
      <c r="CS48" s="684"/>
      <c r="CT48" s="684"/>
      <c r="CU48" s="684"/>
      <c r="CV48" s="684"/>
      <c r="CW48" s="684"/>
      <c r="CX48" s="684"/>
      <c r="CY48" s="685"/>
      <c r="CZ48" s="688" t="s">
        <v>250</v>
      </c>
      <c r="DA48" s="689"/>
      <c r="DB48" s="689"/>
      <c r="DC48" s="701"/>
      <c r="DD48" s="692" t="s">
        <v>180</v>
      </c>
      <c r="DE48" s="684"/>
      <c r="DF48" s="684"/>
      <c r="DG48" s="684"/>
      <c r="DH48" s="684"/>
      <c r="DI48" s="684"/>
      <c r="DJ48" s="684"/>
      <c r="DK48" s="685"/>
      <c r="DL48" s="770"/>
      <c r="DM48" s="771"/>
      <c r="DN48" s="771"/>
      <c r="DO48" s="771"/>
      <c r="DP48" s="771"/>
      <c r="DQ48" s="771"/>
      <c r="DR48" s="771"/>
      <c r="DS48" s="771"/>
      <c r="DT48" s="771"/>
      <c r="DU48" s="771"/>
      <c r="DV48" s="772"/>
      <c r="DW48" s="773"/>
      <c r="DX48" s="774"/>
      <c r="DY48" s="774"/>
      <c r="DZ48" s="774"/>
      <c r="EA48" s="774"/>
      <c r="EB48" s="774"/>
      <c r="EC48" s="775"/>
    </row>
    <row r="49" spans="82:133" ht="11.25" customHeight="1" x14ac:dyDescent="0.15">
      <c r="CD49" s="724" t="s">
        <v>371</v>
      </c>
      <c r="CE49" s="725"/>
      <c r="CF49" s="725"/>
      <c r="CG49" s="725"/>
      <c r="CH49" s="725"/>
      <c r="CI49" s="725"/>
      <c r="CJ49" s="725"/>
      <c r="CK49" s="725"/>
      <c r="CL49" s="725"/>
      <c r="CM49" s="725"/>
      <c r="CN49" s="725"/>
      <c r="CO49" s="725"/>
      <c r="CP49" s="725"/>
      <c r="CQ49" s="726"/>
      <c r="CR49" s="768">
        <v>7856837</v>
      </c>
      <c r="CS49" s="754"/>
      <c r="CT49" s="754"/>
      <c r="CU49" s="754"/>
      <c r="CV49" s="754"/>
      <c r="CW49" s="754"/>
      <c r="CX49" s="754"/>
      <c r="CY49" s="785"/>
      <c r="CZ49" s="780">
        <v>100</v>
      </c>
      <c r="DA49" s="786"/>
      <c r="DB49" s="786"/>
      <c r="DC49" s="787"/>
      <c r="DD49" s="788">
        <v>5651897</v>
      </c>
      <c r="DE49" s="754"/>
      <c r="DF49" s="754"/>
      <c r="DG49" s="754"/>
      <c r="DH49" s="754"/>
      <c r="DI49" s="754"/>
      <c r="DJ49" s="754"/>
      <c r="DK49" s="785"/>
      <c r="DL49" s="789"/>
      <c r="DM49" s="790"/>
      <c r="DN49" s="790"/>
      <c r="DO49" s="790"/>
      <c r="DP49" s="790"/>
      <c r="DQ49" s="790"/>
      <c r="DR49" s="790"/>
      <c r="DS49" s="790"/>
      <c r="DT49" s="790"/>
      <c r="DU49" s="790"/>
      <c r="DV49" s="791"/>
      <c r="DW49" s="792"/>
      <c r="DX49" s="793"/>
      <c r="DY49" s="793"/>
      <c r="DZ49" s="793"/>
      <c r="EA49" s="793"/>
      <c r="EB49" s="793"/>
      <c r="EC49" s="794"/>
    </row>
  </sheetData>
  <sheetProtection algorithmName="SHA-512" hashValue="p+BAOqpHMHQ2k895dWEY7lNw7iUoWrFvJcHUmQ0+jEKtWQ8SlmiKddWnNr38ij83CbEEqav8XTECUD8GpVyifg==" saltValue="iLYlooEYZwu8/R+Z6hXm3w=="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372</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830" t="s">
        <v>373</v>
      </c>
      <c r="DK2" s="831"/>
      <c r="DL2" s="831"/>
      <c r="DM2" s="831"/>
      <c r="DN2" s="831"/>
      <c r="DO2" s="832"/>
      <c r="DP2" s="250"/>
      <c r="DQ2" s="830" t="s">
        <v>374</v>
      </c>
      <c r="DR2" s="831"/>
      <c r="DS2" s="831"/>
      <c r="DT2" s="831"/>
      <c r="DU2" s="831"/>
      <c r="DV2" s="831"/>
      <c r="DW2" s="831"/>
      <c r="DX2" s="831"/>
      <c r="DY2" s="831"/>
      <c r="DZ2" s="832"/>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833" t="s">
        <v>375</v>
      </c>
      <c r="B4" s="833"/>
      <c r="C4" s="833"/>
      <c r="D4" s="833"/>
      <c r="E4" s="833"/>
      <c r="F4" s="833"/>
      <c r="G4" s="833"/>
      <c r="H4" s="833"/>
      <c r="I4" s="833"/>
      <c r="J4" s="833"/>
      <c r="K4" s="833"/>
      <c r="L4" s="833"/>
      <c r="M4" s="833"/>
      <c r="N4" s="833"/>
      <c r="O4" s="833"/>
      <c r="P4" s="833"/>
      <c r="Q4" s="833"/>
      <c r="R4" s="833"/>
      <c r="S4" s="833"/>
      <c r="T4" s="833"/>
      <c r="U4" s="833"/>
      <c r="V4" s="833"/>
      <c r="W4" s="833"/>
      <c r="X4" s="833"/>
      <c r="Y4" s="833"/>
      <c r="Z4" s="833"/>
      <c r="AA4" s="833"/>
      <c r="AB4" s="833"/>
      <c r="AC4" s="833"/>
      <c r="AD4" s="833"/>
      <c r="AE4" s="833"/>
      <c r="AF4" s="833"/>
      <c r="AG4" s="833"/>
      <c r="AH4" s="833"/>
      <c r="AI4" s="833"/>
      <c r="AJ4" s="833"/>
      <c r="AK4" s="833"/>
      <c r="AL4" s="833"/>
      <c r="AM4" s="833"/>
      <c r="AN4" s="833"/>
      <c r="AO4" s="833"/>
      <c r="AP4" s="833"/>
      <c r="AQ4" s="833"/>
      <c r="AR4" s="833"/>
      <c r="AS4" s="833"/>
      <c r="AT4" s="833"/>
      <c r="AU4" s="833"/>
      <c r="AV4" s="833"/>
      <c r="AW4" s="833"/>
      <c r="AX4" s="833"/>
      <c r="AY4" s="833"/>
      <c r="AZ4" s="253"/>
      <c r="BA4" s="253"/>
      <c r="BB4" s="253"/>
      <c r="BC4" s="253"/>
      <c r="BD4" s="253"/>
      <c r="BE4" s="254"/>
      <c r="BF4" s="254"/>
      <c r="BG4" s="254"/>
      <c r="BH4" s="254"/>
      <c r="BI4" s="254"/>
      <c r="BJ4" s="254"/>
      <c r="BK4" s="254"/>
      <c r="BL4" s="254"/>
      <c r="BM4" s="254"/>
      <c r="BN4" s="254"/>
      <c r="BO4" s="254"/>
      <c r="BP4" s="254"/>
      <c r="BQ4" s="253" t="s">
        <v>376</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824" t="s">
        <v>377</v>
      </c>
      <c r="B5" s="825"/>
      <c r="C5" s="825"/>
      <c r="D5" s="825"/>
      <c r="E5" s="825"/>
      <c r="F5" s="825"/>
      <c r="G5" s="825"/>
      <c r="H5" s="825"/>
      <c r="I5" s="825"/>
      <c r="J5" s="825"/>
      <c r="K5" s="825"/>
      <c r="L5" s="825"/>
      <c r="M5" s="825"/>
      <c r="N5" s="825"/>
      <c r="O5" s="825"/>
      <c r="P5" s="826"/>
      <c r="Q5" s="801" t="s">
        <v>378</v>
      </c>
      <c r="R5" s="802"/>
      <c r="S5" s="802"/>
      <c r="T5" s="802"/>
      <c r="U5" s="803"/>
      <c r="V5" s="801" t="s">
        <v>379</v>
      </c>
      <c r="W5" s="802"/>
      <c r="X5" s="802"/>
      <c r="Y5" s="802"/>
      <c r="Z5" s="803"/>
      <c r="AA5" s="801" t="s">
        <v>380</v>
      </c>
      <c r="AB5" s="802"/>
      <c r="AC5" s="802"/>
      <c r="AD5" s="802"/>
      <c r="AE5" s="802"/>
      <c r="AF5" s="834" t="s">
        <v>381</v>
      </c>
      <c r="AG5" s="802"/>
      <c r="AH5" s="802"/>
      <c r="AI5" s="802"/>
      <c r="AJ5" s="813"/>
      <c r="AK5" s="802" t="s">
        <v>382</v>
      </c>
      <c r="AL5" s="802"/>
      <c r="AM5" s="802"/>
      <c r="AN5" s="802"/>
      <c r="AO5" s="803"/>
      <c r="AP5" s="801" t="s">
        <v>383</v>
      </c>
      <c r="AQ5" s="802"/>
      <c r="AR5" s="802"/>
      <c r="AS5" s="802"/>
      <c r="AT5" s="803"/>
      <c r="AU5" s="801" t="s">
        <v>384</v>
      </c>
      <c r="AV5" s="802"/>
      <c r="AW5" s="802"/>
      <c r="AX5" s="802"/>
      <c r="AY5" s="813"/>
      <c r="AZ5" s="257"/>
      <c r="BA5" s="257"/>
      <c r="BB5" s="257"/>
      <c r="BC5" s="257"/>
      <c r="BD5" s="257"/>
      <c r="BE5" s="258"/>
      <c r="BF5" s="258"/>
      <c r="BG5" s="258"/>
      <c r="BH5" s="258"/>
      <c r="BI5" s="258"/>
      <c r="BJ5" s="258"/>
      <c r="BK5" s="258"/>
      <c r="BL5" s="258"/>
      <c r="BM5" s="258"/>
      <c r="BN5" s="258"/>
      <c r="BO5" s="258"/>
      <c r="BP5" s="258"/>
      <c r="BQ5" s="824" t="s">
        <v>385</v>
      </c>
      <c r="BR5" s="825"/>
      <c r="BS5" s="825"/>
      <c r="BT5" s="825"/>
      <c r="BU5" s="825"/>
      <c r="BV5" s="825"/>
      <c r="BW5" s="825"/>
      <c r="BX5" s="825"/>
      <c r="BY5" s="825"/>
      <c r="BZ5" s="825"/>
      <c r="CA5" s="825"/>
      <c r="CB5" s="825"/>
      <c r="CC5" s="825"/>
      <c r="CD5" s="825"/>
      <c r="CE5" s="825"/>
      <c r="CF5" s="825"/>
      <c r="CG5" s="826"/>
      <c r="CH5" s="801" t="s">
        <v>386</v>
      </c>
      <c r="CI5" s="802"/>
      <c r="CJ5" s="802"/>
      <c r="CK5" s="802"/>
      <c r="CL5" s="803"/>
      <c r="CM5" s="801" t="s">
        <v>387</v>
      </c>
      <c r="CN5" s="802"/>
      <c r="CO5" s="802"/>
      <c r="CP5" s="802"/>
      <c r="CQ5" s="803"/>
      <c r="CR5" s="801" t="s">
        <v>388</v>
      </c>
      <c r="CS5" s="802"/>
      <c r="CT5" s="802"/>
      <c r="CU5" s="802"/>
      <c r="CV5" s="803"/>
      <c r="CW5" s="801" t="s">
        <v>389</v>
      </c>
      <c r="CX5" s="802"/>
      <c r="CY5" s="802"/>
      <c r="CZ5" s="802"/>
      <c r="DA5" s="803"/>
      <c r="DB5" s="801" t="s">
        <v>390</v>
      </c>
      <c r="DC5" s="802"/>
      <c r="DD5" s="802"/>
      <c r="DE5" s="802"/>
      <c r="DF5" s="803"/>
      <c r="DG5" s="807" t="s">
        <v>391</v>
      </c>
      <c r="DH5" s="808"/>
      <c r="DI5" s="808"/>
      <c r="DJ5" s="808"/>
      <c r="DK5" s="809"/>
      <c r="DL5" s="807" t="s">
        <v>392</v>
      </c>
      <c r="DM5" s="808"/>
      <c r="DN5" s="808"/>
      <c r="DO5" s="808"/>
      <c r="DP5" s="809"/>
      <c r="DQ5" s="801" t="s">
        <v>393</v>
      </c>
      <c r="DR5" s="802"/>
      <c r="DS5" s="802"/>
      <c r="DT5" s="802"/>
      <c r="DU5" s="803"/>
      <c r="DV5" s="801" t="s">
        <v>384</v>
      </c>
      <c r="DW5" s="802"/>
      <c r="DX5" s="802"/>
      <c r="DY5" s="802"/>
      <c r="DZ5" s="813"/>
      <c r="EA5" s="255"/>
    </row>
    <row r="6" spans="1:131" s="256" customFormat="1" ht="26.25" customHeight="1" thickBot="1" x14ac:dyDescent="0.2">
      <c r="A6" s="827"/>
      <c r="B6" s="828"/>
      <c r="C6" s="828"/>
      <c r="D6" s="828"/>
      <c r="E6" s="828"/>
      <c r="F6" s="828"/>
      <c r="G6" s="828"/>
      <c r="H6" s="828"/>
      <c r="I6" s="828"/>
      <c r="J6" s="828"/>
      <c r="K6" s="828"/>
      <c r="L6" s="828"/>
      <c r="M6" s="828"/>
      <c r="N6" s="828"/>
      <c r="O6" s="828"/>
      <c r="P6" s="829"/>
      <c r="Q6" s="804"/>
      <c r="R6" s="805"/>
      <c r="S6" s="805"/>
      <c r="T6" s="805"/>
      <c r="U6" s="806"/>
      <c r="V6" s="804"/>
      <c r="W6" s="805"/>
      <c r="X6" s="805"/>
      <c r="Y6" s="805"/>
      <c r="Z6" s="806"/>
      <c r="AA6" s="804"/>
      <c r="AB6" s="805"/>
      <c r="AC6" s="805"/>
      <c r="AD6" s="805"/>
      <c r="AE6" s="805"/>
      <c r="AF6" s="835"/>
      <c r="AG6" s="805"/>
      <c r="AH6" s="805"/>
      <c r="AI6" s="805"/>
      <c r="AJ6" s="814"/>
      <c r="AK6" s="805"/>
      <c r="AL6" s="805"/>
      <c r="AM6" s="805"/>
      <c r="AN6" s="805"/>
      <c r="AO6" s="806"/>
      <c r="AP6" s="804"/>
      <c r="AQ6" s="805"/>
      <c r="AR6" s="805"/>
      <c r="AS6" s="805"/>
      <c r="AT6" s="806"/>
      <c r="AU6" s="804"/>
      <c r="AV6" s="805"/>
      <c r="AW6" s="805"/>
      <c r="AX6" s="805"/>
      <c r="AY6" s="814"/>
      <c r="AZ6" s="253"/>
      <c r="BA6" s="253"/>
      <c r="BB6" s="253"/>
      <c r="BC6" s="253"/>
      <c r="BD6" s="253"/>
      <c r="BE6" s="254"/>
      <c r="BF6" s="254"/>
      <c r="BG6" s="254"/>
      <c r="BH6" s="254"/>
      <c r="BI6" s="254"/>
      <c r="BJ6" s="254"/>
      <c r="BK6" s="254"/>
      <c r="BL6" s="254"/>
      <c r="BM6" s="254"/>
      <c r="BN6" s="254"/>
      <c r="BO6" s="254"/>
      <c r="BP6" s="254"/>
      <c r="BQ6" s="827"/>
      <c r="BR6" s="828"/>
      <c r="BS6" s="828"/>
      <c r="BT6" s="828"/>
      <c r="BU6" s="828"/>
      <c r="BV6" s="828"/>
      <c r="BW6" s="828"/>
      <c r="BX6" s="828"/>
      <c r="BY6" s="828"/>
      <c r="BZ6" s="828"/>
      <c r="CA6" s="828"/>
      <c r="CB6" s="828"/>
      <c r="CC6" s="828"/>
      <c r="CD6" s="828"/>
      <c r="CE6" s="828"/>
      <c r="CF6" s="828"/>
      <c r="CG6" s="829"/>
      <c r="CH6" s="804"/>
      <c r="CI6" s="805"/>
      <c r="CJ6" s="805"/>
      <c r="CK6" s="805"/>
      <c r="CL6" s="806"/>
      <c r="CM6" s="804"/>
      <c r="CN6" s="805"/>
      <c r="CO6" s="805"/>
      <c r="CP6" s="805"/>
      <c r="CQ6" s="806"/>
      <c r="CR6" s="804"/>
      <c r="CS6" s="805"/>
      <c r="CT6" s="805"/>
      <c r="CU6" s="805"/>
      <c r="CV6" s="806"/>
      <c r="CW6" s="804"/>
      <c r="CX6" s="805"/>
      <c r="CY6" s="805"/>
      <c r="CZ6" s="805"/>
      <c r="DA6" s="806"/>
      <c r="DB6" s="804"/>
      <c r="DC6" s="805"/>
      <c r="DD6" s="805"/>
      <c r="DE6" s="805"/>
      <c r="DF6" s="806"/>
      <c r="DG6" s="810"/>
      <c r="DH6" s="811"/>
      <c r="DI6" s="811"/>
      <c r="DJ6" s="811"/>
      <c r="DK6" s="812"/>
      <c r="DL6" s="810"/>
      <c r="DM6" s="811"/>
      <c r="DN6" s="811"/>
      <c r="DO6" s="811"/>
      <c r="DP6" s="812"/>
      <c r="DQ6" s="804"/>
      <c r="DR6" s="805"/>
      <c r="DS6" s="805"/>
      <c r="DT6" s="805"/>
      <c r="DU6" s="806"/>
      <c r="DV6" s="804"/>
      <c r="DW6" s="805"/>
      <c r="DX6" s="805"/>
      <c r="DY6" s="805"/>
      <c r="DZ6" s="814"/>
      <c r="EA6" s="255"/>
    </row>
    <row r="7" spans="1:131" s="256" customFormat="1" ht="26.25" customHeight="1" thickTop="1" x14ac:dyDescent="0.15">
      <c r="A7" s="259">
        <v>1</v>
      </c>
      <c r="B7" s="815" t="s">
        <v>394</v>
      </c>
      <c r="C7" s="816"/>
      <c r="D7" s="816"/>
      <c r="E7" s="816"/>
      <c r="F7" s="816"/>
      <c r="G7" s="816"/>
      <c r="H7" s="816"/>
      <c r="I7" s="816"/>
      <c r="J7" s="816"/>
      <c r="K7" s="816"/>
      <c r="L7" s="816"/>
      <c r="M7" s="816"/>
      <c r="N7" s="816"/>
      <c r="O7" s="816"/>
      <c r="P7" s="817"/>
      <c r="Q7" s="818">
        <v>8023</v>
      </c>
      <c r="R7" s="819"/>
      <c r="S7" s="819"/>
      <c r="T7" s="819"/>
      <c r="U7" s="819"/>
      <c r="V7" s="819">
        <v>7846</v>
      </c>
      <c r="W7" s="819"/>
      <c r="X7" s="819"/>
      <c r="Y7" s="819"/>
      <c r="Z7" s="819"/>
      <c r="AA7" s="819">
        <v>177</v>
      </c>
      <c r="AB7" s="819"/>
      <c r="AC7" s="819"/>
      <c r="AD7" s="819"/>
      <c r="AE7" s="820"/>
      <c r="AF7" s="821">
        <v>146</v>
      </c>
      <c r="AG7" s="822"/>
      <c r="AH7" s="822"/>
      <c r="AI7" s="822"/>
      <c r="AJ7" s="823"/>
      <c r="AK7" s="858">
        <v>1</v>
      </c>
      <c r="AL7" s="859"/>
      <c r="AM7" s="859"/>
      <c r="AN7" s="859"/>
      <c r="AO7" s="859"/>
      <c r="AP7" s="859">
        <v>12299</v>
      </c>
      <c r="AQ7" s="859"/>
      <c r="AR7" s="859"/>
      <c r="AS7" s="859"/>
      <c r="AT7" s="859"/>
      <c r="AU7" s="860"/>
      <c r="AV7" s="860"/>
      <c r="AW7" s="860"/>
      <c r="AX7" s="860"/>
      <c r="AY7" s="861"/>
      <c r="AZ7" s="253"/>
      <c r="BA7" s="253"/>
      <c r="BB7" s="253"/>
      <c r="BC7" s="253"/>
      <c r="BD7" s="253"/>
      <c r="BE7" s="254"/>
      <c r="BF7" s="254"/>
      <c r="BG7" s="254"/>
      <c r="BH7" s="254"/>
      <c r="BI7" s="254"/>
      <c r="BJ7" s="254"/>
      <c r="BK7" s="254"/>
      <c r="BL7" s="254"/>
      <c r="BM7" s="254"/>
      <c r="BN7" s="254"/>
      <c r="BO7" s="254"/>
      <c r="BP7" s="254"/>
      <c r="BQ7" s="260">
        <v>1</v>
      </c>
      <c r="BR7" s="261"/>
      <c r="BS7" s="862" t="s">
        <v>607</v>
      </c>
      <c r="BT7" s="863"/>
      <c r="BU7" s="863"/>
      <c r="BV7" s="863"/>
      <c r="BW7" s="863"/>
      <c r="BX7" s="863"/>
      <c r="BY7" s="863"/>
      <c r="BZ7" s="863"/>
      <c r="CA7" s="863"/>
      <c r="CB7" s="863"/>
      <c r="CC7" s="863"/>
      <c r="CD7" s="863"/>
      <c r="CE7" s="863"/>
      <c r="CF7" s="863"/>
      <c r="CG7" s="864"/>
      <c r="CH7" s="855">
        <v>-12</v>
      </c>
      <c r="CI7" s="856"/>
      <c r="CJ7" s="856"/>
      <c r="CK7" s="856"/>
      <c r="CL7" s="857"/>
      <c r="CM7" s="855">
        <v>49</v>
      </c>
      <c r="CN7" s="856"/>
      <c r="CO7" s="856"/>
      <c r="CP7" s="856"/>
      <c r="CQ7" s="857"/>
      <c r="CR7" s="855">
        <v>52</v>
      </c>
      <c r="CS7" s="856"/>
      <c r="CT7" s="856"/>
      <c r="CU7" s="856"/>
      <c r="CV7" s="857"/>
      <c r="CW7" s="855" t="s">
        <v>595</v>
      </c>
      <c r="CX7" s="856"/>
      <c r="CY7" s="856"/>
      <c r="CZ7" s="856"/>
      <c r="DA7" s="857"/>
      <c r="DB7" s="855" t="s">
        <v>595</v>
      </c>
      <c r="DC7" s="856"/>
      <c r="DD7" s="856"/>
      <c r="DE7" s="856"/>
      <c r="DF7" s="857"/>
      <c r="DG7" s="855" t="s">
        <v>595</v>
      </c>
      <c r="DH7" s="856"/>
      <c r="DI7" s="856"/>
      <c r="DJ7" s="856"/>
      <c r="DK7" s="857"/>
      <c r="DL7" s="855" t="s">
        <v>595</v>
      </c>
      <c r="DM7" s="856"/>
      <c r="DN7" s="856"/>
      <c r="DO7" s="856"/>
      <c r="DP7" s="857"/>
      <c r="DQ7" s="855" t="s">
        <v>595</v>
      </c>
      <c r="DR7" s="856"/>
      <c r="DS7" s="856"/>
      <c r="DT7" s="856"/>
      <c r="DU7" s="857"/>
      <c r="DV7" s="836"/>
      <c r="DW7" s="837"/>
      <c r="DX7" s="837"/>
      <c r="DY7" s="837"/>
      <c r="DZ7" s="838"/>
      <c r="EA7" s="255"/>
    </row>
    <row r="8" spans="1:131" s="256" customFormat="1" ht="26.25" customHeight="1" x14ac:dyDescent="0.15">
      <c r="A8" s="262">
        <v>2</v>
      </c>
      <c r="B8" s="839" t="s">
        <v>395</v>
      </c>
      <c r="C8" s="840"/>
      <c r="D8" s="840"/>
      <c r="E8" s="840"/>
      <c r="F8" s="840"/>
      <c r="G8" s="840"/>
      <c r="H8" s="840"/>
      <c r="I8" s="840"/>
      <c r="J8" s="840"/>
      <c r="K8" s="840"/>
      <c r="L8" s="840"/>
      <c r="M8" s="840"/>
      <c r="N8" s="840"/>
      <c r="O8" s="840"/>
      <c r="P8" s="841"/>
      <c r="Q8" s="842">
        <v>6</v>
      </c>
      <c r="R8" s="843"/>
      <c r="S8" s="843"/>
      <c r="T8" s="843"/>
      <c r="U8" s="843"/>
      <c r="V8" s="843">
        <v>6</v>
      </c>
      <c r="W8" s="843"/>
      <c r="X8" s="843"/>
      <c r="Y8" s="843"/>
      <c r="Z8" s="843"/>
      <c r="AA8" s="843" t="s">
        <v>595</v>
      </c>
      <c r="AB8" s="843"/>
      <c r="AC8" s="843"/>
      <c r="AD8" s="843"/>
      <c r="AE8" s="844"/>
      <c r="AF8" s="845" t="s">
        <v>396</v>
      </c>
      <c r="AG8" s="846"/>
      <c r="AH8" s="846"/>
      <c r="AI8" s="846"/>
      <c r="AJ8" s="847"/>
      <c r="AK8" s="848" t="s">
        <v>595</v>
      </c>
      <c r="AL8" s="849"/>
      <c r="AM8" s="849"/>
      <c r="AN8" s="849"/>
      <c r="AO8" s="849"/>
      <c r="AP8" s="849" t="s">
        <v>595</v>
      </c>
      <c r="AQ8" s="849"/>
      <c r="AR8" s="849"/>
      <c r="AS8" s="849"/>
      <c r="AT8" s="849"/>
      <c r="AU8" s="850"/>
      <c r="AV8" s="850"/>
      <c r="AW8" s="850"/>
      <c r="AX8" s="850"/>
      <c r="AY8" s="851"/>
      <c r="AZ8" s="253"/>
      <c r="BA8" s="253"/>
      <c r="BB8" s="253"/>
      <c r="BC8" s="253"/>
      <c r="BD8" s="253"/>
      <c r="BE8" s="254"/>
      <c r="BF8" s="254"/>
      <c r="BG8" s="254"/>
      <c r="BH8" s="254"/>
      <c r="BI8" s="254"/>
      <c r="BJ8" s="254"/>
      <c r="BK8" s="254"/>
      <c r="BL8" s="254"/>
      <c r="BM8" s="254"/>
      <c r="BN8" s="254"/>
      <c r="BO8" s="254"/>
      <c r="BP8" s="254"/>
      <c r="BQ8" s="263">
        <v>2</v>
      </c>
      <c r="BR8" s="264"/>
      <c r="BS8" s="852"/>
      <c r="BT8" s="853"/>
      <c r="BU8" s="853"/>
      <c r="BV8" s="853"/>
      <c r="BW8" s="853"/>
      <c r="BX8" s="853"/>
      <c r="BY8" s="853"/>
      <c r="BZ8" s="853"/>
      <c r="CA8" s="853"/>
      <c r="CB8" s="853"/>
      <c r="CC8" s="853"/>
      <c r="CD8" s="853"/>
      <c r="CE8" s="853"/>
      <c r="CF8" s="853"/>
      <c r="CG8" s="854"/>
      <c r="CH8" s="865"/>
      <c r="CI8" s="866"/>
      <c r="CJ8" s="866"/>
      <c r="CK8" s="866"/>
      <c r="CL8" s="867"/>
      <c r="CM8" s="865"/>
      <c r="CN8" s="866"/>
      <c r="CO8" s="866"/>
      <c r="CP8" s="866"/>
      <c r="CQ8" s="867"/>
      <c r="CR8" s="865"/>
      <c r="CS8" s="866"/>
      <c r="CT8" s="866"/>
      <c r="CU8" s="866"/>
      <c r="CV8" s="867"/>
      <c r="CW8" s="865"/>
      <c r="CX8" s="866"/>
      <c r="CY8" s="866"/>
      <c r="CZ8" s="866"/>
      <c r="DA8" s="867"/>
      <c r="DB8" s="865"/>
      <c r="DC8" s="866"/>
      <c r="DD8" s="866"/>
      <c r="DE8" s="866"/>
      <c r="DF8" s="867"/>
      <c r="DG8" s="865"/>
      <c r="DH8" s="866"/>
      <c r="DI8" s="866"/>
      <c r="DJ8" s="866"/>
      <c r="DK8" s="867"/>
      <c r="DL8" s="865"/>
      <c r="DM8" s="866"/>
      <c r="DN8" s="866"/>
      <c r="DO8" s="866"/>
      <c r="DP8" s="867"/>
      <c r="DQ8" s="865"/>
      <c r="DR8" s="866"/>
      <c r="DS8" s="866"/>
      <c r="DT8" s="866"/>
      <c r="DU8" s="867"/>
      <c r="DV8" s="868"/>
      <c r="DW8" s="869"/>
      <c r="DX8" s="869"/>
      <c r="DY8" s="869"/>
      <c r="DZ8" s="870"/>
      <c r="EA8" s="255"/>
    </row>
    <row r="9" spans="1:131" s="256" customFormat="1" ht="26.25" customHeight="1" x14ac:dyDescent="0.15">
      <c r="A9" s="262">
        <v>3</v>
      </c>
      <c r="B9" s="839" t="s">
        <v>397</v>
      </c>
      <c r="C9" s="840"/>
      <c r="D9" s="840"/>
      <c r="E9" s="840"/>
      <c r="F9" s="840"/>
      <c r="G9" s="840"/>
      <c r="H9" s="840"/>
      <c r="I9" s="840"/>
      <c r="J9" s="840"/>
      <c r="K9" s="840"/>
      <c r="L9" s="840"/>
      <c r="M9" s="840"/>
      <c r="N9" s="840"/>
      <c r="O9" s="840"/>
      <c r="P9" s="841"/>
      <c r="Q9" s="842">
        <v>5</v>
      </c>
      <c r="R9" s="843"/>
      <c r="S9" s="843"/>
      <c r="T9" s="843"/>
      <c r="U9" s="843"/>
      <c r="V9" s="843">
        <v>5</v>
      </c>
      <c r="W9" s="843"/>
      <c r="X9" s="843"/>
      <c r="Y9" s="843"/>
      <c r="Z9" s="843"/>
      <c r="AA9" s="843">
        <v>1</v>
      </c>
      <c r="AB9" s="843"/>
      <c r="AC9" s="843"/>
      <c r="AD9" s="843"/>
      <c r="AE9" s="844"/>
      <c r="AF9" s="845">
        <v>1</v>
      </c>
      <c r="AG9" s="846"/>
      <c r="AH9" s="846"/>
      <c r="AI9" s="846"/>
      <c r="AJ9" s="847"/>
      <c r="AK9" s="848" t="s">
        <v>595</v>
      </c>
      <c r="AL9" s="849"/>
      <c r="AM9" s="849"/>
      <c r="AN9" s="849"/>
      <c r="AO9" s="849"/>
      <c r="AP9" s="849" t="s">
        <v>595</v>
      </c>
      <c r="AQ9" s="849"/>
      <c r="AR9" s="849"/>
      <c r="AS9" s="849"/>
      <c r="AT9" s="849"/>
      <c r="AU9" s="850"/>
      <c r="AV9" s="850"/>
      <c r="AW9" s="850"/>
      <c r="AX9" s="850"/>
      <c r="AY9" s="851"/>
      <c r="AZ9" s="253"/>
      <c r="BA9" s="253"/>
      <c r="BB9" s="253"/>
      <c r="BC9" s="253"/>
      <c r="BD9" s="253"/>
      <c r="BE9" s="254"/>
      <c r="BF9" s="254"/>
      <c r="BG9" s="254"/>
      <c r="BH9" s="254"/>
      <c r="BI9" s="254"/>
      <c r="BJ9" s="254"/>
      <c r="BK9" s="254"/>
      <c r="BL9" s="254"/>
      <c r="BM9" s="254"/>
      <c r="BN9" s="254"/>
      <c r="BO9" s="254"/>
      <c r="BP9" s="254"/>
      <c r="BQ9" s="263">
        <v>3</v>
      </c>
      <c r="BR9" s="264"/>
      <c r="BS9" s="852"/>
      <c r="BT9" s="853"/>
      <c r="BU9" s="853"/>
      <c r="BV9" s="853"/>
      <c r="BW9" s="853"/>
      <c r="BX9" s="853"/>
      <c r="BY9" s="853"/>
      <c r="BZ9" s="853"/>
      <c r="CA9" s="853"/>
      <c r="CB9" s="853"/>
      <c r="CC9" s="853"/>
      <c r="CD9" s="853"/>
      <c r="CE9" s="853"/>
      <c r="CF9" s="853"/>
      <c r="CG9" s="854"/>
      <c r="CH9" s="865"/>
      <c r="CI9" s="866"/>
      <c r="CJ9" s="866"/>
      <c r="CK9" s="866"/>
      <c r="CL9" s="867"/>
      <c r="CM9" s="865"/>
      <c r="CN9" s="866"/>
      <c r="CO9" s="866"/>
      <c r="CP9" s="866"/>
      <c r="CQ9" s="867"/>
      <c r="CR9" s="865"/>
      <c r="CS9" s="866"/>
      <c r="CT9" s="866"/>
      <c r="CU9" s="866"/>
      <c r="CV9" s="867"/>
      <c r="CW9" s="865"/>
      <c r="CX9" s="866"/>
      <c r="CY9" s="866"/>
      <c r="CZ9" s="866"/>
      <c r="DA9" s="867"/>
      <c r="DB9" s="865"/>
      <c r="DC9" s="866"/>
      <c r="DD9" s="866"/>
      <c r="DE9" s="866"/>
      <c r="DF9" s="867"/>
      <c r="DG9" s="865"/>
      <c r="DH9" s="866"/>
      <c r="DI9" s="866"/>
      <c r="DJ9" s="866"/>
      <c r="DK9" s="867"/>
      <c r="DL9" s="865"/>
      <c r="DM9" s="866"/>
      <c r="DN9" s="866"/>
      <c r="DO9" s="866"/>
      <c r="DP9" s="867"/>
      <c r="DQ9" s="865"/>
      <c r="DR9" s="866"/>
      <c r="DS9" s="866"/>
      <c r="DT9" s="866"/>
      <c r="DU9" s="867"/>
      <c r="DV9" s="868"/>
      <c r="DW9" s="869"/>
      <c r="DX9" s="869"/>
      <c r="DY9" s="869"/>
      <c r="DZ9" s="870"/>
      <c r="EA9" s="255"/>
    </row>
    <row r="10" spans="1:131" s="256" customFormat="1" ht="26.25" customHeight="1" x14ac:dyDescent="0.15">
      <c r="A10" s="262">
        <v>4</v>
      </c>
      <c r="B10" s="839"/>
      <c r="C10" s="840"/>
      <c r="D10" s="840"/>
      <c r="E10" s="840"/>
      <c r="F10" s="840"/>
      <c r="G10" s="840"/>
      <c r="H10" s="840"/>
      <c r="I10" s="840"/>
      <c r="J10" s="840"/>
      <c r="K10" s="840"/>
      <c r="L10" s="840"/>
      <c r="M10" s="840"/>
      <c r="N10" s="840"/>
      <c r="O10" s="840"/>
      <c r="P10" s="841"/>
      <c r="Q10" s="842"/>
      <c r="R10" s="843"/>
      <c r="S10" s="843"/>
      <c r="T10" s="843"/>
      <c r="U10" s="843"/>
      <c r="V10" s="843"/>
      <c r="W10" s="843"/>
      <c r="X10" s="843"/>
      <c r="Y10" s="843"/>
      <c r="Z10" s="843"/>
      <c r="AA10" s="843"/>
      <c r="AB10" s="843"/>
      <c r="AC10" s="843"/>
      <c r="AD10" s="843"/>
      <c r="AE10" s="844"/>
      <c r="AF10" s="845"/>
      <c r="AG10" s="846"/>
      <c r="AH10" s="846"/>
      <c r="AI10" s="846"/>
      <c r="AJ10" s="847"/>
      <c r="AK10" s="848"/>
      <c r="AL10" s="849"/>
      <c r="AM10" s="849"/>
      <c r="AN10" s="849"/>
      <c r="AO10" s="849"/>
      <c r="AP10" s="849"/>
      <c r="AQ10" s="849"/>
      <c r="AR10" s="849"/>
      <c r="AS10" s="849"/>
      <c r="AT10" s="849"/>
      <c r="AU10" s="850"/>
      <c r="AV10" s="850"/>
      <c r="AW10" s="850"/>
      <c r="AX10" s="850"/>
      <c r="AY10" s="851"/>
      <c r="AZ10" s="253"/>
      <c r="BA10" s="253"/>
      <c r="BB10" s="253"/>
      <c r="BC10" s="253"/>
      <c r="BD10" s="253"/>
      <c r="BE10" s="254"/>
      <c r="BF10" s="254"/>
      <c r="BG10" s="254"/>
      <c r="BH10" s="254"/>
      <c r="BI10" s="254"/>
      <c r="BJ10" s="254"/>
      <c r="BK10" s="254"/>
      <c r="BL10" s="254"/>
      <c r="BM10" s="254"/>
      <c r="BN10" s="254"/>
      <c r="BO10" s="254"/>
      <c r="BP10" s="254"/>
      <c r="BQ10" s="263">
        <v>4</v>
      </c>
      <c r="BR10" s="264"/>
      <c r="BS10" s="852"/>
      <c r="BT10" s="853"/>
      <c r="BU10" s="853"/>
      <c r="BV10" s="853"/>
      <c r="BW10" s="853"/>
      <c r="BX10" s="853"/>
      <c r="BY10" s="853"/>
      <c r="BZ10" s="853"/>
      <c r="CA10" s="853"/>
      <c r="CB10" s="853"/>
      <c r="CC10" s="853"/>
      <c r="CD10" s="853"/>
      <c r="CE10" s="853"/>
      <c r="CF10" s="853"/>
      <c r="CG10" s="854"/>
      <c r="CH10" s="865"/>
      <c r="CI10" s="866"/>
      <c r="CJ10" s="866"/>
      <c r="CK10" s="866"/>
      <c r="CL10" s="867"/>
      <c r="CM10" s="865"/>
      <c r="CN10" s="866"/>
      <c r="CO10" s="866"/>
      <c r="CP10" s="866"/>
      <c r="CQ10" s="867"/>
      <c r="CR10" s="865"/>
      <c r="CS10" s="866"/>
      <c r="CT10" s="866"/>
      <c r="CU10" s="866"/>
      <c r="CV10" s="867"/>
      <c r="CW10" s="865"/>
      <c r="CX10" s="866"/>
      <c r="CY10" s="866"/>
      <c r="CZ10" s="866"/>
      <c r="DA10" s="867"/>
      <c r="DB10" s="865"/>
      <c r="DC10" s="866"/>
      <c r="DD10" s="866"/>
      <c r="DE10" s="866"/>
      <c r="DF10" s="867"/>
      <c r="DG10" s="865"/>
      <c r="DH10" s="866"/>
      <c r="DI10" s="866"/>
      <c r="DJ10" s="866"/>
      <c r="DK10" s="867"/>
      <c r="DL10" s="865"/>
      <c r="DM10" s="866"/>
      <c r="DN10" s="866"/>
      <c r="DO10" s="866"/>
      <c r="DP10" s="867"/>
      <c r="DQ10" s="865"/>
      <c r="DR10" s="866"/>
      <c r="DS10" s="866"/>
      <c r="DT10" s="866"/>
      <c r="DU10" s="867"/>
      <c r="DV10" s="868"/>
      <c r="DW10" s="869"/>
      <c r="DX10" s="869"/>
      <c r="DY10" s="869"/>
      <c r="DZ10" s="870"/>
      <c r="EA10" s="255"/>
    </row>
    <row r="11" spans="1:131" s="256" customFormat="1" ht="26.25" customHeight="1" x14ac:dyDescent="0.15">
      <c r="A11" s="262">
        <v>5</v>
      </c>
      <c r="B11" s="839"/>
      <c r="C11" s="840"/>
      <c r="D11" s="840"/>
      <c r="E11" s="840"/>
      <c r="F11" s="840"/>
      <c r="G11" s="840"/>
      <c r="H11" s="840"/>
      <c r="I11" s="840"/>
      <c r="J11" s="840"/>
      <c r="K11" s="840"/>
      <c r="L11" s="840"/>
      <c r="M11" s="840"/>
      <c r="N11" s="840"/>
      <c r="O11" s="840"/>
      <c r="P11" s="841"/>
      <c r="Q11" s="842"/>
      <c r="R11" s="843"/>
      <c r="S11" s="843"/>
      <c r="T11" s="843"/>
      <c r="U11" s="843"/>
      <c r="V11" s="843"/>
      <c r="W11" s="843"/>
      <c r="X11" s="843"/>
      <c r="Y11" s="843"/>
      <c r="Z11" s="843"/>
      <c r="AA11" s="843"/>
      <c r="AB11" s="843"/>
      <c r="AC11" s="843"/>
      <c r="AD11" s="843"/>
      <c r="AE11" s="844"/>
      <c r="AF11" s="845"/>
      <c r="AG11" s="846"/>
      <c r="AH11" s="846"/>
      <c r="AI11" s="846"/>
      <c r="AJ11" s="847"/>
      <c r="AK11" s="848"/>
      <c r="AL11" s="849"/>
      <c r="AM11" s="849"/>
      <c r="AN11" s="849"/>
      <c r="AO11" s="849"/>
      <c r="AP11" s="849"/>
      <c r="AQ11" s="849"/>
      <c r="AR11" s="849"/>
      <c r="AS11" s="849"/>
      <c r="AT11" s="849"/>
      <c r="AU11" s="850"/>
      <c r="AV11" s="850"/>
      <c r="AW11" s="850"/>
      <c r="AX11" s="850"/>
      <c r="AY11" s="851"/>
      <c r="AZ11" s="253"/>
      <c r="BA11" s="253"/>
      <c r="BB11" s="253"/>
      <c r="BC11" s="253"/>
      <c r="BD11" s="253"/>
      <c r="BE11" s="254"/>
      <c r="BF11" s="254"/>
      <c r="BG11" s="254"/>
      <c r="BH11" s="254"/>
      <c r="BI11" s="254"/>
      <c r="BJ11" s="254"/>
      <c r="BK11" s="254"/>
      <c r="BL11" s="254"/>
      <c r="BM11" s="254"/>
      <c r="BN11" s="254"/>
      <c r="BO11" s="254"/>
      <c r="BP11" s="254"/>
      <c r="BQ11" s="263">
        <v>5</v>
      </c>
      <c r="BR11" s="264"/>
      <c r="BS11" s="852"/>
      <c r="BT11" s="853"/>
      <c r="BU11" s="853"/>
      <c r="BV11" s="853"/>
      <c r="BW11" s="853"/>
      <c r="BX11" s="853"/>
      <c r="BY11" s="853"/>
      <c r="BZ11" s="853"/>
      <c r="CA11" s="853"/>
      <c r="CB11" s="853"/>
      <c r="CC11" s="853"/>
      <c r="CD11" s="853"/>
      <c r="CE11" s="853"/>
      <c r="CF11" s="853"/>
      <c r="CG11" s="854"/>
      <c r="CH11" s="865"/>
      <c r="CI11" s="866"/>
      <c r="CJ11" s="866"/>
      <c r="CK11" s="866"/>
      <c r="CL11" s="867"/>
      <c r="CM11" s="865"/>
      <c r="CN11" s="866"/>
      <c r="CO11" s="866"/>
      <c r="CP11" s="866"/>
      <c r="CQ11" s="867"/>
      <c r="CR11" s="865"/>
      <c r="CS11" s="866"/>
      <c r="CT11" s="866"/>
      <c r="CU11" s="866"/>
      <c r="CV11" s="867"/>
      <c r="CW11" s="865"/>
      <c r="CX11" s="866"/>
      <c r="CY11" s="866"/>
      <c r="CZ11" s="866"/>
      <c r="DA11" s="867"/>
      <c r="DB11" s="865"/>
      <c r="DC11" s="866"/>
      <c r="DD11" s="866"/>
      <c r="DE11" s="866"/>
      <c r="DF11" s="867"/>
      <c r="DG11" s="865"/>
      <c r="DH11" s="866"/>
      <c r="DI11" s="866"/>
      <c r="DJ11" s="866"/>
      <c r="DK11" s="867"/>
      <c r="DL11" s="865"/>
      <c r="DM11" s="866"/>
      <c r="DN11" s="866"/>
      <c r="DO11" s="866"/>
      <c r="DP11" s="867"/>
      <c r="DQ11" s="865"/>
      <c r="DR11" s="866"/>
      <c r="DS11" s="866"/>
      <c r="DT11" s="866"/>
      <c r="DU11" s="867"/>
      <c r="DV11" s="868"/>
      <c r="DW11" s="869"/>
      <c r="DX11" s="869"/>
      <c r="DY11" s="869"/>
      <c r="DZ11" s="870"/>
      <c r="EA11" s="255"/>
    </row>
    <row r="12" spans="1:131" s="256" customFormat="1" ht="26.25" customHeight="1" x14ac:dyDescent="0.15">
      <c r="A12" s="262">
        <v>6</v>
      </c>
      <c r="B12" s="839"/>
      <c r="C12" s="840"/>
      <c r="D12" s="840"/>
      <c r="E12" s="840"/>
      <c r="F12" s="840"/>
      <c r="G12" s="840"/>
      <c r="H12" s="840"/>
      <c r="I12" s="840"/>
      <c r="J12" s="840"/>
      <c r="K12" s="840"/>
      <c r="L12" s="840"/>
      <c r="M12" s="840"/>
      <c r="N12" s="840"/>
      <c r="O12" s="840"/>
      <c r="P12" s="841"/>
      <c r="Q12" s="842"/>
      <c r="R12" s="843"/>
      <c r="S12" s="843"/>
      <c r="T12" s="843"/>
      <c r="U12" s="843"/>
      <c r="V12" s="843"/>
      <c r="W12" s="843"/>
      <c r="X12" s="843"/>
      <c r="Y12" s="843"/>
      <c r="Z12" s="843"/>
      <c r="AA12" s="843"/>
      <c r="AB12" s="843"/>
      <c r="AC12" s="843"/>
      <c r="AD12" s="843"/>
      <c r="AE12" s="844"/>
      <c r="AF12" s="845"/>
      <c r="AG12" s="846"/>
      <c r="AH12" s="846"/>
      <c r="AI12" s="846"/>
      <c r="AJ12" s="847"/>
      <c r="AK12" s="848"/>
      <c r="AL12" s="849"/>
      <c r="AM12" s="849"/>
      <c r="AN12" s="849"/>
      <c r="AO12" s="849"/>
      <c r="AP12" s="849"/>
      <c r="AQ12" s="849"/>
      <c r="AR12" s="849"/>
      <c r="AS12" s="849"/>
      <c r="AT12" s="849"/>
      <c r="AU12" s="850"/>
      <c r="AV12" s="850"/>
      <c r="AW12" s="850"/>
      <c r="AX12" s="850"/>
      <c r="AY12" s="851"/>
      <c r="AZ12" s="253"/>
      <c r="BA12" s="253"/>
      <c r="BB12" s="253"/>
      <c r="BC12" s="253"/>
      <c r="BD12" s="253"/>
      <c r="BE12" s="254"/>
      <c r="BF12" s="254"/>
      <c r="BG12" s="254"/>
      <c r="BH12" s="254"/>
      <c r="BI12" s="254"/>
      <c r="BJ12" s="254"/>
      <c r="BK12" s="254"/>
      <c r="BL12" s="254"/>
      <c r="BM12" s="254"/>
      <c r="BN12" s="254"/>
      <c r="BO12" s="254"/>
      <c r="BP12" s="254"/>
      <c r="BQ12" s="263">
        <v>6</v>
      </c>
      <c r="BR12" s="264"/>
      <c r="BS12" s="852"/>
      <c r="BT12" s="853"/>
      <c r="BU12" s="853"/>
      <c r="BV12" s="853"/>
      <c r="BW12" s="853"/>
      <c r="BX12" s="853"/>
      <c r="BY12" s="853"/>
      <c r="BZ12" s="853"/>
      <c r="CA12" s="853"/>
      <c r="CB12" s="853"/>
      <c r="CC12" s="853"/>
      <c r="CD12" s="853"/>
      <c r="CE12" s="853"/>
      <c r="CF12" s="853"/>
      <c r="CG12" s="854"/>
      <c r="CH12" s="865"/>
      <c r="CI12" s="866"/>
      <c r="CJ12" s="866"/>
      <c r="CK12" s="866"/>
      <c r="CL12" s="867"/>
      <c r="CM12" s="865"/>
      <c r="CN12" s="866"/>
      <c r="CO12" s="866"/>
      <c r="CP12" s="866"/>
      <c r="CQ12" s="867"/>
      <c r="CR12" s="865"/>
      <c r="CS12" s="866"/>
      <c r="CT12" s="866"/>
      <c r="CU12" s="866"/>
      <c r="CV12" s="867"/>
      <c r="CW12" s="865"/>
      <c r="CX12" s="866"/>
      <c r="CY12" s="866"/>
      <c r="CZ12" s="866"/>
      <c r="DA12" s="867"/>
      <c r="DB12" s="865"/>
      <c r="DC12" s="866"/>
      <c r="DD12" s="866"/>
      <c r="DE12" s="866"/>
      <c r="DF12" s="867"/>
      <c r="DG12" s="865"/>
      <c r="DH12" s="866"/>
      <c r="DI12" s="866"/>
      <c r="DJ12" s="866"/>
      <c r="DK12" s="867"/>
      <c r="DL12" s="865"/>
      <c r="DM12" s="866"/>
      <c r="DN12" s="866"/>
      <c r="DO12" s="866"/>
      <c r="DP12" s="867"/>
      <c r="DQ12" s="865"/>
      <c r="DR12" s="866"/>
      <c r="DS12" s="866"/>
      <c r="DT12" s="866"/>
      <c r="DU12" s="867"/>
      <c r="DV12" s="868"/>
      <c r="DW12" s="869"/>
      <c r="DX12" s="869"/>
      <c r="DY12" s="869"/>
      <c r="DZ12" s="870"/>
      <c r="EA12" s="255"/>
    </row>
    <row r="13" spans="1:131" s="256" customFormat="1" ht="26.25" customHeight="1" x14ac:dyDescent="0.15">
      <c r="A13" s="262">
        <v>7</v>
      </c>
      <c r="B13" s="839"/>
      <c r="C13" s="840"/>
      <c r="D13" s="840"/>
      <c r="E13" s="840"/>
      <c r="F13" s="840"/>
      <c r="G13" s="840"/>
      <c r="H13" s="840"/>
      <c r="I13" s="840"/>
      <c r="J13" s="840"/>
      <c r="K13" s="840"/>
      <c r="L13" s="840"/>
      <c r="M13" s="840"/>
      <c r="N13" s="840"/>
      <c r="O13" s="840"/>
      <c r="P13" s="841"/>
      <c r="Q13" s="842"/>
      <c r="R13" s="843"/>
      <c r="S13" s="843"/>
      <c r="T13" s="843"/>
      <c r="U13" s="843"/>
      <c r="V13" s="843"/>
      <c r="W13" s="843"/>
      <c r="X13" s="843"/>
      <c r="Y13" s="843"/>
      <c r="Z13" s="843"/>
      <c r="AA13" s="843"/>
      <c r="AB13" s="843"/>
      <c r="AC13" s="843"/>
      <c r="AD13" s="843"/>
      <c r="AE13" s="844"/>
      <c r="AF13" s="845"/>
      <c r="AG13" s="846"/>
      <c r="AH13" s="846"/>
      <c r="AI13" s="846"/>
      <c r="AJ13" s="847"/>
      <c r="AK13" s="848"/>
      <c r="AL13" s="849"/>
      <c r="AM13" s="849"/>
      <c r="AN13" s="849"/>
      <c r="AO13" s="849"/>
      <c r="AP13" s="849"/>
      <c r="AQ13" s="849"/>
      <c r="AR13" s="849"/>
      <c r="AS13" s="849"/>
      <c r="AT13" s="849"/>
      <c r="AU13" s="850"/>
      <c r="AV13" s="850"/>
      <c r="AW13" s="850"/>
      <c r="AX13" s="850"/>
      <c r="AY13" s="851"/>
      <c r="AZ13" s="253"/>
      <c r="BA13" s="253"/>
      <c r="BB13" s="253"/>
      <c r="BC13" s="253"/>
      <c r="BD13" s="253"/>
      <c r="BE13" s="254"/>
      <c r="BF13" s="254"/>
      <c r="BG13" s="254"/>
      <c r="BH13" s="254"/>
      <c r="BI13" s="254"/>
      <c r="BJ13" s="254"/>
      <c r="BK13" s="254"/>
      <c r="BL13" s="254"/>
      <c r="BM13" s="254"/>
      <c r="BN13" s="254"/>
      <c r="BO13" s="254"/>
      <c r="BP13" s="254"/>
      <c r="BQ13" s="263">
        <v>7</v>
      </c>
      <c r="BR13" s="264"/>
      <c r="BS13" s="852"/>
      <c r="BT13" s="853"/>
      <c r="BU13" s="853"/>
      <c r="BV13" s="853"/>
      <c r="BW13" s="853"/>
      <c r="BX13" s="853"/>
      <c r="BY13" s="853"/>
      <c r="BZ13" s="853"/>
      <c r="CA13" s="853"/>
      <c r="CB13" s="853"/>
      <c r="CC13" s="853"/>
      <c r="CD13" s="853"/>
      <c r="CE13" s="853"/>
      <c r="CF13" s="853"/>
      <c r="CG13" s="854"/>
      <c r="CH13" s="865"/>
      <c r="CI13" s="866"/>
      <c r="CJ13" s="866"/>
      <c r="CK13" s="866"/>
      <c r="CL13" s="867"/>
      <c r="CM13" s="865"/>
      <c r="CN13" s="866"/>
      <c r="CO13" s="866"/>
      <c r="CP13" s="866"/>
      <c r="CQ13" s="867"/>
      <c r="CR13" s="865"/>
      <c r="CS13" s="866"/>
      <c r="CT13" s="866"/>
      <c r="CU13" s="866"/>
      <c r="CV13" s="867"/>
      <c r="CW13" s="865"/>
      <c r="CX13" s="866"/>
      <c r="CY13" s="866"/>
      <c r="CZ13" s="866"/>
      <c r="DA13" s="867"/>
      <c r="DB13" s="865"/>
      <c r="DC13" s="866"/>
      <c r="DD13" s="866"/>
      <c r="DE13" s="866"/>
      <c r="DF13" s="867"/>
      <c r="DG13" s="865"/>
      <c r="DH13" s="866"/>
      <c r="DI13" s="866"/>
      <c r="DJ13" s="866"/>
      <c r="DK13" s="867"/>
      <c r="DL13" s="865"/>
      <c r="DM13" s="866"/>
      <c r="DN13" s="866"/>
      <c r="DO13" s="866"/>
      <c r="DP13" s="867"/>
      <c r="DQ13" s="865"/>
      <c r="DR13" s="866"/>
      <c r="DS13" s="866"/>
      <c r="DT13" s="866"/>
      <c r="DU13" s="867"/>
      <c r="DV13" s="868"/>
      <c r="DW13" s="869"/>
      <c r="DX13" s="869"/>
      <c r="DY13" s="869"/>
      <c r="DZ13" s="870"/>
      <c r="EA13" s="255"/>
    </row>
    <row r="14" spans="1:131" s="256" customFormat="1" ht="26.25" customHeight="1" x14ac:dyDescent="0.15">
      <c r="A14" s="262">
        <v>8</v>
      </c>
      <c r="B14" s="839"/>
      <c r="C14" s="840"/>
      <c r="D14" s="840"/>
      <c r="E14" s="840"/>
      <c r="F14" s="840"/>
      <c r="G14" s="840"/>
      <c r="H14" s="840"/>
      <c r="I14" s="840"/>
      <c r="J14" s="840"/>
      <c r="K14" s="840"/>
      <c r="L14" s="840"/>
      <c r="M14" s="840"/>
      <c r="N14" s="840"/>
      <c r="O14" s="840"/>
      <c r="P14" s="841"/>
      <c r="Q14" s="842"/>
      <c r="R14" s="843"/>
      <c r="S14" s="843"/>
      <c r="T14" s="843"/>
      <c r="U14" s="843"/>
      <c r="V14" s="843"/>
      <c r="W14" s="843"/>
      <c r="X14" s="843"/>
      <c r="Y14" s="843"/>
      <c r="Z14" s="843"/>
      <c r="AA14" s="843"/>
      <c r="AB14" s="843"/>
      <c r="AC14" s="843"/>
      <c r="AD14" s="843"/>
      <c r="AE14" s="844"/>
      <c r="AF14" s="845"/>
      <c r="AG14" s="846"/>
      <c r="AH14" s="846"/>
      <c r="AI14" s="846"/>
      <c r="AJ14" s="847"/>
      <c r="AK14" s="848"/>
      <c r="AL14" s="849"/>
      <c r="AM14" s="849"/>
      <c r="AN14" s="849"/>
      <c r="AO14" s="849"/>
      <c r="AP14" s="849"/>
      <c r="AQ14" s="849"/>
      <c r="AR14" s="849"/>
      <c r="AS14" s="849"/>
      <c r="AT14" s="849"/>
      <c r="AU14" s="850"/>
      <c r="AV14" s="850"/>
      <c r="AW14" s="850"/>
      <c r="AX14" s="850"/>
      <c r="AY14" s="851"/>
      <c r="AZ14" s="253"/>
      <c r="BA14" s="253"/>
      <c r="BB14" s="253"/>
      <c r="BC14" s="253"/>
      <c r="BD14" s="253"/>
      <c r="BE14" s="254"/>
      <c r="BF14" s="254"/>
      <c r="BG14" s="254"/>
      <c r="BH14" s="254"/>
      <c r="BI14" s="254"/>
      <c r="BJ14" s="254"/>
      <c r="BK14" s="254"/>
      <c r="BL14" s="254"/>
      <c r="BM14" s="254"/>
      <c r="BN14" s="254"/>
      <c r="BO14" s="254"/>
      <c r="BP14" s="254"/>
      <c r="BQ14" s="263">
        <v>8</v>
      </c>
      <c r="BR14" s="264"/>
      <c r="BS14" s="852"/>
      <c r="BT14" s="853"/>
      <c r="BU14" s="853"/>
      <c r="BV14" s="853"/>
      <c r="BW14" s="853"/>
      <c r="BX14" s="853"/>
      <c r="BY14" s="853"/>
      <c r="BZ14" s="853"/>
      <c r="CA14" s="853"/>
      <c r="CB14" s="853"/>
      <c r="CC14" s="853"/>
      <c r="CD14" s="853"/>
      <c r="CE14" s="853"/>
      <c r="CF14" s="853"/>
      <c r="CG14" s="854"/>
      <c r="CH14" s="865"/>
      <c r="CI14" s="866"/>
      <c r="CJ14" s="866"/>
      <c r="CK14" s="866"/>
      <c r="CL14" s="867"/>
      <c r="CM14" s="865"/>
      <c r="CN14" s="866"/>
      <c r="CO14" s="866"/>
      <c r="CP14" s="866"/>
      <c r="CQ14" s="867"/>
      <c r="CR14" s="865"/>
      <c r="CS14" s="866"/>
      <c r="CT14" s="866"/>
      <c r="CU14" s="866"/>
      <c r="CV14" s="867"/>
      <c r="CW14" s="865"/>
      <c r="CX14" s="866"/>
      <c r="CY14" s="866"/>
      <c r="CZ14" s="866"/>
      <c r="DA14" s="867"/>
      <c r="DB14" s="865"/>
      <c r="DC14" s="866"/>
      <c r="DD14" s="866"/>
      <c r="DE14" s="866"/>
      <c r="DF14" s="867"/>
      <c r="DG14" s="865"/>
      <c r="DH14" s="866"/>
      <c r="DI14" s="866"/>
      <c r="DJ14" s="866"/>
      <c r="DK14" s="867"/>
      <c r="DL14" s="865"/>
      <c r="DM14" s="866"/>
      <c r="DN14" s="866"/>
      <c r="DO14" s="866"/>
      <c r="DP14" s="867"/>
      <c r="DQ14" s="865"/>
      <c r="DR14" s="866"/>
      <c r="DS14" s="866"/>
      <c r="DT14" s="866"/>
      <c r="DU14" s="867"/>
      <c r="DV14" s="868"/>
      <c r="DW14" s="869"/>
      <c r="DX14" s="869"/>
      <c r="DY14" s="869"/>
      <c r="DZ14" s="870"/>
      <c r="EA14" s="255"/>
    </row>
    <row r="15" spans="1:131" s="256" customFormat="1" ht="26.25" customHeight="1" x14ac:dyDescent="0.15">
      <c r="A15" s="262">
        <v>9</v>
      </c>
      <c r="B15" s="839"/>
      <c r="C15" s="840"/>
      <c r="D15" s="840"/>
      <c r="E15" s="840"/>
      <c r="F15" s="840"/>
      <c r="G15" s="840"/>
      <c r="H15" s="840"/>
      <c r="I15" s="840"/>
      <c r="J15" s="840"/>
      <c r="K15" s="840"/>
      <c r="L15" s="840"/>
      <c r="M15" s="840"/>
      <c r="N15" s="840"/>
      <c r="O15" s="840"/>
      <c r="P15" s="841"/>
      <c r="Q15" s="842"/>
      <c r="R15" s="843"/>
      <c r="S15" s="843"/>
      <c r="T15" s="843"/>
      <c r="U15" s="843"/>
      <c r="V15" s="843"/>
      <c r="W15" s="843"/>
      <c r="X15" s="843"/>
      <c r="Y15" s="843"/>
      <c r="Z15" s="843"/>
      <c r="AA15" s="843"/>
      <c r="AB15" s="843"/>
      <c r="AC15" s="843"/>
      <c r="AD15" s="843"/>
      <c r="AE15" s="844"/>
      <c r="AF15" s="845"/>
      <c r="AG15" s="846"/>
      <c r="AH15" s="846"/>
      <c r="AI15" s="846"/>
      <c r="AJ15" s="847"/>
      <c r="AK15" s="848"/>
      <c r="AL15" s="849"/>
      <c r="AM15" s="849"/>
      <c r="AN15" s="849"/>
      <c r="AO15" s="849"/>
      <c r="AP15" s="849"/>
      <c r="AQ15" s="849"/>
      <c r="AR15" s="849"/>
      <c r="AS15" s="849"/>
      <c r="AT15" s="849"/>
      <c r="AU15" s="850"/>
      <c r="AV15" s="850"/>
      <c r="AW15" s="850"/>
      <c r="AX15" s="850"/>
      <c r="AY15" s="851"/>
      <c r="AZ15" s="253"/>
      <c r="BA15" s="253"/>
      <c r="BB15" s="253"/>
      <c r="BC15" s="253"/>
      <c r="BD15" s="253"/>
      <c r="BE15" s="254"/>
      <c r="BF15" s="254"/>
      <c r="BG15" s="254"/>
      <c r="BH15" s="254"/>
      <c r="BI15" s="254"/>
      <c r="BJ15" s="254"/>
      <c r="BK15" s="254"/>
      <c r="BL15" s="254"/>
      <c r="BM15" s="254"/>
      <c r="BN15" s="254"/>
      <c r="BO15" s="254"/>
      <c r="BP15" s="254"/>
      <c r="BQ15" s="263">
        <v>9</v>
      </c>
      <c r="BR15" s="264"/>
      <c r="BS15" s="852"/>
      <c r="BT15" s="853"/>
      <c r="BU15" s="853"/>
      <c r="BV15" s="853"/>
      <c r="BW15" s="853"/>
      <c r="BX15" s="853"/>
      <c r="BY15" s="853"/>
      <c r="BZ15" s="853"/>
      <c r="CA15" s="853"/>
      <c r="CB15" s="853"/>
      <c r="CC15" s="853"/>
      <c r="CD15" s="853"/>
      <c r="CE15" s="853"/>
      <c r="CF15" s="853"/>
      <c r="CG15" s="854"/>
      <c r="CH15" s="865"/>
      <c r="CI15" s="866"/>
      <c r="CJ15" s="866"/>
      <c r="CK15" s="866"/>
      <c r="CL15" s="867"/>
      <c r="CM15" s="865"/>
      <c r="CN15" s="866"/>
      <c r="CO15" s="866"/>
      <c r="CP15" s="866"/>
      <c r="CQ15" s="867"/>
      <c r="CR15" s="865"/>
      <c r="CS15" s="866"/>
      <c r="CT15" s="866"/>
      <c r="CU15" s="866"/>
      <c r="CV15" s="867"/>
      <c r="CW15" s="865"/>
      <c r="CX15" s="866"/>
      <c r="CY15" s="866"/>
      <c r="CZ15" s="866"/>
      <c r="DA15" s="867"/>
      <c r="DB15" s="865"/>
      <c r="DC15" s="866"/>
      <c r="DD15" s="866"/>
      <c r="DE15" s="866"/>
      <c r="DF15" s="867"/>
      <c r="DG15" s="865"/>
      <c r="DH15" s="866"/>
      <c r="DI15" s="866"/>
      <c r="DJ15" s="866"/>
      <c r="DK15" s="867"/>
      <c r="DL15" s="865"/>
      <c r="DM15" s="866"/>
      <c r="DN15" s="866"/>
      <c r="DO15" s="866"/>
      <c r="DP15" s="867"/>
      <c r="DQ15" s="865"/>
      <c r="DR15" s="866"/>
      <c r="DS15" s="866"/>
      <c r="DT15" s="866"/>
      <c r="DU15" s="867"/>
      <c r="DV15" s="868"/>
      <c r="DW15" s="869"/>
      <c r="DX15" s="869"/>
      <c r="DY15" s="869"/>
      <c r="DZ15" s="870"/>
      <c r="EA15" s="255"/>
    </row>
    <row r="16" spans="1:131" s="256" customFormat="1" ht="26.25" customHeight="1" x14ac:dyDescent="0.15">
      <c r="A16" s="262">
        <v>10</v>
      </c>
      <c r="B16" s="839"/>
      <c r="C16" s="840"/>
      <c r="D16" s="840"/>
      <c r="E16" s="840"/>
      <c r="F16" s="840"/>
      <c r="G16" s="840"/>
      <c r="H16" s="840"/>
      <c r="I16" s="840"/>
      <c r="J16" s="840"/>
      <c r="K16" s="840"/>
      <c r="L16" s="840"/>
      <c r="M16" s="840"/>
      <c r="N16" s="840"/>
      <c r="O16" s="840"/>
      <c r="P16" s="841"/>
      <c r="Q16" s="842"/>
      <c r="R16" s="843"/>
      <c r="S16" s="843"/>
      <c r="T16" s="843"/>
      <c r="U16" s="843"/>
      <c r="V16" s="843"/>
      <c r="W16" s="843"/>
      <c r="X16" s="843"/>
      <c r="Y16" s="843"/>
      <c r="Z16" s="843"/>
      <c r="AA16" s="843"/>
      <c r="AB16" s="843"/>
      <c r="AC16" s="843"/>
      <c r="AD16" s="843"/>
      <c r="AE16" s="844"/>
      <c r="AF16" s="845"/>
      <c r="AG16" s="846"/>
      <c r="AH16" s="846"/>
      <c r="AI16" s="846"/>
      <c r="AJ16" s="847"/>
      <c r="AK16" s="848"/>
      <c r="AL16" s="849"/>
      <c r="AM16" s="849"/>
      <c r="AN16" s="849"/>
      <c r="AO16" s="849"/>
      <c r="AP16" s="849"/>
      <c r="AQ16" s="849"/>
      <c r="AR16" s="849"/>
      <c r="AS16" s="849"/>
      <c r="AT16" s="849"/>
      <c r="AU16" s="850"/>
      <c r="AV16" s="850"/>
      <c r="AW16" s="850"/>
      <c r="AX16" s="850"/>
      <c r="AY16" s="851"/>
      <c r="AZ16" s="253"/>
      <c r="BA16" s="253"/>
      <c r="BB16" s="253"/>
      <c r="BC16" s="253"/>
      <c r="BD16" s="253"/>
      <c r="BE16" s="254"/>
      <c r="BF16" s="254"/>
      <c r="BG16" s="254"/>
      <c r="BH16" s="254"/>
      <c r="BI16" s="254"/>
      <c r="BJ16" s="254"/>
      <c r="BK16" s="254"/>
      <c r="BL16" s="254"/>
      <c r="BM16" s="254"/>
      <c r="BN16" s="254"/>
      <c r="BO16" s="254"/>
      <c r="BP16" s="254"/>
      <c r="BQ16" s="263">
        <v>10</v>
      </c>
      <c r="BR16" s="264"/>
      <c r="BS16" s="852"/>
      <c r="BT16" s="853"/>
      <c r="BU16" s="853"/>
      <c r="BV16" s="853"/>
      <c r="BW16" s="853"/>
      <c r="BX16" s="853"/>
      <c r="BY16" s="853"/>
      <c r="BZ16" s="853"/>
      <c r="CA16" s="853"/>
      <c r="CB16" s="853"/>
      <c r="CC16" s="853"/>
      <c r="CD16" s="853"/>
      <c r="CE16" s="853"/>
      <c r="CF16" s="853"/>
      <c r="CG16" s="854"/>
      <c r="CH16" s="865"/>
      <c r="CI16" s="866"/>
      <c r="CJ16" s="866"/>
      <c r="CK16" s="866"/>
      <c r="CL16" s="867"/>
      <c r="CM16" s="865"/>
      <c r="CN16" s="866"/>
      <c r="CO16" s="866"/>
      <c r="CP16" s="866"/>
      <c r="CQ16" s="867"/>
      <c r="CR16" s="865"/>
      <c r="CS16" s="866"/>
      <c r="CT16" s="866"/>
      <c r="CU16" s="866"/>
      <c r="CV16" s="867"/>
      <c r="CW16" s="865"/>
      <c r="CX16" s="866"/>
      <c r="CY16" s="866"/>
      <c r="CZ16" s="866"/>
      <c r="DA16" s="867"/>
      <c r="DB16" s="865"/>
      <c r="DC16" s="866"/>
      <c r="DD16" s="866"/>
      <c r="DE16" s="866"/>
      <c r="DF16" s="867"/>
      <c r="DG16" s="865"/>
      <c r="DH16" s="866"/>
      <c r="DI16" s="866"/>
      <c r="DJ16" s="866"/>
      <c r="DK16" s="867"/>
      <c r="DL16" s="865"/>
      <c r="DM16" s="866"/>
      <c r="DN16" s="866"/>
      <c r="DO16" s="866"/>
      <c r="DP16" s="867"/>
      <c r="DQ16" s="865"/>
      <c r="DR16" s="866"/>
      <c r="DS16" s="866"/>
      <c r="DT16" s="866"/>
      <c r="DU16" s="867"/>
      <c r="DV16" s="868"/>
      <c r="DW16" s="869"/>
      <c r="DX16" s="869"/>
      <c r="DY16" s="869"/>
      <c r="DZ16" s="870"/>
      <c r="EA16" s="255"/>
    </row>
    <row r="17" spans="1:131" s="256" customFormat="1" ht="26.25" customHeight="1" x14ac:dyDescent="0.15">
      <c r="A17" s="262">
        <v>11</v>
      </c>
      <c r="B17" s="839"/>
      <c r="C17" s="840"/>
      <c r="D17" s="840"/>
      <c r="E17" s="840"/>
      <c r="F17" s="840"/>
      <c r="G17" s="840"/>
      <c r="H17" s="840"/>
      <c r="I17" s="840"/>
      <c r="J17" s="840"/>
      <c r="K17" s="840"/>
      <c r="L17" s="840"/>
      <c r="M17" s="840"/>
      <c r="N17" s="840"/>
      <c r="O17" s="840"/>
      <c r="P17" s="841"/>
      <c r="Q17" s="842"/>
      <c r="R17" s="843"/>
      <c r="S17" s="843"/>
      <c r="T17" s="843"/>
      <c r="U17" s="843"/>
      <c r="V17" s="843"/>
      <c r="W17" s="843"/>
      <c r="X17" s="843"/>
      <c r="Y17" s="843"/>
      <c r="Z17" s="843"/>
      <c r="AA17" s="843"/>
      <c r="AB17" s="843"/>
      <c r="AC17" s="843"/>
      <c r="AD17" s="843"/>
      <c r="AE17" s="844"/>
      <c r="AF17" s="845"/>
      <c r="AG17" s="846"/>
      <c r="AH17" s="846"/>
      <c r="AI17" s="846"/>
      <c r="AJ17" s="847"/>
      <c r="AK17" s="848"/>
      <c r="AL17" s="849"/>
      <c r="AM17" s="849"/>
      <c r="AN17" s="849"/>
      <c r="AO17" s="849"/>
      <c r="AP17" s="849"/>
      <c r="AQ17" s="849"/>
      <c r="AR17" s="849"/>
      <c r="AS17" s="849"/>
      <c r="AT17" s="849"/>
      <c r="AU17" s="850"/>
      <c r="AV17" s="850"/>
      <c r="AW17" s="850"/>
      <c r="AX17" s="850"/>
      <c r="AY17" s="851"/>
      <c r="AZ17" s="253"/>
      <c r="BA17" s="253"/>
      <c r="BB17" s="253"/>
      <c r="BC17" s="253"/>
      <c r="BD17" s="253"/>
      <c r="BE17" s="254"/>
      <c r="BF17" s="254"/>
      <c r="BG17" s="254"/>
      <c r="BH17" s="254"/>
      <c r="BI17" s="254"/>
      <c r="BJ17" s="254"/>
      <c r="BK17" s="254"/>
      <c r="BL17" s="254"/>
      <c r="BM17" s="254"/>
      <c r="BN17" s="254"/>
      <c r="BO17" s="254"/>
      <c r="BP17" s="254"/>
      <c r="BQ17" s="263">
        <v>11</v>
      </c>
      <c r="BR17" s="264"/>
      <c r="BS17" s="852"/>
      <c r="BT17" s="853"/>
      <c r="BU17" s="853"/>
      <c r="BV17" s="853"/>
      <c r="BW17" s="853"/>
      <c r="BX17" s="853"/>
      <c r="BY17" s="853"/>
      <c r="BZ17" s="853"/>
      <c r="CA17" s="853"/>
      <c r="CB17" s="853"/>
      <c r="CC17" s="853"/>
      <c r="CD17" s="853"/>
      <c r="CE17" s="853"/>
      <c r="CF17" s="853"/>
      <c r="CG17" s="854"/>
      <c r="CH17" s="865"/>
      <c r="CI17" s="866"/>
      <c r="CJ17" s="866"/>
      <c r="CK17" s="866"/>
      <c r="CL17" s="867"/>
      <c r="CM17" s="865"/>
      <c r="CN17" s="866"/>
      <c r="CO17" s="866"/>
      <c r="CP17" s="866"/>
      <c r="CQ17" s="867"/>
      <c r="CR17" s="865"/>
      <c r="CS17" s="866"/>
      <c r="CT17" s="866"/>
      <c r="CU17" s="866"/>
      <c r="CV17" s="867"/>
      <c r="CW17" s="865"/>
      <c r="CX17" s="866"/>
      <c r="CY17" s="866"/>
      <c r="CZ17" s="866"/>
      <c r="DA17" s="867"/>
      <c r="DB17" s="865"/>
      <c r="DC17" s="866"/>
      <c r="DD17" s="866"/>
      <c r="DE17" s="866"/>
      <c r="DF17" s="867"/>
      <c r="DG17" s="865"/>
      <c r="DH17" s="866"/>
      <c r="DI17" s="866"/>
      <c r="DJ17" s="866"/>
      <c r="DK17" s="867"/>
      <c r="DL17" s="865"/>
      <c r="DM17" s="866"/>
      <c r="DN17" s="866"/>
      <c r="DO17" s="866"/>
      <c r="DP17" s="867"/>
      <c r="DQ17" s="865"/>
      <c r="DR17" s="866"/>
      <c r="DS17" s="866"/>
      <c r="DT17" s="866"/>
      <c r="DU17" s="867"/>
      <c r="DV17" s="868"/>
      <c r="DW17" s="869"/>
      <c r="DX17" s="869"/>
      <c r="DY17" s="869"/>
      <c r="DZ17" s="870"/>
      <c r="EA17" s="255"/>
    </row>
    <row r="18" spans="1:131" s="256" customFormat="1" ht="26.25" customHeight="1" x14ac:dyDescent="0.15">
      <c r="A18" s="262">
        <v>12</v>
      </c>
      <c r="B18" s="839"/>
      <c r="C18" s="840"/>
      <c r="D18" s="840"/>
      <c r="E18" s="840"/>
      <c r="F18" s="840"/>
      <c r="G18" s="840"/>
      <c r="H18" s="840"/>
      <c r="I18" s="840"/>
      <c r="J18" s="840"/>
      <c r="K18" s="840"/>
      <c r="L18" s="840"/>
      <c r="M18" s="840"/>
      <c r="N18" s="840"/>
      <c r="O18" s="840"/>
      <c r="P18" s="841"/>
      <c r="Q18" s="842"/>
      <c r="R18" s="843"/>
      <c r="S18" s="843"/>
      <c r="T18" s="843"/>
      <c r="U18" s="843"/>
      <c r="V18" s="843"/>
      <c r="W18" s="843"/>
      <c r="X18" s="843"/>
      <c r="Y18" s="843"/>
      <c r="Z18" s="843"/>
      <c r="AA18" s="843"/>
      <c r="AB18" s="843"/>
      <c r="AC18" s="843"/>
      <c r="AD18" s="843"/>
      <c r="AE18" s="844"/>
      <c r="AF18" s="845"/>
      <c r="AG18" s="846"/>
      <c r="AH18" s="846"/>
      <c r="AI18" s="846"/>
      <c r="AJ18" s="847"/>
      <c r="AK18" s="848"/>
      <c r="AL18" s="849"/>
      <c r="AM18" s="849"/>
      <c r="AN18" s="849"/>
      <c r="AO18" s="849"/>
      <c r="AP18" s="849"/>
      <c r="AQ18" s="849"/>
      <c r="AR18" s="849"/>
      <c r="AS18" s="849"/>
      <c r="AT18" s="849"/>
      <c r="AU18" s="850"/>
      <c r="AV18" s="850"/>
      <c r="AW18" s="850"/>
      <c r="AX18" s="850"/>
      <c r="AY18" s="851"/>
      <c r="AZ18" s="253"/>
      <c r="BA18" s="253"/>
      <c r="BB18" s="253"/>
      <c r="BC18" s="253"/>
      <c r="BD18" s="253"/>
      <c r="BE18" s="254"/>
      <c r="BF18" s="254"/>
      <c r="BG18" s="254"/>
      <c r="BH18" s="254"/>
      <c r="BI18" s="254"/>
      <c r="BJ18" s="254"/>
      <c r="BK18" s="254"/>
      <c r="BL18" s="254"/>
      <c r="BM18" s="254"/>
      <c r="BN18" s="254"/>
      <c r="BO18" s="254"/>
      <c r="BP18" s="254"/>
      <c r="BQ18" s="263">
        <v>12</v>
      </c>
      <c r="BR18" s="264"/>
      <c r="BS18" s="852"/>
      <c r="BT18" s="853"/>
      <c r="BU18" s="853"/>
      <c r="BV18" s="853"/>
      <c r="BW18" s="853"/>
      <c r="BX18" s="853"/>
      <c r="BY18" s="853"/>
      <c r="BZ18" s="853"/>
      <c r="CA18" s="853"/>
      <c r="CB18" s="853"/>
      <c r="CC18" s="853"/>
      <c r="CD18" s="853"/>
      <c r="CE18" s="853"/>
      <c r="CF18" s="853"/>
      <c r="CG18" s="854"/>
      <c r="CH18" s="865"/>
      <c r="CI18" s="866"/>
      <c r="CJ18" s="866"/>
      <c r="CK18" s="866"/>
      <c r="CL18" s="867"/>
      <c r="CM18" s="865"/>
      <c r="CN18" s="866"/>
      <c r="CO18" s="866"/>
      <c r="CP18" s="866"/>
      <c r="CQ18" s="867"/>
      <c r="CR18" s="865"/>
      <c r="CS18" s="866"/>
      <c r="CT18" s="866"/>
      <c r="CU18" s="866"/>
      <c r="CV18" s="867"/>
      <c r="CW18" s="865"/>
      <c r="CX18" s="866"/>
      <c r="CY18" s="866"/>
      <c r="CZ18" s="866"/>
      <c r="DA18" s="867"/>
      <c r="DB18" s="865"/>
      <c r="DC18" s="866"/>
      <c r="DD18" s="866"/>
      <c r="DE18" s="866"/>
      <c r="DF18" s="867"/>
      <c r="DG18" s="865"/>
      <c r="DH18" s="866"/>
      <c r="DI18" s="866"/>
      <c r="DJ18" s="866"/>
      <c r="DK18" s="867"/>
      <c r="DL18" s="865"/>
      <c r="DM18" s="866"/>
      <c r="DN18" s="866"/>
      <c r="DO18" s="866"/>
      <c r="DP18" s="867"/>
      <c r="DQ18" s="865"/>
      <c r="DR18" s="866"/>
      <c r="DS18" s="866"/>
      <c r="DT18" s="866"/>
      <c r="DU18" s="867"/>
      <c r="DV18" s="868"/>
      <c r="DW18" s="869"/>
      <c r="DX18" s="869"/>
      <c r="DY18" s="869"/>
      <c r="DZ18" s="870"/>
      <c r="EA18" s="255"/>
    </row>
    <row r="19" spans="1:131" s="256" customFormat="1" ht="26.25" customHeight="1" x14ac:dyDescent="0.15">
      <c r="A19" s="262">
        <v>13</v>
      </c>
      <c r="B19" s="839"/>
      <c r="C19" s="840"/>
      <c r="D19" s="840"/>
      <c r="E19" s="840"/>
      <c r="F19" s="840"/>
      <c r="G19" s="840"/>
      <c r="H19" s="840"/>
      <c r="I19" s="840"/>
      <c r="J19" s="840"/>
      <c r="K19" s="840"/>
      <c r="L19" s="840"/>
      <c r="M19" s="840"/>
      <c r="N19" s="840"/>
      <c r="O19" s="840"/>
      <c r="P19" s="841"/>
      <c r="Q19" s="842"/>
      <c r="R19" s="843"/>
      <c r="S19" s="843"/>
      <c r="T19" s="843"/>
      <c r="U19" s="843"/>
      <c r="V19" s="843"/>
      <c r="W19" s="843"/>
      <c r="X19" s="843"/>
      <c r="Y19" s="843"/>
      <c r="Z19" s="843"/>
      <c r="AA19" s="843"/>
      <c r="AB19" s="843"/>
      <c r="AC19" s="843"/>
      <c r="AD19" s="843"/>
      <c r="AE19" s="844"/>
      <c r="AF19" s="845"/>
      <c r="AG19" s="846"/>
      <c r="AH19" s="846"/>
      <c r="AI19" s="846"/>
      <c r="AJ19" s="847"/>
      <c r="AK19" s="848"/>
      <c r="AL19" s="849"/>
      <c r="AM19" s="849"/>
      <c r="AN19" s="849"/>
      <c r="AO19" s="849"/>
      <c r="AP19" s="849"/>
      <c r="AQ19" s="849"/>
      <c r="AR19" s="849"/>
      <c r="AS19" s="849"/>
      <c r="AT19" s="849"/>
      <c r="AU19" s="850"/>
      <c r="AV19" s="850"/>
      <c r="AW19" s="850"/>
      <c r="AX19" s="850"/>
      <c r="AY19" s="851"/>
      <c r="AZ19" s="253"/>
      <c r="BA19" s="253"/>
      <c r="BB19" s="253"/>
      <c r="BC19" s="253"/>
      <c r="BD19" s="253"/>
      <c r="BE19" s="254"/>
      <c r="BF19" s="254"/>
      <c r="BG19" s="254"/>
      <c r="BH19" s="254"/>
      <c r="BI19" s="254"/>
      <c r="BJ19" s="254"/>
      <c r="BK19" s="254"/>
      <c r="BL19" s="254"/>
      <c r="BM19" s="254"/>
      <c r="BN19" s="254"/>
      <c r="BO19" s="254"/>
      <c r="BP19" s="254"/>
      <c r="BQ19" s="263">
        <v>13</v>
      </c>
      <c r="BR19" s="264"/>
      <c r="BS19" s="852"/>
      <c r="BT19" s="853"/>
      <c r="BU19" s="853"/>
      <c r="BV19" s="853"/>
      <c r="BW19" s="853"/>
      <c r="BX19" s="853"/>
      <c r="BY19" s="853"/>
      <c r="BZ19" s="853"/>
      <c r="CA19" s="853"/>
      <c r="CB19" s="853"/>
      <c r="CC19" s="853"/>
      <c r="CD19" s="853"/>
      <c r="CE19" s="853"/>
      <c r="CF19" s="853"/>
      <c r="CG19" s="854"/>
      <c r="CH19" s="865"/>
      <c r="CI19" s="866"/>
      <c r="CJ19" s="866"/>
      <c r="CK19" s="866"/>
      <c r="CL19" s="867"/>
      <c r="CM19" s="865"/>
      <c r="CN19" s="866"/>
      <c r="CO19" s="866"/>
      <c r="CP19" s="866"/>
      <c r="CQ19" s="867"/>
      <c r="CR19" s="865"/>
      <c r="CS19" s="866"/>
      <c r="CT19" s="866"/>
      <c r="CU19" s="866"/>
      <c r="CV19" s="867"/>
      <c r="CW19" s="865"/>
      <c r="CX19" s="866"/>
      <c r="CY19" s="866"/>
      <c r="CZ19" s="866"/>
      <c r="DA19" s="867"/>
      <c r="DB19" s="865"/>
      <c r="DC19" s="866"/>
      <c r="DD19" s="866"/>
      <c r="DE19" s="866"/>
      <c r="DF19" s="867"/>
      <c r="DG19" s="865"/>
      <c r="DH19" s="866"/>
      <c r="DI19" s="866"/>
      <c r="DJ19" s="866"/>
      <c r="DK19" s="867"/>
      <c r="DL19" s="865"/>
      <c r="DM19" s="866"/>
      <c r="DN19" s="866"/>
      <c r="DO19" s="866"/>
      <c r="DP19" s="867"/>
      <c r="DQ19" s="865"/>
      <c r="DR19" s="866"/>
      <c r="DS19" s="866"/>
      <c r="DT19" s="866"/>
      <c r="DU19" s="867"/>
      <c r="DV19" s="868"/>
      <c r="DW19" s="869"/>
      <c r="DX19" s="869"/>
      <c r="DY19" s="869"/>
      <c r="DZ19" s="870"/>
      <c r="EA19" s="255"/>
    </row>
    <row r="20" spans="1:131" s="256" customFormat="1" ht="26.25" customHeight="1" x14ac:dyDescent="0.15">
      <c r="A20" s="262">
        <v>14</v>
      </c>
      <c r="B20" s="839"/>
      <c r="C20" s="840"/>
      <c r="D20" s="840"/>
      <c r="E20" s="840"/>
      <c r="F20" s="840"/>
      <c r="G20" s="840"/>
      <c r="H20" s="840"/>
      <c r="I20" s="840"/>
      <c r="J20" s="840"/>
      <c r="K20" s="840"/>
      <c r="L20" s="840"/>
      <c r="M20" s="840"/>
      <c r="N20" s="840"/>
      <c r="O20" s="840"/>
      <c r="P20" s="841"/>
      <c r="Q20" s="842"/>
      <c r="R20" s="843"/>
      <c r="S20" s="843"/>
      <c r="T20" s="843"/>
      <c r="U20" s="843"/>
      <c r="V20" s="843"/>
      <c r="W20" s="843"/>
      <c r="X20" s="843"/>
      <c r="Y20" s="843"/>
      <c r="Z20" s="843"/>
      <c r="AA20" s="843"/>
      <c r="AB20" s="843"/>
      <c r="AC20" s="843"/>
      <c r="AD20" s="843"/>
      <c r="AE20" s="844"/>
      <c r="AF20" s="845"/>
      <c r="AG20" s="846"/>
      <c r="AH20" s="846"/>
      <c r="AI20" s="846"/>
      <c r="AJ20" s="847"/>
      <c r="AK20" s="848"/>
      <c r="AL20" s="849"/>
      <c r="AM20" s="849"/>
      <c r="AN20" s="849"/>
      <c r="AO20" s="849"/>
      <c r="AP20" s="849"/>
      <c r="AQ20" s="849"/>
      <c r="AR20" s="849"/>
      <c r="AS20" s="849"/>
      <c r="AT20" s="849"/>
      <c r="AU20" s="850"/>
      <c r="AV20" s="850"/>
      <c r="AW20" s="850"/>
      <c r="AX20" s="850"/>
      <c r="AY20" s="851"/>
      <c r="AZ20" s="253"/>
      <c r="BA20" s="253"/>
      <c r="BB20" s="253"/>
      <c r="BC20" s="253"/>
      <c r="BD20" s="253"/>
      <c r="BE20" s="254"/>
      <c r="BF20" s="254"/>
      <c r="BG20" s="254"/>
      <c r="BH20" s="254"/>
      <c r="BI20" s="254"/>
      <c r="BJ20" s="254"/>
      <c r="BK20" s="254"/>
      <c r="BL20" s="254"/>
      <c r="BM20" s="254"/>
      <c r="BN20" s="254"/>
      <c r="BO20" s="254"/>
      <c r="BP20" s="254"/>
      <c r="BQ20" s="263">
        <v>14</v>
      </c>
      <c r="BR20" s="264"/>
      <c r="BS20" s="852"/>
      <c r="BT20" s="853"/>
      <c r="BU20" s="853"/>
      <c r="BV20" s="853"/>
      <c r="BW20" s="853"/>
      <c r="BX20" s="853"/>
      <c r="BY20" s="853"/>
      <c r="BZ20" s="853"/>
      <c r="CA20" s="853"/>
      <c r="CB20" s="853"/>
      <c r="CC20" s="853"/>
      <c r="CD20" s="853"/>
      <c r="CE20" s="853"/>
      <c r="CF20" s="853"/>
      <c r="CG20" s="854"/>
      <c r="CH20" s="865"/>
      <c r="CI20" s="866"/>
      <c r="CJ20" s="866"/>
      <c r="CK20" s="866"/>
      <c r="CL20" s="867"/>
      <c r="CM20" s="865"/>
      <c r="CN20" s="866"/>
      <c r="CO20" s="866"/>
      <c r="CP20" s="866"/>
      <c r="CQ20" s="867"/>
      <c r="CR20" s="865"/>
      <c r="CS20" s="866"/>
      <c r="CT20" s="866"/>
      <c r="CU20" s="866"/>
      <c r="CV20" s="867"/>
      <c r="CW20" s="865"/>
      <c r="CX20" s="866"/>
      <c r="CY20" s="866"/>
      <c r="CZ20" s="866"/>
      <c r="DA20" s="867"/>
      <c r="DB20" s="865"/>
      <c r="DC20" s="866"/>
      <c r="DD20" s="866"/>
      <c r="DE20" s="866"/>
      <c r="DF20" s="867"/>
      <c r="DG20" s="865"/>
      <c r="DH20" s="866"/>
      <c r="DI20" s="866"/>
      <c r="DJ20" s="866"/>
      <c r="DK20" s="867"/>
      <c r="DL20" s="865"/>
      <c r="DM20" s="866"/>
      <c r="DN20" s="866"/>
      <c r="DO20" s="866"/>
      <c r="DP20" s="867"/>
      <c r="DQ20" s="865"/>
      <c r="DR20" s="866"/>
      <c r="DS20" s="866"/>
      <c r="DT20" s="866"/>
      <c r="DU20" s="867"/>
      <c r="DV20" s="868"/>
      <c r="DW20" s="869"/>
      <c r="DX20" s="869"/>
      <c r="DY20" s="869"/>
      <c r="DZ20" s="870"/>
      <c r="EA20" s="255"/>
    </row>
    <row r="21" spans="1:131" s="256" customFormat="1" ht="26.25" customHeight="1" thickBot="1" x14ac:dyDescent="0.2">
      <c r="A21" s="262">
        <v>15</v>
      </c>
      <c r="B21" s="839"/>
      <c r="C21" s="840"/>
      <c r="D21" s="840"/>
      <c r="E21" s="840"/>
      <c r="F21" s="840"/>
      <c r="G21" s="840"/>
      <c r="H21" s="840"/>
      <c r="I21" s="840"/>
      <c r="J21" s="840"/>
      <c r="K21" s="840"/>
      <c r="L21" s="840"/>
      <c r="M21" s="840"/>
      <c r="N21" s="840"/>
      <c r="O21" s="840"/>
      <c r="P21" s="841"/>
      <c r="Q21" s="842"/>
      <c r="R21" s="843"/>
      <c r="S21" s="843"/>
      <c r="T21" s="843"/>
      <c r="U21" s="843"/>
      <c r="V21" s="843"/>
      <c r="W21" s="843"/>
      <c r="X21" s="843"/>
      <c r="Y21" s="843"/>
      <c r="Z21" s="843"/>
      <c r="AA21" s="843"/>
      <c r="AB21" s="843"/>
      <c r="AC21" s="843"/>
      <c r="AD21" s="843"/>
      <c r="AE21" s="844"/>
      <c r="AF21" s="845"/>
      <c r="AG21" s="846"/>
      <c r="AH21" s="846"/>
      <c r="AI21" s="846"/>
      <c r="AJ21" s="847"/>
      <c r="AK21" s="848"/>
      <c r="AL21" s="849"/>
      <c r="AM21" s="849"/>
      <c r="AN21" s="849"/>
      <c r="AO21" s="849"/>
      <c r="AP21" s="849"/>
      <c r="AQ21" s="849"/>
      <c r="AR21" s="849"/>
      <c r="AS21" s="849"/>
      <c r="AT21" s="849"/>
      <c r="AU21" s="850"/>
      <c r="AV21" s="850"/>
      <c r="AW21" s="850"/>
      <c r="AX21" s="850"/>
      <c r="AY21" s="851"/>
      <c r="AZ21" s="253"/>
      <c r="BA21" s="253"/>
      <c r="BB21" s="253"/>
      <c r="BC21" s="253"/>
      <c r="BD21" s="253"/>
      <c r="BE21" s="254"/>
      <c r="BF21" s="254"/>
      <c r="BG21" s="254"/>
      <c r="BH21" s="254"/>
      <c r="BI21" s="254"/>
      <c r="BJ21" s="254"/>
      <c r="BK21" s="254"/>
      <c r="BL21" s="254"/>
      <c r="BM21" s="254"/>
      <c r="BN21" s="254"/>
      <c r="BO21" s="254"/>
      <c r="BP21" s="254"/>
      <c r="BQ21" s="263">
        <v>15</v>
      </c>
      <c r="BR21" s="264"/>
      <c r="BS21" s="852"/>
      <c r="BT21" s="853"/>
      <c r="BU21" s="853"/>
      <c r="BV21" s="853"/>
      <c r="BW21" s="853"/>
      <c r="BX21" s="853"/>
      <c r="BY21" s="853"/>
      <c r="BZ21" s="853"/>
      <c r="CA21" s="853"/>
      <c r="CB21" s="853"/>
      <c r="CC21" s="853"/>
      <c r="CD21" s="853"/>
      <c r="CE21" s="853"/>
      <c r="CF21" s="853"/>
      <c r="CG21" s="854"/>
      <c r="CH21" s="865"/>
      <c r="CI21" s="866"/>
      <c r="CJ21" s="866"/>
      <c r="CK21" s="866"/>
      <c r="CL21" s="867"/>
      <c r="CM21" s="865"/>
      <c r="CN21" s="866"/>
      <c r="CO21" s="866"/>
      <c r="CP21" s="866"/>
      <c r="CQ21" s="867"/>
      <c r="CR21" s="865"/>
      <c r="CS21" s="866"/>
      <c r="CT21" s="866"/>
      <c r="CU21" s="866"/>
      <c r="CV21" s="867"/>
      <c r="CW21" s="865"/>
      <c r="CX21" s="866"/>
      <c r="CY21" s="866"/>
      <c r="CZ21" s="866"/>
      <c r="DA21" s="867"/>
      <c r="DB21" s="865"/>
      <c r="DC21" s="866"/>
      <c r="DD21" s="866"/>
      <c r="DE21" s="866"/>
      <c r="DF21" s="867"/>
      <c r="DG21" s="865"/>
      <c r="DH21" s="866"/>
      <c r="DI21" s="866"/>
      <c r="DJ21" s="866"/>
      <c r="DK21" s="867"/>
      <c r="DL21" s="865"/>
      <c r="DM21" s="866"/>
      <c r="DN21" s="866"/>
      <c r="DO21" s="866"/>
      <c r="DP21" s="867"/>
      <c r="DQ21" s="865"/>
      <c r="DR21" s="866"/>
      <c r="DS21" s="866"/>
      <c r="DT21" s="866"/>
      <c r="DU21" s="867"/>
      <c r="DV21" s="868"/>
      <c r="DW21" s="869"/>
      <c r="DX21" s="869"/>
      <c r="DY21" s="869"/>
      <c r="DZ21" s="870"/>
      <c r="EA21" s="255"/>
    </row>
    <row r="22" spans="1:131" s="256" customFormat="1" ht="26.25" customHeight="1" x14ac:dyDescent="0.15">
      <c r="A22" s="262">
        <v>16</v>
      </c>
      <c r="B22" s="839"/>
      <c r="C22" s="840"/>
      <c r="D22" s="840"/>
      <c r="E22" s="840"/>
      <c r="F22" s="840"/>
      <c r="G22" s="840"/>
      <c r="H22" s="840"/>
      <c r="I22" s="840"/>
      <c r="J22" s="840"/>
      <c r="K22" s="840"/>
      <c r="L22" s="840"/>
      <c r="M22" s="840"/>
      <c r="N22" s="840"/>
      <c r="O22" s="840"/>
      <c r="P22" s="841"/>
      <c r="Q22" s="871"/>
      <c r="R22" s="872"/>
      <c r="S22" s="872"/>
      <c r="T22" s="872"/>
      <c r="U22" s="872"/>
      <c r="V22" s="872"/>
      <c r="W22" s="872"/>
      <c r="X22" s="872"/>
      <c r="Y22" s="872"/>
      <c r="Z22" s="872"/>
      <c r="AA22" s="872"/>
      <c r="AB22" s="872"/>
      <c r="AC22" s="872"/>
      <c r="AD22" s="872"/>
      <c r="AE22" s="873"/>
      <c r="AF22" s="845"/>
      <c r="AG22" s="846"/>
      <c r="AH22" s="846"/>
      <c r="AI22" s="846"/>
      <c r="AJ22" s="847"/>
      <c r="AK22" s="886"/>
      <c r="AL22" s="887"/>
      <c r="AM22" s="887"/>
      <c r="AN22" s="887"/>
      <c r="AO22" s="887"/>
      <c r="AP22" s="887"/>
      <c r="AQ22" s="887"/>
      <c r="AR22" s="887"/>
      <c r="AS22" s="887"/>
      <c r="AT22" s="887"/>
      <c r="AU22" s="888"/>
      <c r="AV22" s="888"/>
      <c r="AW22" s="888"/>
      <c r="AX22" s="888"/>
      <c r="AY22" s="889"/>
      <c r="AZ22" s="890" t="s">
        <v>398</v>
      </c>
      <c r="BA22" s="890"/>
      <c r="BB22" s="890"/>
      <c r="BC22" s="890"/>
      <c r="BD22" s="891"/>
      <c r="BE22" s="254"/>
      <c r="BF22" s="254"/>
      <c r="BG22" s="254"/>
      <c r="BH22" s="254"/>
      <c r="BI22" s="254"/>
      <c r="BJ22" s="254"/>
      <c r="BK22" s="254"/>
      <c r="BL22" s="254"/>
      <c r="BM22" s="254"/>
      <c r="BN22" s="254"/>
      <c r="BO22" s="254"/>
      <c r="BP22" s="254"/>
      <c r="BQ22" s="263">
        <v>16</v>
      </c>
      <c r="BR22" s="264"/>
      <c r="BS22" s="852"/>
      <c r="BT22" s="853"/>
      <c r="BU22" s="853"/>
      <c r="BV22" s="853"/>
      <c r="BW22" s="853"/>
      <c r="BX22" s="853"/>
      <c r="BY22" s="853"/>
      <c r="BZ22" s="853"/>
      <c r="CA22" s="853"/>
      <c r="CB22" s="853"/>
      <c r="CC22" s="853"/>
      <c r="CD22" s="853"/>
      <c r="CE22" s="853"/>
      <c r="CF22" s="853"/>
      <c r="CG22" s="854"/>
      <c r="CH22" s="865"/>
      <c r="CI22" s="866"/>
      <c r="CJ22" s="866"/>
      <c r="CK22" s="866"/>
      <c r="CL22" s="867"/>
      <c r="CM22" s="865"/>
      <c r="CN22" s="866"/>
      <c r="CO22" s="866"/>
      <c r="CP22" s="866"/>
      <c r="CQ22" s="867"/>
      <c r="CR22" s="865"/>
      <c r="CS22" s="866"/>
      <c r="CT22" s="866"/>
      <c r="CU22" s="866"/>
      <c r="CV22" s="867"/>
      <c r="CW22" s="865"/>
      <c r="CX22" s="866"/>
      <c r="CY22" s="866"/>
      <c r="CZ22" s="866"/>
      <c r="DA22" s="867"/>
      <c r="DB22" s="865"/>
      <c r="DC22" s="866"/>
      <c r="DD22" s="866"/>
      <c r="DE22" s="866"/>
      <c r="DF22" s="867"/>
      <c r="DG22" s="865"/>
      <c r="DH22" s="866"/>
      <c r="DI22" s="866"/>
      <c r="DJ22" s="866"/>
      <c r="DK22" s="867"/>
      <c r="DL22" s="865"/>
      <c r="DM22" s="866"/>
      <c r="DN22" s="866"/>
      <c r="DO22" s="866"/>
      <c r="DP22" s="867"/>
      <c r="DQ22" s="865"/>
      <c r="DR22" s="866"/>
      <c r="DS22" s="866"/>
      <c r="DT22" s="866"/>
      <c r="DU22" s="867"/>
      <c r="DV22" s="868"/>
      <c r="DW22" s="869"/>
      <c r="DX22" s="869"/>
      <c r="DY22" s="869"/>
      <c r="DZ22" s="870"/>
      <c r="EA22" s="255"/>
    </row>
    <row r="23" spans="1:131" s="256" customFormat="1" ht="26.25" customHeight="1" thickBot="1" x14ac:dyDescent="0.2">
      <c r="A23" s="265" t="s">
        <v>399</v>
      </c>
      <c r="B23" s="874" t="s">
        <v>400</v>
      </c>
      <c r="C23" s="875"/>
      <c r="D23" s="875"/>
      <c r="E23" s="875"/>
      <c r="F23" s="875"/>
      <c r="G23" s="875"/>
      <c r="H23" s="875"/>
      <c r="I23" s="875"/>
      <c r="J23" s="875"/>
      <c r="K23" s="875"/>
      <c r="L23" s="875"/>
      <c r="M23" s="875"/>
      <c r="N23" s="875"/>
      <c r="O23" s="875"/>
      <c r="P23" s="876"/>
      <c r="Q23" s="877">
        <v>8034</v>
      </c>
      <c r="R23" s="878"/>
      <c r="S23" s="878"/>
      <c r="T23" s="878"/>
      <c r="U23" s="878"/>
      <c r="V23" s="878">
        <v>7857</v>
      </c>
      <c r="W23" s="878"/>
      <c r="X23" s="878"/>
      <c r="Y23" s="878"/>
      <c r="Z23" s="878"/>
      <c r="AA23" s="878">
        <v>178</v>
      </c>
      <c r="AB23" s="878"/>
      <c r="AC23" s="878"/>
      <c r="AD23" s="878"/>
      <c r="AE23" s="879"/>
      <c r="AF23" s="880">
        <v>146</v>
      </c>
      <c r="AG23" s="878"/>
      <c r="AH23" s="878"/>
      <c r="AI23" s="878"/>
      <c r="AJ23" s="881"/>
      <c r="AK23" s="882"/>
      <c r="AL23" s="883"/>
      <c r="AM23" s="883"/>
      <c r="AN23" s="883"/>
      <c r="AO23" s="883"/>
      <c r="AP23" s="878">
        <v>12299</v>
      </c>
      <c r="AQ23" s="878"/>
      <c r="AR23" s="878"/>
      <c r="AS23" s="878"/>
      <c r="AT23" s="878"/>
      <c r="AU23" s="884"/>
      <c r="AV23" s="884"/>
      <c r="AW23" s="884"/>
      <c r="AX23" s="884"/>
      <c r="AY23" s="885"/>
      <c r="AZ23" s="893" t="s">
        <v>180</v>
      </c>
      <c r="BA23" s="894"/>
      <c r="BB23" s="894"/>
      <c r="BC23" s="894"/>
      <c r="BD23" s="895"/>
      <c r="BE23" s="254"/>
      <c r="BF23" s="254"/>
      <c r="BG23" s="254"/>
      <c r="BH23" s="254"/>
      <c r="BI23" s="254"/>
      <c r="BJ23" s="254"/>
      <c r="BK23" s="254"/>
      <c r="BL23" s="254"/>
      <c r="BM23" s="254"/>
      <c r="BN23" s="254"/>
      <c r="BO23" s="254"/>
      <c r="BP23" s="254"/>
      <c r="BQ23" s="263">
        <v>17</v>
      </c>
      <c r="BR23" s="264"/>
      <c r="BS23" s="852"/>
      <c r="BT23" s="853"/>
      <c r="BU23" s="853"/>
      <c r="BV23" s="853"/>
      <c r="BW23" s="853"/>
      <c r="BX23" s="853"/>
      <c r="BY23" s="853"/>
      <c r="BZ23" s="853"/>
      <c r="CA23" s="853"/>
      <c r="CB23" s="853"/>
      <c r="CC23" s="853"/>
      <c r="CD23" s="853"/>
      <c r="CE23" s="853"/>
      <c r="CF23" s="853"/>
      <c r="CG23" s="854"/>
      <c r="CH23" s="865"/>
      <c r="CI23" s="866"/>
      <c r="CJ23" s="866"/>
      <c r="CK23" s="866"/>
      <c r="CL23" s="867"/>
      <c r="CM23" s="865"/>
      <c r="CN23" s="866"/>
      <c r="CO23" s="866"/>
      <c r="CP23" s="866"/>
      <c r="CQ23" s="867"/>
      <c r="CR23" s="865"/>
      <c r="CS23" s="866"/>
      <c r="CT23" s="866"/>
      <c r="CU23" s="866"/>
      <c r="CV23" s="867"/>
      <c r="CW23" s="865"/>
      <c r="CX23" s="866"/>
      <c r="CY23" s="866"/>
      <c r="CZ23" s="866"/>
      <c r="DA23" s="867"/>
      <c r="DB23" s="865"/>
      <c r="DC23" s="866"/>
      <c r="DD23" s="866"/>
      <c r="DE23" s="866"/>
      <c r="DF23" s="867"/>
      <c r="DG23" s="865"/>
      <c r="DH23" s="866"/>
      <c r="DI23" s="866"/>
      <c r="DJ23" s="866"/>
      <c r="DK23" s="867"/>
      <c r="DL23" s="865"/>
      <c r="DM23" s="866"/>
      <c r="DN23" s="866"/>
      <c r="DO23" s="866"/>
      <c r="DP23" s="867"/>
      <c r="DQ23" s="865"/>
      <c r="DR23" s="866"/>
      <c r="DS23" s="866"/>
      <c r="DT23" s="866"/>
      <c r="DU23" s="867"/>
      <c r="DV23" s="868"/>
      <c r="DW23" s="869"/>
      <c r="DX23" s="869"/>
      <c r="DY23" s="869"/>
      <c r="DZ23" s="870"/>
      <c r="EA23" s="255"/>
    </row>
    <row r="24" spans="1:131" s="256" customFormat="1" ht="26.25" customHeight="1" x14ac:dyDescent="0.15">
      <c r="A24" s="892" t="s">
        <v>401</v>
      </c>
      <c r="B24" s="892"/>
      <c r="C24" s="892"/>
      <c r="D24" s="892"/>
      <c r="E24" s="892"/>
      <c r="F24" s="892"/>
      <c r="G24" s="892"/>
      <c r="H24" s="892"/>
      <c r="I24" s="892"/>
      <c r="J24" s="892"/>
      <c r="K24" s="892"/>
      <c r="L24" s="892"/>
      <c r="M24" s="892"/>
      <c r="N24" s="892"/>
      <c r="O24" s="892"/>
      <c r="P24" s="892"/>
      <c r="Q24" s="892"/>
      <c r="R24" s="892"/>
      <c r="S24" s="892"/>
      <c r="T24" s="892"/>
      <c r="U24" s="892"/>
      <c r="V24" s="892"/>
      <c r="W24" s="892"/>
      <c r="X24" s="892"/>
      <c r="Y24" s="892"/>
      <c r="Z24" s="892"/>
      <c r="AA24" s="892"/>
      <c r="AB24" s="892"/>
      <c r="AC24" s="892"/>
      <c r="AD24" s="892"/>
      <c r="AE24" s="892"/>
      <c r="AF24" s="892"/>
      <c r="AG24" s="892"/>
      <c r="AH24" s="892"/>
      <c r="AI24" s="892"/>
      <c r="AJ24" s="892"/>
      <c r="AK24" s="892"/>
      <c r="AL24" s="892"/>
      <c r="AM24" s="892"/>
      <c r="AN24" s="892"/>
      <c r="AO24" s="892"/>
      <c r="AP24" s="892"/>
      <c r="AQ24" s="892"/>
      <c r="AR24" s="892"/>
      <c r="AS24" s="892"/>
      <c r="AT24" s="892"/>
      <c r="AU24" s="892"/>
      <c r="AV24" s="892"/>
      <c r="AW24" s="892"/>
      <c r="AX24" s="892"/>
      <c r="AY24" s="892"/>
      <c r="AZ24" s="253"/>
      <c r="BA24" s="253"/>
      <c r="BB24" s="253"/>
      <c r="BC24" s="253"/>
      <c r="BD24" s="253"/>
      <c r="BE24" s="254"/>
      <c r="BF24" s="254"/>
      <c r="BG24" s="254"/>
      <c r="BH24" s="254"/>
      <c r="BI24" s="254"/>
      <c r="BJ24" s="254"/>
      <c r="BK24" s="254"/>
      <c r="BL24" s="254"/>
      <c r="BM24" s="254"/>
      <c r="BN24" s="254"/>
      <c r="BO24" s="254"/>
      <c r="BP24" s="254"/>
      <c r="BQ24" s="263">
        <v>18</v>
      </c>
      <c r="BR24" s="264"/>
      <c r="BS24" s="852"/>
      <c r="BT24" s="853"/>
      <c r="BU24" s="853"/>
      <c r="BV24" s="853"/>
      <c r="BW24" s="853"/>
      <c r="BX24" s="853"/>
      <c r="BY24" s="853"/>
      <c r="BZ24" s="853"/>
      <c r="CA24" s="853"/>
      <c r="CB24" s="853"/>
      <c r="CC24" s="853"/>
      <c r="CD24" s="853"/>
      <c r="CE24" s="853"/>
      <c r="CF24" s="853"/>
      <c r="CG24" s="854"/>
      <c r="CH24" s="865"/>
      <c r="CI24" s="866"/>
      <c r="CJ24" s="866"/>
      <c r="CK24" s="866"/>
      <c r="CL24" s="867"/>
      <c r="CM24" s="865"/>
      <c r="CN24" s="866"/>
      <c r="CO24" s="866"/>
      <c r="CP24" s="866"/>
      <c r="CQ24" s="867"/>
      <c r="CR24" s="865"/>
      <c r="CS24" s="866"/>
      <c r="CT24" s="866"/>
      <c r="CU24" s="866"/>
      <c r="CV24" s="867"/>
      <c r="CW24" s="865"/>
      <c r="CX24" s="866"/>
      <c r="CY24" s="866"/>
      <c r="CZ24" s="866"/>
      <c r="DA24" s="867"/>
      <c r="DB24" s="865"/>
      <c r="DC24" s="866"/>
      <c r="DD24" s="866"/>
      <c r="DE24" s="866"/>
      <c r="DF24" s="867"/>
      <c r="DG24" s="865"/>
      <c r="DH24" s="866"/>
      <c r="DI24" s="866"/>
      <c r="DJ24" s="866"/>
      <c r="DK24" s="867"/>
      <c r="DL24" s="865"/>
      <c r="DM24" s="866"/>
      <c r="DN24" s="866"/>
      <c r="DO24" s="866"/>
      <c r="DP24" s="867"/>
      <c r="DQ24" s="865"/>
      <c r="DR24" s="866"/>
      <c r="DS24" s="866"/>
      <c r="DT24" s="866"/>
      <c r="DU24" s="867"/>
      <c r="DV24" s="868"/>
      <c r="DW24" s="869"/>
      <c r="DX24" s="869"/>
      <c r="DY24" s="869"/>
      <c r="DZ24" s="870"/>
      <c r="EA24" s="255"/>
    </row>
    <row r="25" spans="1:131" s="248" customFormat="1" ht="26.25" customHeight="1" thickBot="1" x14ac:dyDescent="0.2">
      <c r="A25" s="833" t="s">
        <v>402</v>
      </c>
      <c r="B25" s="833"/>
      <c r="C25" s="833"/>
      <c r="D25" s="833"/>
      <c r="E25" s="833"/>
      <c r="F25" s="833"/>
      <c r="G25" s="833"/>
      <c r="H25" s="833"/>
      <c r="I25" s="833"/>
      <c r="J25" s="833"/>
      <c r="K25" s="833"/>
      <c r="L25" s="833"/>
      <c r="M25" s="833"/>
      <c r="N25" s="833"/>
      <c r="O25" s="833"/>
      <c r="P25" s="833"/>
      <c r="Q25" s="833"/>
      <c r="R25" s="833"/>
      <c r="S25" s="833"/>
      <c r="T25" s="833"/>
      <c r="U25" s="833"/>
      <c r="V25" s="833"/>
      <c r="W25" s="833"/>
      <c r="X25" s="833"/>
      <c r="Y25" s="833"/>
      <c r="Z25" s="833"/>
      <c r="AA25" s="833"/>
      <c r="AB25" s="833"/>
      <c r="AC25" s="833"/>
      <c r="AD25" s="833"/>
      <c r="AE25" s="833"/>
      <c r="AF25" s="833"/>
      <c r="AG25" s="833"/>
      <c r="AH25" s="833"/>
      <c r="AI25" s="833"/>
      <c r="AJ25" s="833"/>
      <c r="AK25" s="833"/>
      <c r="AL25" s="833"/>
      <c r="AM25" s="833"/>
      <c r="AN25" s="833"/>
      <c r="AO25" s="833"/>
      <c r="AP25" s="833"/>
      <c r="AQ25" s="833"/>
      <c r="AR25" s="833"/>
      <c r="AS25" s="833"/>
      <c r="AT25" s="833"/>
      <c r="AU25" s="833"/>
      <c r="AV25" s="833"/>
      <c r="AW25" s="833"/>
      <c r="AX25" s="833"/>
      <c r="AY25" s="833"/>
      <c r="AZ25" s="833"/>
      <c r="BA25" s="833"/>
      <c r="BB25" s="833"/>
      <c r="BC25" s="833"/>
      <c r="BD25" s="833"/>
      <c r="BE25" s="833"/>
      <c r="BF25" s="833"/>
      <c r="BG25" s="833"/>
      <c r="BH25" s="833"/>
      <c r="BI25" s="833"/>
      <c r="BJ25" s="253"/>
      <c r="BK25" s="253"/>
      <c r="BL25" s="253"/>
      <c r="BM25" s="253"/>
      <c r="BN25" s="253"/>
      <c r="BO25" s="266"/>
      <c r="BP25" s="266"/>
      <c r="BQ25" s="263">
        <v>19</v>
      </c>
      <c r="BR25" s="264"/>
      <c r="BS25" s="852"/>
      <c r="BT25" s="853"/>
      <c r="BU25" s="853"/>
      <c r="BV25" s="853"/>
      <c r="BW25" s="853"/>
      <c r="BX25" s="853"/>
      <c r="BY25" s="853"/>
      <c r="BZ25" s="853"/>
      <c r="CA25" s="853"/>
      <c r="CB25" s="853"/>
      <c r="CC25" s="853"/>
      <c r="CD25" s="853"/>
      <c r="CE25" s="853"/>
      <c r="CF25" s="853"/>
      <c r="CG25" s="854"/>
      <c r="CH25" s="865"/>
      <c r="CI25" s="866"/>
      <c r="CJ25" s="866"/>
      <c r="CK25" s="866"/>
      <c r="CL25" s="867"/>
      <c r="CM25" s="865"/>
      <c r="CN25" s="866"/>
      <c r="CO25" s="866"/>
      <c r="CP25" s="866"/>
      <c r="CQ25" s="867"/>
      <c r="CR25" s="865"/>
      <c r="CS25" s="866"/>
      <c r="CT25" s="866"/>
      <c r="CU25" s="866"/>
      <c r="CV25" s="867"/>
      <c r="CW25" s="865"/>
      <c r="CX25" s="866"/>
      <c r="CY25" s="866"/>
      <c r="CZ25" s="866"/>
      <c r="DA25" s="867"/>
      <c r="DB25" s="865"/>
      <c r="DC25" s="866"/>
      <c r="DD25" s="866"/>
      <c r="DE25" s="866"/>
      <c r="DF25" s="867"/>
      <c r="DG25" s="865"/>
      <c r="DH25" s="866"/>
      <c r="DI25" s="866"/>
      <c r="DJ25" s="866"/>
      <c r="DK25" s="867"/>
      <c r="DL25" s="865"/>
      <c r="DM25" s="866"/>
      <c r="DN25" s="866"/>
      <c r="DO25" s="866"/>
      <c r="DP25" s="867"/>
      <c r="DQ25" s="865"/>
      <c r="DR25" s="866"/>
      <c r="DS25" s="866"/>
      <c r="DT25" s="866"/>
      <c r="DU25" s="867"/>
      <c r="DV25" s="868"/>
      <c r="DW25" s="869"/>
      <c r="DX25" s="869"/>
      <c r="DY25" s="869"/>
      <c r="DZ25" s="870"/>
      <c r="EA25" s="247"/>
    </row>
    <row r="26" spans="1:131" s="248" customFormat="1" ht="26.25" customHeight="1" x14ac:dyDescent="0.15">
      <c r="A26" s="824" t="s">
        <v>377</v>
      </c>
      <c r="B26" s="825"/>
      <c r="C26" s="825"/>
      <c r="D26" s="825"/>
      <c r="E26" s="825"/>
      <c r="F26" s="825"/>
      <c r="G26" s="825"/>
      <c r="H26" s="825"/>
      <c r="I26" s="825"/>
      <c r="J26" s="825"/>
      <c r="K26" s="825"/>
      <c r="L26" s="825"/>
      <c r="M26" s="825"/>
      <c r="N26" s="825"/>
      <c r="O26" s="825"/>
      <c r="P26" s="826"/>
      <c r="Q26" s="801" t="s">
        <v>403</v>
      </c>
      <c r="R26" s="802"/>
      <c r="S26" s="802"/>
      <c r="T26" s="802"/>
      <c r="U26" s="803"/>
      <c r="V26" s="801" t="s">
        <v>404</v>
      </c>
      <c r="W26" s="802"/>
      <c r="X26" s="802"/>
      <c r="Y26" s="802"/>
      <c r="Z26" s="803"/>
      <c r="AA26" s="801" t="s">
        <v>405</v>
      </c>
      <c r="AB26" s="802"/>
      <c r="AC26" s="802"/>
      <c r="AD26" s="802"/>
      <c r="AE26" s="802"/>
      <c r="AF26" s="896" t="s">
        <v>406</v>
      </c>
      <c r="AG26" s="897"/>
      <c r="AH26" s="897"/>
      <c r="AI26" s="897"/>
      <c r="AJ26" s="898"/>
      <c r="AK26" s="802" t="s">
        <v>407</v>
      </c>
      <c r="AL26" s="802"/>
      <c r="AM26" s="802"/>
      <c r="AN26" s="802"/>
      <c r="AO26" s="803"/>
      <c r="AP26" s="801" t="s">
        <v>408</v>
      </c>
      <c r="AQ26" s="802"/>
      <c r="AR26" s="802"/>
      <c r="AS26" s="802"/>
      <c r="AT26" s="803"/>
      <c r="AU26" s="801" t="s">
        <v>409</v>
      </c>
      <c r="AV26" s="802"/>
      <c r="AW26" s="802"/>
      <c r="AX26" s="802"/>
      <c r="AY26" s="803"/>
      <c r="AZ26" s="801" t="s">
        <v>410</v>
      </c>
      <c r="BA26" s="802"/>
      <c r="BB26" s="802"/>
      <c r="BC26" s="802"/>
      <c r="BD26" s="803"/>
      <c r="BE26" s="801" t="s">
        <v>384</v>
      </c>
      <c r="BF26" s="802"/>
      <c r="BG26" s="802"/>
      <c r="BH26" s="802"/>
      <c r="BI26" s="813"/>
      <c r="BJ26" s="253"/>
      <c r="BK26" s="253"/>
      <c r="BL26" s="253"/>
      <c r="BM26" s="253"/>
      <c r="BN26" s="253"/>
      <c r="BO26" s="266"/>
      <c r="BP26" s="266"/>
      <c r="BQ26" s="263">
        <v>20</v>
      </c>
      <c r="BR26" s="264"/>
      <c r="BS26" s="852"/>
      <c r="BT26" s="853"/>
      <c r="BU26" s="853"/>
      <c r="BV26" s="853"/>
      <c r="BW26" s="853"/>
      <c r="BX26" s="853"/>
      <c r="BY26" s="853"/>
      <c r="BZ26" s="853"/>
      <c r="CA26" s="853"/>
      <c r="CB26" s="853"/>
      <c r="CC26" s="853"/>
      <c r="CD26" s="853"/>
      <c r="CE26" s="853"/>
      <c r="CF26" s="853"/>
      <c r="CG26" s="854"/>
      <c r="CH26" s="865"/>
      <c r="CI26" s="866"/>
      <c r="CJ26" s="866"/>
      <c r="CK26" s="866"/>
      <c r="CL26" s="867"/>
      <c r="CM26" s="865"/>
      <c r="CN26" s="866"/>
      <c r="CO26" s="866"/>
      <c r="CP26" s="866"/>
      <c r="CQ26" s="867"/>
      <c r="CR26" s="865"/>
      <c r="CS26" s="866"/>
      <c r="CT26" s="866"/>
      <c r="CU26" s="866"/>
      <c r="CV26" s="867"/>
      <c r="CW26" s="865"/>
      <c r="CX26" s="866"/>
      <c r="CY26" s="866"/>
      <c r="CZ26" s="866"/>
      <c r="DA26" s="867"/>
      <c r="DB26" s="865"/>
      <c r="DC26" s="866"/>
      <c r="DD26" s="866"/>
      <c r="DE26" s="866"/>
      <c r="DF26" s="867"/>
      <c r="DG26" s="865"/>
      <c r="DH26" s="866"/>
      <c r="DI26" s="866"/>
      <c r="DJ26" s="866"/>
      <c r="DK26" s="867"/>
      <c r="DL26" s="865"/>
      <c r="DM26" s="866"/>
      <c r="DN26" s="866"/>
      <c r="DO26" s="866"/>
      <c r="DP26" s="867"/>
      <c r="DQ26" s="865"/>
      <c r="DR26" s="866"/>
      <c r="DS26" s="866"/>
      <c r="DT26" s="866"/>
      <c r="DU26" s="867"/>
      <c r="DV26" s="868"/>
      <c r="DW26" s="869"/>
      <c r="DX26" s="869"/>
      <c r="DY26" s="869"/>
      <c r="DZ26" s="870"/>
      <c r="EA26" s="247"/>
    </row>
    <row r="27" spans="1:131" s="248" customFormat="1" ht="26.25" customHeight="1" thickBot="1" x14ac:dyDescent="0.2">
      <c r="A27" s="827"/>
      <c r="B27" s="828"/>
      <c r="C27" s="828"/>
      <c r="D27" s="828"/>
      <c r="E27" s="828"/>
      <c r="F27" s="828"/>
      <c r="G27" s="828"/>
      <c r="H27" s="828"/>
      <c r="I27" s="828"/>
      <c r="J27" s="828"/>
      <c r="K27" s="828"/>
      <c r="L27" s="828"/>
      <c r="M27" s="828"/>
      <c r="N27" s="828"/>
      <c r="O27" s="828"/>
      <c r="P27" s="829"/>
      <c r="Q27" s="804"/>
      <c r="R27" s="805"/>
      <c r="S27" s="805"/>
      <c r="T27" s="805"/>
      <c r="U27" s="806"/>
      <c r="V27" s="804"/>
      <c r="W27" s="805"/>
      <c r="X27" s="805"/>
      <c r="Y27" s="805"/>
      <c r="Z27" s="806"/>
      <c r="AA27" s="804"/>
      <c r="AB27" s="805"/>
      <c r="AC27" s="805"/>
      <c r="AD27" s="805"/>
      <c r="AE27" s="805"/>
      <c r="AF27" s="899"/>
      <c r="AG27" s="900"/>
      <c r="AH27" s="900"/>
      <c r="AI27" s="900"/>
      <c r="AJ27" s="901"/>
      <c r="AK27" s="805"/>
      <c r="AL27" s="805"/>
      <c r="AM27" s="805"/>
      <c r="AN27" s="805"/>
      <c r="AO27" s="806"/>
      <c r="AP27" s="804"/>
      <c r="AQ27" s="805"/>
      <c r="AR27" s="805"/>
      <c r="AS27" s="805"/>
      <c r="AT27" s="806"/>
      <c r="AU27" s="804"/>
      <c r="AV27" s="805"/>
      <c r="AW27" s="805"/>
      <c r="AX27" s="805"/>
      <c r="AY27" s="806"/>
      <c r="AZ27" s="804"/>
      <c r="BA27" s="805"/>
      <c r="BB27" s="805"/>
      <c r="BC27" s="805"/>
      <c r="BD27" s="806"/>
      <c r="BE27" s="804"/>
      <c r="BF27" s="805"/>
      <c r="BG27" s="805"/>
      <c r="BH27" s="805"/>
      <c r="BI27" s="814"/>
      <c r="BJ27" s="253"/>
      <c r="BK27" s="253"/>
      <c r="BL27" s="253"/>
      <c r="BM27" s="253"/>
      <c r="BN27" s="253"/>
      <c r="BO27" s="266"/>
      <c r="BP27" s="266"/>
      <c r="BQ27" s="263">
        <v>21</v>
      </c>
      <c r="BR27" s="264"/>
      <c r="BS27" s="852"/>
      <c r="BT27" s="853"/>
      <c r="BU27" s="853"/>
      <c r="BV27" s="853"/>
      <c r="BW27" s="853"/>
      <c r="BX27" s="853"/>
      <c r="BY27" s="853"/>
      <c r="BZ27" s="853"/>
      <c r="CA27" s="853"/>
      <c r="CB27" s="853"/>
      <c r="CC27" s="853"/>
      <c r="CD27" s="853"/>
      <c r="CE27" s="853"/>
      <c r="CF27" s="853"/>
      <c r="CG27" s="854"/>
      <c r="CH27" s="865"/>
      <c r="CI27" s="866"/>
      <c r="CJ27" s="866"/>
      <c r="CK27" s="866"/>
      <c r="CL27" s="867"/>
      <c r="CM27" s="865"/>
      <c r="CN27" s="866"/>
      <c r="CO27" s="866"/>
      <c r="CP27" s="866"/>
      <c r="CQ27" s="867"/>
      <c r="CR27" s="865"/>
      <c r="CS27" s="866"/>
      <c r="CT27" s="866"/>
      <c r="CU27" s="866"/>
      <c r="CV27" s="867"/>
      <c r="CW27" s="865"/>
      <c r="CX27" s="866"/>
      <c r="CY27" s="866"/>
      <c r="CZ27" s="866"/>
      <c r="DA27" s="867"/>
      <c r="DB27" s="865"/>
      <c r="DC27" s="866"/>
      <c r="DD27" s="866"/>
      <c r="DE27" s="866"/>
      <c r="DF27" s="867"/>
      <c r="DG27" s="865"/>
      <c r="DH27" s="866"/>
      <c r="DI27" s="866"/>
      <c r="DJ27" s="866"/>
      <c r="DK27" s="867"/>
      <c r="DL27" s="865"/>
      <c r="DM27" s="866"/>
      <c r="DN27" s="866"/>
      <c r="DO27" s="866"/>
      <c r="DP27" s="867"/>
      <c r="DQ27" s="865"/>
      <c r="DR27" s="866"/>
      <c r="DS27" s="866"/>
      <c r="DT27" s="866"/>
      <c r="DU27" s="867"/>
      <c r="DV27" s="868"/>
      <c r="DW27" s="869"/>
      <c r="DX27" s="869"/>
      <c r="DY27" s="869"/>
      <c r="DZ27" s="870"/>
      <c r="EA27" s="247"/>
    </row>
    <row r="28" spans="1:131" s="248" customFormat="1" ht="26.25" customHeight="1" thickTop="1" x14ac:dyDescent="0.15">
      <c r="A28" s="267">
        <v>1</v>
      </c>
      <c r="B28" s="815" t="s">
        <v>411</v>
      </c>
      <c r="C28" s="816"/>
      <c r="D28" s="816"/>
      <c r="E28" s="816"/>
      <c r="F28" s="816"/>
      <c r="G28" s="816"/>
      <c r="H28" s="816"/>
      <c r="I28" s="816"/>
      <c r="J28" s="816"/>
      <c r="K28" s="816"/>
      <c r="L28" s="816"/>
      <c r="M28" s="816"/>
      <c r="N28" s="816"/>
      <c r="O28" s="816"/>
      <c r="P28" s="817"/>
      <c r="Q28" s="906">
        <v>2452</v>
      </c>
      <c r="R28" s="907"/>
      <c r="S28" s="907"/>
      <c r="T28" s="907"/>
      <c r="U28" s="907"/>
      <c r="V28" s="907">
        <v>2443</v>
      </c>
      <c r="W28" s="907"/>
      <c r="X28" s="907"/>
      <c r="Y28" s="907"/>
      <c r="Z28" s="907"/>
      <c r="AA28" s="907">
        <v>9</v>
      </c>
      <c r="AB28" s="907"/>
      <c r="AC28" s="907"/>
      <c r="AD28" s="907"/>
      <c r="AE28" s="908"/>
      <c r="AF28" s="909">
        <v>9</v>
      </c>
      <c r="AG28" s="907"/>
      <c r="AH28" s="907"/>
      <c r="AI28" s="907"/>
      <c r="AJ28" s="910"/>
      <c r="AK28" s="911">
        <v>254</v>
      </c>
      <c r="AL28" s="902"/>
      <c r="AM28" s="902"/>
      <c r="AN28" s="902"/>
      <c r="AO28" s="902"/>
      <c r="AP28" s="902" t="s">
        <v>595</v>
      </c>
      <c r="AQ28" s="902"/>
      <c r="AR28" s="902"/>
      <c r="AS28" s="902"/>
      <c r="AT28" s="902"/>
      <c r="AU28" s="902" t="s">
        <v>595</v>
      </c>
      <c r="AV28" s="902"/>
      <c r="AW28" s="902"/>
      <c r="AX28" s="902"/>
      <c r="AY28" s="902"/>
      <c r="AZ28" s="903" t="s">
        <v>595</v>
      </c>
      <c r="BA28" s="903"/>
      <c r="BB28" s="903"/>
      <c r="BC28" s="903"/>
      <c r="BD28" s="903"/>
      <c r="BE28" s="904"/>
      <c r="BF28" s="904"/>
      <c r="BG28" s="904"/>
      <c r="BH28" s="904"/>
      <c r="BI28" s="905"/>
      <c r="BJ28" s="253"/>
      <c r="BK28" s="253"/>
      <c r="BL28" s="253"/>
      <c r="BM28" s="253"/>
      <c r="BN28" s="253"/>
      <c r="BO28" s="266"/>
      <c r="BP28" s="266"/>
      <c r="BQ28" s="263">
        <v>22</v>
      </c>
      <c r="BR28" s="264"/>
      <c r="BS28" s="852"/>
      <c r="BT28" s="853"/>
      <c r="BU28" s="853"/>
      <c r="BV28" s="853"/>
      <c r="BW28" s="853"/>
      <c r="BX28" s="853"/>
      <c r="BY28" s="853"/>
      <c r="BZ28" s="853"/>
      <c r="CA28" s="853"/>
      <c r="CB28" s="853"/>
      <c r="CC28" s="853"/>
      <c r="CD28" s="853"/>
      <c r="CE28" s="853"/>
      <c r="CF28" s="853"/>
      <c r="CG28" s="854"/>
      <c r="CH28" s="865"/>
      <c r="CI28" s="866"/>
      <c r="CJ28" s="866"/>
      <c r="CK28" s="866"/>
      <c r="CL28" s="867"/>
      <c r="CM28" s="865"/>
      <c r="CN28" s="866"/>
      <c r="CO28" s="866"/>
      <c r="CP28" s="866"/>
      <c r="CQ28" s="867"/>
      <c r="CR28" s="865"/>
      <c r="CS28" s="866"/>
      <c r="CT28" s="866"/>
      <c r="CU28" s="866"/>
      <c r="CV28" s="867"/>
      <c r="CW28" s="865"/>
      <c r="CX28" s="866"/>
      <c r="CY28" s="866"/>
      <c r="CZ28" s="866"/>
      <c r="DA28" s="867"/>
      <c r="DB28" s="865"/>
      <c r="DC28" s="866"/>
      <c r="DD28" s="866"/>
      <c r="DE28" s="866"/>
      <c r="DF28" s="867"/>
      <c r="DG28" s="865"/>
      <c r="DH28" s="866"/>
      <c r="DI28" s="866"/>
      <c r="DJ28" s="866"/>
      <c r="DK28" s="867"/>
      <c r="DL28" s="865"/>
      <c r="DM28" s="866"/>
      <c r="DN28" s="866"/>
      <c r="DO28" s="866"/>
      <c r="DP28" s="867"/>
      <c r="DQ28" s="865"/>
      <c r="DR28" s="866"/>
      <c r="DS28" s="866"/>
      <c r="DT28" s="866"/>
      <c r="DU28" s="867"/>
      <c r="DV28" s="868"/>
      <c r="DW28" s="869"/>
      <c r="DX28" s="869"/>
      <c r="DY28" s="869"/>
      <c r="DZ28" s="870"/>
      <c r="EA28" s="247"/>
    </row>
    <row r="29" spans="1:131" s="248" customFormat="1" ht="26.25" customHeight="1" x14ac:dyDescent="0.15">
      <c r="A29" s="267">
        <v>2</v>
      </c>
      <c r="B29" s="839" t="s">
        <v>412</v>
      </c>
      <c r="C29" s="840"/>
      <c r="D29" s="840"/>
      <c r="E29" s="840"/>
      <c r="F29" s="840"/>
      <c r="G29" s="840"/>
      <c r="H29" s="840"/>
      <c r="I29" s="840"/>
      <c r="J29" s="840"/>
      <c r="K29" s="840"/>
      <c r="L29" s="840"/>
      <c r="M29" s="840"/>
      <c r="N29" s="840"/>
      <c r="O29" s="840"/>
      <c r="P29" s="841"/>
      <c r="Q29" s="842">
        <v>445</v>
      </c>
      <c r="R29" s="843"/>
      <c r="S29" s="843"/>
      <c r="T29" s="843"/>
      <c r="U29" s="843"/>
      <c r="V29" s="843">
        <v>445</v>
      </c>
      <c r="W29" s="843"/>
      <c r="X29" s="843"/>
      <c r="Y29" s="843"/>
      <c r="Z29" s="843"/>
      <c r="AA29" s="843">
        <v>0</v>
      </c>
      <c r="AB29" s="843"/>
      <c r="AC29" s="843"/>
      <c r="AD29" s="843"/>
      <c r="AE29" s="844"/>
      <c r="AF29" s="845">
        <v>0</v>
      </c>
      <c r="AG29" s="846"/>
      <c r="AH29" s="846"/>
      <c r="AI29" s="846"/>
      <c r="AJ29" s="847"/>
      <c r="AK29" s="914">
        <v>283</v>
      </c>
      <c r="AL29" s="915"/>
      <c r="AM29" s="915"/>
      <c r="AN29" s="915"/>
      <c r="AO29" s="915"/>
      <c r="AP29" s="915" t="s">
        <v>595</v>
      </c>
      <c r="AQ29" s="915"/>
      <c r="AR29" s="915"/>
      <c r="AS29" s="915"/>
      <c r="AT29" s="915"/>
      <c r="AU29" s="915" t="s">
        <v>595</v>
      </c>
      <c r="AV29" s="915"/>
      <c r="AW29" s="915"/>
      <c r="AX29" s="915"/>
      <c r="AY29" s="915"/>
      <c r="AZ29" s="916" t="s">
        <v>595</v>
      </c>
      <c r="BA29" s="916"/>
      <c r="BB29" s="916"/>
      <c r="BC29" s="916"/>
      <c r="BD29" s="916"/>
      <c r="BE29" s="912"/>
      <c r="BF29" s="912"/>
      <c r="BG29" s="912"/>
      <c r="BH29" s="912"/>
      <c r="BI29" s="913"/>
      <c r="BJ29" s="253"/>
      <c r="BK29" s="253"/>
      <c r="BL29" s="253"/>
      <c r="BM29" s="253"/>
      <c r="BN29" s="253"/>
      <c r="BO29" s="266"/>
      <c r="BP29" s="266"/>
      <c r="BQ29" s="263">
        <v>23</v>
      </c>
      <c r="BR29" s="264"/>
      <c r="BS29" s="852"/>
      <c r="BT29" s="853"/>
      <c r="BU29" s="853"/>
      <c r="BV29" s="853"/>
      <c r="BW29" s="853"/>
      <c r="BX29" s="853"/>
      <c r="BY29" s="853"/>
      <c r="BZ29" s="853"/>
      <c r="CA29" s="853"/>
      <c r="CB29" s="853"/>
      <c r="CC29" s="853"/>
      <c r="CD29" s="853"/>
      <c r="CE29" s="853"/>
      <c r="CF29" s="853"/>
      <c r="CG29" s="854"/>
      <c r="CH29" s="865"/>
      <c r="CI29" s="866"/>
      <c r="CJ29" s="866"/>
      <c r="CK29" s="866"/>
      <c r="CL29" s="867"/>
      <c r="CM29" s="865"/>
      <c r="CN29" s="866"/>
      <c r="CO29" s="866"/>
      <c r="CP29" s="866"/>
      <c r="CQ29" s="867"/>
      <c r="CR29" s="865"/>
      <c r="CS29" s="866"/>
      <c r="CT29" s="866"/>
      <c r="CU29" s="866"/>
      <c r="CV29" s="867"/>
      <c r="CW29" s="865"/>
      <c r="CX29" s="866"/>
      <c r="CY29" s="866"/>
      <c r="CZ29" s="866"/>
      <c r="DA29" s="867"/>
      <c r="DB29" s="865"/>
      <c r="DC29" s="866"/>
      <c r="DD29" s="866"/>
      <c r="DE29" s="866"/>
      <c r="DF29" s="867"/>
      <c r="DG29" s="865"/>
      <c r="DH29" s="866"/>
      <c r="DI29" s="866"/>
      <c r="DJ29" s="866"/>
      <c r="DK29" s="867"/>
      <c r="DL29" s="865"/>
      <c r="DM29" s="866"/>
      <c r="DN29" s="866"/>
      <c r="DO29" s="866"/>
      <c r="DP29" s="867"/>
      <c r="DQ29" s="865"/>
      <c r="DR29" s="866"/>
      <c r="DS29" s="866"/>
      <c r="DT29" s="866"/>
      <c r="DU29" s="867"/>
      <c r="DV29" s="868"/>
      <c r="DW29" s="869"/>
      <c r="DX29" s="869"/>
      <c r="DY29" s="869"/>
      <c r="DZ29" s="870"/>
      <c r="EA29" s="247"/>
    </row>
    <row r="30" spans="1:131" s="248" customFormat="1" ht="26.25" customHeight="1" x14ac:dyDescent="0.15">
      <c r="A30" s="267">
        <v>3</v>
      </c>
      <c r="B30" s="839" t="s">
        <v>413</v>
      </c>
      <c r="C30" s="840"/>
      <c r="D30" s="840"/>
      <c r="E30" s="840"/>
      <c r="F30" s="840"/>
      <c r="G30" s="840"/>
      <c r="H30" s="840"/>
      <c r="I30" s="840"/>
      <c r="J30" s="840"/>
      <c r="K30" s="840"/>
      <c r="L30" s="840"/>
      <c r="M30" s="840"/>
      <c r="N30" s="840"/>
      <c r="O30" s="840"/>
      <c r="P30" s="841"/>
      <c r="Q30" s="842">
        <v>2100</v>
      </c>
      <c r="R30" s="843"/>
      <c r="S30" s="843"/>
      <c r="T30" s="843"/>
      <c r="U30" s="843"/>
      <c r="V30" s="843">
        <v>2086</v>
      </c>
      <c r="W30" s="843"/>
      <c r="X30" s="843"/>
      <c r="Y30" s="843"/>
      <c r="Z30" s="843"/>
      <c r="AA30" s="843">
        <v>13</v>
      </c>
      <c r="AB30" s="843"/>
      <c r="AC30" s="843"/>
      <c r="AD30" s="843"/>
      <c r="AE30" s="844"/>
      <c r="AF30" s="845">
        <v>13</v>
      </c>
      <c r="AG30" s="846"/>
      <c r="AH30" s="846"/>
      <c r="AI30" s="846"/>
      <c r="AJ30" s="847"/>
      <c r="AK30" s="914">
        <v>319</v>
      </c>
      <c r="AL30" s="915"/>
      <c r="AM30" s="915"/>
      <c r="AN30" s="915"/>
      <c r="AO30" s="915"/>
      <c r="AP30" s="915" t="s">
        <v>595</v>
      </c>
      <c r="AQ30" s="915"/>
      <c r="AR30" s="915"/>
      <c r="AS30" s="915"/>
      <c r="AT30" s="915"/>
      <c r="AU30" s="915" t="s">
        <v>595</v>
      </c>
      <c r="AV30" s="915"/>
      <c r="AW30" s="915"/>
      <c r="AX30" s="915"/>
      <c r="AY30" s="915"/>
      <c r="AZ30" s="916" t="s">
        <v>595</v>
      </c>
      <c r="BA30" s="916"/>
      <c r="BB30" s="916"/>
      <c r="BC30" s="916"/>
      <c r="BD30" s="916"/>
      <c r="BE30" s="912"/>
      <c r="BF30" s="912"/>
      <c r="BG30" s="912"/>
      <c r="BH30" s="912"/>
      <c r="BI30" s="913"/>
      <c r="BJ30" s="253"/>
      <c r="BK30" s="253"/>
      <c r="BL30" s="253"/>
      <c r="BM30" s="253"/>
      <c r="BN30" s="253"/>
      <c r="BO30" s="266"/>
      <c r="BP30" s="266"/>
      <c r="BQ30" s="263">
        <v>24</v>
      </c>
      <c r="BR30" s="264"/>
      <c r="BS30" s="852"/>
      <c r="BT30" s="853"/>
      <c r="BU30" s="853"/>
      <c r="BV30" s="853"/>
      <c r="BW30" s="853"/>
      <c r="BX30" s="853"/>
      <c r="BY30" s="853"/>
      <c r="BZ30" s="853"/>
      <c r="CA30" s="853"/>
      <c r="CB30" s="853"/>
      <c r="CC30" s="853"/>
      <c r="CD30" s="853"/>
      <c r="CE30" s="853"/>
      <c r="CF30" s="853"/>
      <c r="CG30" s="854"/>
      <c r="CH30" s="865"/>
      <c r="CI30" s="866"/>
      <c r="CJ30" s="866"/>
      <c r="CK30" s="866"/>
      <c r="CL30" s="867"/>
      <c r="CM30" s="865"/>
      <c r="CN30" s="866"/>
      <c r="CO30" s="866"/>
      <c r="CP30" s="866"/>
      <c r="CQ30" s="867"/>
      <c r="CR30" s="865"/>
      <c r="CS30" s="866"/>
      <c r="CT30" s="866"/>
      <c r="CU30" s="866"/>
      <c r="CV30" s="867"/>
      <c r="CW30" s="865"/>
      <c r="CX30" s="866"/>
      <c r="CY30" s="866"/>
      <c r="CZ30" s="866"/>
      <c r="DA30" s="867"/>
      <c r="DB30" s="865"/>
      <c r="DC30" s="866"/>
      <c r="DD30" s="866"/>
      <c r="DE30" s="866"/>
      <c r="DF30" s="867"/>
      <c r="DG30" s="865"/>
      <c r="DH30" s="866"/>
      <c r="DI30" s="866"/>
      <c r="DJ30" s="866"/>
      <c r="DK30" s="867"/>
      <c r="DL30" s="865"/>
      <c r="DM30" s="866"/>
      <c r="DN30" s="866"/>
      <c r="DO30" s="866"/>
      <c r="DP30" s="867"/>
      <c r="DQ30" s="865"/>
      <c r="DR30" s="866"/>
      <c r="DS30" s="866"/>
      <c r="DT30" s="866"/>
      <c r="DU30" s="867"/>
      <c r="DV30" s="868"/>
      <c r="DW30" s="869"/>
      <c r="DX30" s="869"/>
      <c r="DY30" s="869"/>
      <c r="DZ30" s="870"/>
      <c r="EA30" s="247"/>
    </row>
    <row r="31" spans="1:131" s="248" customFormat="1" ht="26.25" customHeight="1" x14ac:dyDescent="0.15">
      <c r="A31" s="267">
        <v>4</v>
      </c>
      <c r="B31" s="839" t="s">
        <v>414</v>
      </c>
      <c r="C31" s="840"/>
      <c r="D31" s="840"/>
      <c r="E31" s="840"/>
      <c r="F31" s="840"/>
      <c r="G31" s="840"/>
      <c r="H31" s="840"/>
      <c r="I31" s="840"/>
      <c r="J31" s="840"/>
      <c r="K31" s="840"/>
      <c r="L31" s="840"/>
      <c r="M31" s="840"/>
      <c r="N31" s="840"/>
      <c r="O31" s="840"/>
      <c r="P31" s="841"/>
      <c r="Q31" s="842">
        <v>5</v>
      </c>
      <c r="R31" s="843"/>
      <c r="S31" s="843"/>
      <c r="T31" s="843"/>
      <c r="U31" s="843"/>
      <c r="V31" s="843">
        <v>5</v>
      </c>
      <c r="W31" s="843"/>
      <c r="X31" s="843"/>
      <c r="Y31" s="843"/>
      <c r="Z31" s="843"/>
      <c r="AA31" s="843" t="s">
        <v>595</v>
      </c>
      <c r="AB31" s="843"/>
      <c r="AC31" s="843"/>
      <c r="AD31" s="843"/>
      <c r="AE31" s="844"/>
      <c r="AF31" s="845" t="s">
        <v>180</v>
      </c>
      <c r="AG31" s="846"/>
      <c r="AH31" s="846"/>
      <c r="AI31" s="846"/>
      <c r="AJ31" s="847"/>
      <c r="AK31" s="914">
        <v>4</v>
      </c>
      <c r="AL31" s="915"/>
      <c r="AM31" s="915"/>
      <c r="AN31" s="915"/>
      <c r="AO31" s="915"/>
      <c r="AP31" s="915">
        <v>5</v>
      </c>
      <c r="AQ31" s="915"/>
      <c r="AR31" s="915"/>
      <c r="AS31" s="915"/>
      <c r="AT31" s="915"/>
      <c r="AU31" s="915">
        <v>4</v>
      </c>
      <c r="AV31" s="915"/>
      <c r="AW31" s="915"/>
      <c r="AX31" s="915"/>
      <c r="AY31" s="915"/>
      <c r="AZ31" s="916" t="s">
        <v>595</v>
      </c>
      <c r="BA31" s="916"/>
      <c r="BB31" s="916"/>
      <c r="BC31" s="916"/>
      <c r="BD31" s="916"/>
      <c r="BE31" s="912"/>
      <c r="BF31" s="912"/>
      <c r="BG31" s="912"/>
      <c r="BH31" s="912"/>
      <c r="BI31" s="913"/>
      <c r="BJ31" s="253"/>
      <c r="BK31" s="253"/>
      <c r="BL31" s="253"/>
      <c r="BM31" s="253"/>
      <c r="BN31" s="253"/>
      <c r="BO31" s="266"/>
      <c r="BP31" s="266"/>
      <c r="BQ31" s="263">
        <v>25</v>
      </c>
      <c r="BR31" s="264"/>
      <c r="BS31" s="852"/>
      <c r="BT31" s="853"/>
      <c r="BU31" s="853"/>
      <c r="BV31" s="853"/>
      <c r="BW31" s="853"/>
      <c r="BX31" s="853"/>
      <c r="BY31" s="853"/>
      <c r="BZ31" s="853"/>
      <c r="CA31" s="853"/>
      <c r="CB31" s="853"/>
      <c r="CC31" s="853"/>
      <c r="CD31" s="853"/>
      <c r="CE31" s="853"/>
      <c r="CF31" s="853"/>
      <c r="CG31" s="854"/>
      <c r="CH31" s="865"/>
      <c r="CI31" s="866"/>
      <c r="CJ31" s="866"/>
      <c r="CK31" s="866"/>
      <c r="CL31" s="867"/>
      <c r="CM31" s="865"/>
      <c r="CN31" s="866"/>
      <c r="CO31" s="866"/>
      <c r="CP31" s="866"/>
      <c r="CQ31" s="867"/>
      <c r="CR31" s="865"/>
      <c r="CS31" s="866"/>
      <c r="CT31" s="866"/>
      <c r="CU31" s="866"/>
      <c r="CV31" s="867"/>
      <c r="CW31" s="865"/>
      <c r="CX31" s="866"/>
      <c r="CY31" s="866"/>
      <c r="CZ31" s="866"/>
      <c r="DA31" s="867"/>
      <c r="DB31" s="865"/>
      <c r="DC31" s="866"/>
      <c r="DD31" s="866"/>
      <c r="DE31" s="866"/>
      <c r="DF31" s="867"/>
      <c r="DG31" s="865"/>
      <c r="DH31" s="866"/>
      <c r="DI31" s="866"/>
      <c r="DJ31" s="866"/>
      <c r="DK31" s="867"/>
      <c r="DL31" s="865"/>
      <c r="DM31" s="866"/>
      <c r="DN31" s="866"/>
      <c r="DO31" s="866"/>
      <c r="DP31" s="867"/>
      <c r="DQ31" s="865"/>
      <c r="DR31" s="866"/>
      <c r="DS31" s="866"/>
      <c r="DT31" s="866"/>
      <c r="DU31" s="867"/>
      <c r="DV31" s="868"/>
      <c r="DW31" s="869"/>
      <c r="DX31" s="869"/>
      <c r="DY31" s="869"/>
      <c r="DZ31" s="870"/>
      <c r="EA31" s="247"/>
    </row>
    <row r="32" spans="1:131" s="248" customFormat="1" ht="26.25" customHeight="1" x14ac:dyDescent="0.15">
      <c r="A32" s="267">
        <v>5</v>
      </c>
      <c r="B32" s="839" t="s">
        <v>415</v>
      </c>
      <c r="C32" s="840"/>
      <c r="D32" s="840"/>
      <c r="E32" s="840"/>
      <c r="F32" s="840"/>
      <c r="G32" s="840"/>
      <c r="H32" s="840"/>
      <c r="I32" s="840"/>
      <c r="J32" s="840"/>
      <c r="K32" s="840"/>
      <c r="L32" s="840"/>
      <c r="M32" s="840"/>
      <c r="N32" s="840"/>
      <c r="O32" s="840"/>
      <c r="P32" s="841"/>
      <c r="Q32" s="842">
        <v>3</v>
      </c>
      <c r="R32" s="843"/>
      <c r="S32" s="843"/>
      <c r="T32" s="843"/>
      <c r="U32" s="843"/>
      <c r="V32" s="843">
        <v>3</v>
      </c>
      <c r="W32" s="843"/>
      <c r="X32" s="843"/>
      <c r="Y32" s="843"/>
      <c r="Z32" s="843"/>
      <c r="AA32" s="843" t="s">
        <v>595</v>
      </c>
      <c r="AB32" s="843"/>
      <c r="AC32" s="843"/>
      <c r="AD32" s="843"/>
      <c r="AE32" s="844"/>
      <c r="AF32" s="845" t="s">
        <v>416</v>
      </c>
      <c r="AG32" s="846"/>
      <c r="AH32" s="846"/>
      <c r="AI32" s="846"/>
      <c r="AJ32" s="847"/>
      <c r="AK32" s="914">
        <v>2</v>
      </c>
      <c r="AL32" s="915"/>
      <c r="AM32" s="915"/>
      <c r="AN32" s="915"/>
      <c r="AO32" s="915"/>
      <c r="AP32" s="915" t="s">
        <v>595</v>
      </c>
      <c r="AQ32" s="915"/>
      <c r="AR32" s="915"/>
      <c r="AS32" s="915"/>
      <c r="AT32" s="915"/>
      <c r="AU32" s="915" t="s">
        <v>595</v>
      </c>
      <c r="AV32" s="915"/>
      <c r="AW32" s="915"/>
      <c r="AX32" s="915"/>
      <c r="AY32" s="915"/>
      <c r="AZ32" s="916" t="s">
        <v>595</v>
      </c>
      <c r="BA32" s="916"/>
      <c r="BB32" s="916"/>
      <c r="BC32" s="916"/>
      <c r="BD32" s="916"/>
      <c r="BE32" s="912"/>
      <c r="BF32" s="912"/>
      <c r="BG32" s="912"/>
      <c r="BH32" s="912"/>
      <c r="BI32" s="913"/>
      <c r="BJ32" s="253"/>
      <c r="BK32" s="253"/>
      <c r="BL32" s="253"/>
      <c r="BM32" s="253"/>
      <c r="BN32" s="253"/>
      <c r="BO32" s="266"/>
      <c r="BP32" s="266"/>
      <c r="BQ32" s="263">
        <v>26</v>
      </c>
      <c r="BR32" s="264"/>
      <c r="BS32" s="852"/>
      <c r="BT32" s="853"/>
      <c r="BU32" s="853"/>
      <c r="BV32" s="853"/>
      <c r="BW32" s="853"/>
      <c r="BX32" s="853"/>
      <c r="BY32" s="853"/>
      <c r="BZ32" s="853"/>
      <c r="CA32" s="853"/>
      <c r="CB32" s="853"/>
      <c r="CC32" s="853"/>
      <c r="CD32" s="853"/>
      <c r="CE32" s="853"/>
      <c r="CF32" s="853"/>
      <c r="CG32" s="854"/>
      <c r="CH32" s="865"/>
      <c r="CI32" s="866"/>
      <c r="CJ32" s="866"/>
      <c r="CK32" s="866"/>
      <c r="CL32" s="867"/>
      <c r="CM32" s="865"/>
      <c r="CN32" s="866"/>
      <c r="CO32" s="866"/>
      <c r="CP32" s="866"/>
      <c r="CQ32" s="867"/>
      <c r="CR32" s="865"/>
      <c r="CS32" s="866"/>
      <c r="CT32" s="866"/>
      <c r="CU32" s="866"/>
      <c r="CV32" s="867"/>
      <c r="CW32" s="865"/>
      <c r="CX32" s="866"/>
      <c r="CY32" s="866"/>
      <c r="CZ32" s="866"/>
      <c r="DA32" s="867"/>
      <c r="DB32" s="865"/>
      <c r="DC32" s="866"/>
      <c r="DD32" s="866"/>
      <c r="DE32" s="866"/>
      <c r="DF32" s="867"/>
      <c r="DG32" s="865"/>
      <c r="DH32" s="866"/>
      <c r="DI32" s="866"/>
      <c r="DJ32" s="866"/>
      <c r="DK32" s="867"/>
      <c r="DL32" s="865"/>
      <c r="DM32" s="866"/>
      <c r="DN32" s="866"/>
      <c r="DO32" s="866"/>
      <c r="DP32" s="867"/>
      <c r="DQ32" s="865"/>
      <c r="DR32" s="866"/>
      <c r="DS32" s="866"/>
      <c r="DT32" s="866"/>
      <c r="DU32" s="867"/>
      <c r="DV32" s="868"/>
      <c r="DW32" s="869"/>
      <c r="DX32" s="869"/>
      <c r="DY32" s="869"/>
      <c r="DZ32" s="870"/>
      <c r="EA32" s="247"/>
    </row>
    <row r="33" spans="1:131" s="248" customFormat="1" ht="26.25" customHeight="1" x14ac:dyDescent="0.15">
      <c r="A33" s="267">
        <v>6</v>
      </c>
      <c r="B33" s="839" t="s">
        <v>417</v>
      </c>
      <c r="C33" s="840"/>
      <c r="D33" s="840"/>
      <c r="E33" s="840"/>
      <c r="F33" s="840"/>
      <c r="G33" s="840"/>
      <c r="H33" s="840"/>
      <c r="I33" s="840"/>
      <c r="J33" s="840"/>
      <c r="K33" s="840"/>
      <c r="L33" s="840"/>
      <c r="M33" s="840"/>
      <c r="N33" s="840"/>
      <c r="O33" s="840"/>
      <c r="P33" s="841"/>
      <c r="Q33" s="842">
        <v>414</v>
      </c>
      <c r="R33" s="843"/>
      <c r="S33" s="843"/>
      <c r="T33" s="843"/>
      <c r="U33" s="843"/>
      <c r="V33" s="843">
        <v>487</v>
      </c>
      <c r="W33" s="843"/>
      <c r="X33" s="843"/>
      <c r="Y33" s="843"/>
      <c r="Z33" s="843"/>
      <c r="AA33" s="843">
        <v>-73</v>
      </c>
      <c r="AB33" s="843"/>
      <c r="AC33" s="843"/>
      <c r="AD33" s="843"/>
      <c r="AE33" s="844"/>
      <c r="AF33" s="845">
        <v>541</v>
      </c>
      <c r="AG33" s="846"/>
      <c r="AH33" s="846"/>
      <c r="AI33" s="846"/>
      <c r="AJ33" s="847"/>
      <c r="AK33" s="914" t="s">
        <v>595</v>
      </c>
      <c r="AL33" s="915"/>
      <c r="AM33" s="915"/>
      <c r="AN33" s="915"/>
      <c r="AO33" s="915"/>
      <c r="AP33" s="915">
        <v>3342</v>
      </c>
      <c r="AQ33" s="915"/>
      <c r="AR33" s="915"/>
      <c r="AS33" s="915"/>
      <c r="AT33" s="915"/>
      <c r="AU33" s="915">
        <v>626</v>
      </c>
      <c r="AV33" s="915"/>
      <c r="AW33" s="915"/>
      <c r="AX33" s="915"/>
      <c r="AY33" s="915"/>
      <c r="AZ33" s="916" t="s">
        <v>595</v>
      </c>
      <c r="BA33" s="916"/>
      <c r="BB33" s="916"/>
      <c r="BC33" s="916"/>
      <c r="BD33" s="916"/>
      <c r="BE33" s="912" t="s">
        <v>418</v>
      </c>
      <c r="BF33" s="912"/>
      <c r="BG33" s="912"/>
      <c r="BH33" s="912"/>
      <c r="BI33" s="913"/>
      <c r="BJ33" s="253"/>
      <c r="BK33" s="253"/>
      <c r="BL33" s="253"/>
      <c r="BM33" s="253"/>
      <c r="BN33" s="253"/>
      <c r="BO33" s="266"/>
      <c r="BP33" s="266"/>
      <c r="BQ33" s="263">
        <v>27</v>
      </c>
      <c r="BR33" s="264"/>
      <c r="BS33" s="852"/>
      <c r="BT33" s="853"/>
      <c r="BU33" s="853"/>
      <c r="BV33" s="853"/>
      <c r="BW33" s="853"/>
      <c r="BX33" s="853"/>
      <c r="BY33" s="853"/>
      <c r="BZ33" s="853"/>
      <c r="CA33" s="853"/>
      <c r="CB33" s="853"/>
      <c r="CC33" s="853"/>
      <c r="CD33" s="853"/>
      <c r="CE33" s="853"/>
      <c r="CF33" s="853"/>
      <c r="CG33" s="854"/>
      <c r="CH33" s="865"/>
      <c r="CI33" s="866"/>
      <c r="CJ33" s="866"/>
      <c r="CK33" s="866"/>
      <c r="CL33" s="867"/>
      <c r="CM33" s="865"/>
      <c r="CN33" s="866"/>
      <c r="CO33" s="866"/>
      <c r="CP33" s="866"/>
      <c r="CQ33" s="867"/>
      <c r="CR33" s="865"/>
      <c r="CS33" s="866"/>
      <c r="CT33" s="866"/>
      <c r="CU33" s="866"/>
      <c r="CV33" s="867"/>
      <c r="CW33" s="865"/>
      <c r="CX33" s="866"/>
      <c r="CY33" s="866"/>
      <c r="CZ33" s="866"/>
      <c r="DA33" s="867"/>
      <c r="DB33" s="865"/>
      <c r="DC33" s="866"/>
      <c r="DD33" s="866"/>
      <c r="DE33" s="866"/>
      <c r="DF33" s="867"/>
      <c r="DG33" s="865"/>
      <c r="DH33" s="866"/>
      <c r="DI33" s="866"/>
      <c r="DJ33" s="866"/>
      <c r="DK33" s="867"/>
      <c r="DL33" s="865"/>
      <c r="DM33" s="866"/>
      <c r="DN33" s="866"/>
      <c r="DO33" s="866"/>
      <c r="DP33" s="867"/>
      <c r="DQ33" s="865"/>
      <c r="DR33" s="866"/>
      <c r="DS33" s="866"/>
      <c r="DT33" s="866"/>
      <c r="DU33" s="867"/>
      <c r="DV33" s="868"/>
      <c r="DW33" s="869"/>
      <c r="DX33" s="869"/>
      <c r="DY33" s="869"/>
      <c r="DZ33" s="870"/>
      <c r="EA33" s="247"/>
    </row>
    <row r="34" spans="1:131" s="248" customFormat="1" ht="26.25" customHeight="1" x14ac:dyDescent="0.15">
      <c r="A34" s="267">
        <v>7</v>
      </c>
      <c r="B34" s="839" t="s">
        <v>419</v>
      </c>
      <c r="C34" s="840"/>
      <c r="D34" s="840"/>
      <c r="E34" s="840"/>
      <c r="F34" s="840"/>
      <c r="G34" s="840"/>
      <c r="H34" s="840"/>
      <c r="I34" s="840"/>
      <c r="J34" s="840"/>
      <c r="K34" s="840"/>
      <c r="L34" s="840"/>
      <c r="M34" s="840"/>
      <c r="N34" s="840"/>
      <c r="O34" s="840"/>
      <c r="P34" s="841"/>
      <c r="Q34" s="842">
        <v>2221</v>
      </c>
      <c r="R34" s="843"/>
      <c r="S34" s="843"/>
      <c r="T34" s="843"/>
      <c r="U34" s="843"/>
      <c r="V34" s="843">
        <v>2248</v>
      </c>
      <c r="W34" s="843"/>
      <c r="X34" s="843"/>
      <c r="Y34" s="843"/>
      <c r="Z34" s="843"/>
      <c r="AA34" s="843">
        <v>-27</v>
      </c>
      <c r="AB34" s="843"/>
      <c r="AC34" s="843"/>
      <c r="AD34" s="843"/>
      <c r="AE34" s="844"/>
      <c r="AF34" s="845">
        <v>176</v>
      </c>
      <c r="AG34" s="846"/>
      <c r="AH34" s="846"/>
      <c r="AI34" s="846"/>
      <c r="AJ34" s="847"/>
      <c r="AK34" s="914">
        <v>144</v>
      </c>
      <c r="AL34" s="915"/>
      <c r="AM34" s="915"/>
      <c r="AN34" s="915"/>
      <c r="AO34" s="915"/>
      <c r="AP34" s="915">
        <v>2154</v>
      </c>
      <c r="AQ34" s="915"/>
      <c r="AR34" s="915"/>
      <c r="AS34" s="915"/>
      <c r="AT34" s="915"/>
      <c r="AU34" s="915">
        <v>1081</v>
      </c>
      <c r="AV34" s="915"/>
      <c r="AW34" s="915"/>
      <c r="AX34" s="915"/>
      <c r="AY34" s="915"/>
      <c r="AZ34" s="916" t="s">
        <v>595</v>
      </c>
      <c r="BA34" s="916"/>
      <c r="BB34" s="916"/>
      <c r="BC34" s="916"/>
      <c r="BD34" s="916"/>
      <c r="BE34" s="912" t="s">
        <v>418</v>
      </c>
      <c r="BF34" s="912"/>
      <c r="BG34" s="912"/>
      <c r="BH34" s="912"/>
      <c r="BI34" s="913"/>
      <c r="BJ34" s="253"/>
      <c r="BK34" s="253"/>
      <c r="BL34" s="253"/>
      <c r="BM34" s="253"/>
      <c r="BN34" s="253"/>
      <c r="BO34" s="266"/>
      <c r="BP34" s="266"/>
      <c r="BQ34" s="263">
        <v>28</v>
      </c>
      <c r="BR34" s="264"/>
      <c r="BS34" s="852"/>
      <c r="BT34" s="853"/>
      <c r="BU34" s="853"/>
      <c r="BV34" s="853"/>
      <c r="BW34" s="853"/>
      <c r="BX34" s="853"/>
      <c r="BY34" s="853"/>
      <c r="BZ34" s="853"/>
      <c r="CA34" s="853"/>
      <c r="CB34" s="853"/>
      <c r="CC34" s="853"/>
      <c r="CD34" s="853"/>
      <c r="CE34" s="853"/>
      <c r="CF34" s="853"/>
      <c r="CG34" s="854"/>
      <c r="CH34" s="865"/>
      <c r="CI34" s="866"/>
      <c r="CJ34" s="866"/>
      <c r="CK34" s="866"/>
      <c r="CL34" s="867"/>
      <c r="CM34" s="865"/>
      <c r="CN34" s="866"/>
      <c r="CO34" s="866"/>
      <c r="CP34" s="866"/>
      <c r="CQ34" s="867"/>
      <c r="CR34" s="865"/>
      <c r="CS34" s="866"/>
      <c r="CT34" s="866"/>
      <c r="CU34" s="866"/>
      <c r="CV34" s="867"/>
      <c r="CW34" s="865"/>
      <c r="CX34" s="866"/>
      <c r="CY34" s="866"/>
      <c r="CZ34" s="866"/>
      <c r="DA34" s="867"/>
      <c r="DB34" s="865"/>
      <c r="DC34" s="866"/>
      <c r="DD34" s="866"/>
      <c r="DE34" s="866"/>
      <c r="DF34" s="867"/>
      <c r="DG34" s="865"/>
      <c r="DH34" s="866"/>
      <c r="DI34" s="866"/>
      <c r="DJ34" s="866"/>
      <c r="DK34" s="867"/>
      <c r="DL34" s="865"/>
      <c r="DM34" s="866"/>
      <c r="DN34" s="866"/>
      <c r="DO34" s="866"/>
      <c r="DP34" s="867"/>
      <c r="DQ34" s="865"/>
      <c r="DR34" s="866"/>
      <c r="DS34" s="866"/>
      <c r="DT34" s="866"/>
      <c r="DU34" s="867"/>
      <c r="DV34" s="868"/>
      <c r="DW34" s="869"/>
      <c r="DX34" s="869"/>
      <c r="DY34" s="869"/>
      <c r="DZ34" s="870"/>
      <c r="EA34" s="247"/>
    </row>
    <row r="35" spans="1:131" s="248" customFormat="1" ht="26.25" customHeight="1" x14ac:dyDescent="0.15">
      <c r="A35" s="267">
        <v>8</v>
      </c>
      <c r="B35" s="839" t="s">
        <v>420</v>
      </c>
      <c r="C35" s="840"/>
      <c r="D35" s="840"/>
      <c r="E35" s="840"/>
      <c r="F35" s="840"/>
      <c r="G35" s="840"/>
      <c r="H35" s="840"/>
      <c r="I35" s="840"/>
      <c r="J35" s="840"/>
      <c r="K35" s="840"/>
      <c r="L35" s="840"/>
      <c r="M35" s="840"/>
      <c r="N35" s="840"/>
      <c r="O35" s="840"/>
      <c r="P35" s="841"/>
      <c r="Q35" s="842">
        <v>39</v>
      </c>
      <c r="R35" s="843"/>
      <c r="S35" s="843"/>
      <c r="T35" s="843"/>
      <c r="U35" s="843"/>
      <c r="V35" s="843">
        <v>39</v>
      </c>
      <c r="W35" s="843"/>
      <c r="X35" s="843"/>
      <c r="Y35" s="843"/>
      <c r="Z35" s="843"/>
      <c r="AA35" s="843" t="s">
        <v>595</v>
      </c>
      <c r="AB35" s="843"/>
      <c r="AC35" s="843"/>
      <c r="AD35" s="843"/>
      <c r="AE35" s="844"/>
      <c r="AF35" s="845" t="s">
        <v>416</v>
      </c>
      <c r="AG35" s="846"/>
      <c r="AH35" s="846"/>
      <c r="AI35" s="846"/>
      <c r="AJ35" s="847"/>
      <c r="AK35" s="914">
        <v>36</v>
      </c>
      <c r="AL35" s="915"/>
      <c r="AM35" s="915"/>
      <c r="AN35" s="915"/>
      <c r="AO35" s="915"/>
      <c r="AP35" s="915">
        <v>109</v>
      </c>
      <c r="AQ35" s="915"/>
      <c r="AR35" s="915"/>
      <c r="AS35" s="915"/>
      <c r="AT35" s="915"/>
      <c r="AU35" s="915">
        <v>109</v>
      </c>
      <c r="AV35" s="915"/>
      <c r="AW35" s="915"/>
      <c r="AX35" s="915"/>
      <c r="AY35" s="915"/>
      <c r="AZ35" s="916" t="s">
        <v>595</v>
      </c>
      <c r="BA35" s="916"/>
      <c r="BB35" s="916"/>
      <c r="BC35" s="916"/>
      <c r="BD35" s="916"/>
      <c r="BE35" s="912" t="s">
        <v>421</v>
      </c>
      <c r="BF35" s="912"/>
      <c r="BG35" s="912"/>
      <c r="BH35" s="912"/>
      <c r="BI35" s="913"/>
      <c r="BJ35" s="253"/>
      <c r="BK35" s="253"/>
      <c r="BL35" s="253"/>
      <c r="BM35" s="253"/>
      <c r="BN35" s="253"/>
      <c r="BO35" s="266"/>
      <c r="BP35" s="266"/>
      <c r="BQ35" s="263">
        <v>29</v>
      </c>
      <c r="BR35" s="264"/>
      <c r="BS35" s="852"/>
      <c r="BT35" s="853"/>
      <c r="BU35" s="853"/>
      <c r="BV35" s="853"/>
      <c r="BW35" s="853"/>
      <c r="BX35" s="853"/>
      <c r="BY35" s="853"/>
      <c r="BZ35" s="853"/>
      <c r="CA35" s="853"/>
      <c r="CB35" s="853"/>
      <c r="CC35" s="853"/>
      <c r="CD35" s="853"/>
      <c r="CE35" s="853"/>
      <c r="CF35" s="853"/>
      <c r="CG35" s="854"/>
      <c r="CH35" s="865"/>
      <c r="CI35" s="866"/>
      <c r="CJ35" s="866"/>
      <c r="CK35" s="866"/>
      <c r="CL35" s="867"/>
      <c r="CM35" s="865"/>
      <c r="CN35" s="866"/>
      <c r="CO35" s="866"/>
      <c r="CP35" s="866"/>
      <c r="CQ35" s="867"/>
      <c r="CR35" s="865"/>
      <c r="CS35" s="866"/>
      <c r="CT35" s="866"/>
      <c r="CU35" s="866"/>
      <c r="CV35" s="867"/>
      <c r="CW35" s="865"/>
      <c r="CX35" s="866"/>
      <c r="CY35" s="866"/>
      <c r="CZ35" s="866"/>
      <c r="DA35" s="867"/>
      <c r="DB35" s="865"/>
      <c r="DC35" s="866"/>
      <c r="DD35" s="866"/>
      <c r="DE35" s="866"/>
      <c r="DF35" s="867"/>
      <c r="DG35" s="865"/>
      <c r="DH35" s="866"/>
      <c r="DI35" s="866"/>
      <c r="DJ35" s="866"/>
      <c r="DK35" s="867"/>
      <c r="DL35" s="865"/>
      <c r="DM35" s="866"/>
      <c r="DN35" s="866"/>
      <c r="DO35" s="866"/>
      <c r="DP35" s="867"/>
      <c r="DQ35" s="865"/>
      <c r="DR35" s="866"/>
      <c r="DS35" s="866"/>
      <c r="DT35" s="866"/>
      <c r="DU35" s="867"/>
      <c r="DV35" s="868"/>
      <c r="DW35" s="869"/>
      <c r="DX35" s="869"/>
      <c r="DY35" s="869"/>
      <c r="DZ35" s="870"/>
      <c r="EA35" s="247"/>
    </row>
    <row r="36" spans="1:131" s="248" customFormat="1" ht="26.25" customHeight="1" x14ac:dyDescent="0.15">
      <c r="A36" s="267">
        <v>9</v>
      </c>
      <c r="B36" s="839" t="s">
        <v>422</v>
      </c>
      <c r="C36" s="840"/>
      <c r="D36" s="840"/>
      <c r="E36" s="840"/>
      <c r="F36" s="840"/>
      <c r="G36" s="840"/>
      <c r="H36" s="840"/>
      <c r="I36" s="840"/>
      <c r="J36" s="840"/>
      <c r="K36" s="840"/>
      <c r="L36" s="840"/>
      <c r="M36" s="840"/>
      <c r="N36" s="840"/>
      <c r="O36" s="840"/>
      <c r="P36" s="841"/>
      <c r="Q36" s="842">
        <v>20</v>
      </c>
      <c r="R36" s="843"/>
      <c r="S36" s="843"/>
      <c r="T36" s="843"/>
      <c r="U36" s="843"/>
      <c r="V36" s="843">
        <v>20</v>
      </c>
      <c r="W36" s="843"/>
      <c r="X36" s="843"/>
      <c r="Y36" s="843"/>
      <c r="Z36" s="843"/>
      <c r="AA36" s="843">
        <v>1</v>
      </c>
      <c r="AB36" s="843"/>
      <c r="AC36" s="843"/>
      <c r="AD36" s="843"/>
      <c r="AE36" s="844"/>
      <c r="AF36" s="845">
        <v>1</v>
      </c>
      <c r="AG36" s="846"/>
      <c r="AH36" s="846"/>
      <c r="AI36" s="846"/>
      <c r="AJ36" s="847"/>
      <c r="AK36" s="914" t="s">
        <v>595</v>
      </c>
      <c r="AL36" s="915"/>
      <c r="AM36" s="915"/>
      <c r="AN36" s="915"/>
      <c r="AO36" s="915"/>
      <c r="AP36" s="915" t="s">
        <v>595</v>
      </c>
      <c r="AQ36" s="915"/>
      <c r="AR36" s="915"/>
      <c r="AS36" s="915"/>
      <c r="AT36" s="915"/>
      <c r="AU36" s="915" t="s">
        <v>595</v>
      </c>
      <c r="AV36" s="915"/>
      <c r="AW36" s="915"/>
      <c r="AX36" s="915"/>
      <c r="AY36" s="915"/>
      <c r="AZ36" s="916" t="s">
        <v>595</v>
      </c>
      <c r="BA36" s="916"/>
      <c r="BB36" s="916"/>
      <c r="BC36" s="916"/>
      <c r="BD36" s="916"/>
      <c r="BE36" s="912" t="s">
        <v>421</v>
      </c>
      <c r="BF36" s="912"/>
      <c r="BG36" s="912"/>
      <c r="BH36" s="912"/>
      <c r="BI36" s="913"/>
      <c r="BJ36" s="253"/>
      <c r="BK36" s="253"/>
      <c r="BL36" s="253"/>
      <c r="BM36" s="253"/>
      <c r="BN36" s="253"/>
      <c r="BO36" s="266"/>
      <c r="BP36" s="266"/>
      <c r="BQ36" s="263">
        <v>30</v>
      </c>
      <c r="BR36" s="264"/>
      <c r="BS36" s="852"/>
      <c r="BT36" s="853"/>
      <c r="BU36" s="853"/>
      <c r="BV36" s="853"/>
      <c r="BW36" s="853"/>
      <c r="BX36" s="853"/>
      <c r="BY36" s="853"/>
      <c r="BZ36" s="853"/>
      <c r="CA36" s="853"/>
      <c r="CB36" s="853"/>
      <c r="CC36" s="853"/>
      <c r="CD36" s="853"/>
      <c r="CE36" s="853"/>
      <c r="CF36" s="853"/>
      <c r="CG36" s="854"/>
      <c r="CH36" s="865"/>
      <c r="CI36" s="866"/>
      <c r="CJ36" s="866"/>
      <c r="CK36" s="866"/>
      <c r="CL36" s="867"/>
      <c r="CM36" s="865"/>
      <c r="CN36" s="866"/>
      <c r="CO36" s="866"/>
      <c r="CP36" s="866"/>
      <c r="CQ36" s="867"/>
      <c r="CR36" s="865"/>
      <c r="CS36" s="866"/>
      <c r="CT36" s="866"/>
      <c r="CU36" s="866"/>
      <c r="CV36" s="867"/>
      <c r="CW36" s="865"/>
      <c r="CX36" s="866"/>
      <c r="CY36" s="866"/>
      <c r="CZ36" s="866"/>
      <c r="DA36" s="867"/>
      <c r="DB36" s="865"/>
      <c r="DC36" s="866"/>
      <c r="DD36" s="866"/>
      <c r="DE36" s="866"/>
      <c r="DF36" s="867"/>
      <c r="DG36" s="865"/>
      <c r="DH36" s="866"/>
      <c r="DI36" s="866"/>
      <c r="DJ36" s="866"/>
      <c r="DK36" s="867"/>
      <c r="DL36" s="865"/>
      <c r="DM36" s="866"/>
      <c r="DN36" s="866"/>
      <c r="DO36" s="866"/>
      <c r="DP36" s="867"/>
      <c r="DQ36" s="865"/>
      <c r="DR36" s="866"/>
      <c r="DS36" s="866"/>
      <c r="DT36" s="866"/>
      <c r="DU36" s="867"/>
      <c r="DV36" s="868"/>
      <c r="DW36" s="869"/>
      <c r="DX36" s="869"/>
      <c r="DY36" s="869"/>
      <c r="DZ36" s="870"/>
      <c r="EA36" s="247"/>
    </row>
    <row r="37" spans="1:131" s="248" customFormat="1" ht="26.25" customHeight="1" x14ac:dyDescent="0.15">
      <c r="A37" s="267">
        <v>10</v>
      </c>
      <c r="B37" s="839"/>
      <c r="C37" s="840"/>
      <c r="D37" s="840"/>
      <c r="E37" s="840"/>
      <c r="F37" s="840"/>
      <c r="G37" s="840"/>
      <c r="H37" s="840"/>
      <c r="I37" s="840"/>
      <c r="J37" s="840"/>
      <c r="K37" s="840"/>
      <c r="L37" s="840"/>
      <c r="M37" s="840"/>
      <c r="N37" s="840"/>
      <c r="O37" s="840"/>
      <c r="P37" s="841"/>
      <c r="Q37" s="842"/>
      <c r="R37" s="843"/>
      <c r="S37" s="843"/>
      <c r="T37" s="843"/>
      <c r="U37" s="843"/>
      <c r="V37" s="843"/>
      <c r="W37" s="843"/>
      <c r="X37" s="843"/>
      <c r="Y37" s="843"/>
      <c r="Z37" s="843"/>
      <c r="AA37" s="843"/>
      <c r="AB37" s="843"/>
      <c r="AC37" s="843"/>
      <c r="AD37" s="843"/>
      <c r="AE37" s="844"/>
      <c r="AF37" s="845"/>
      <c r="AG37" s="846"/>
      <c r="AH37" s="846"/>
      <c r="AI37" s="846"/>
      <c r="AJ37" s="847"/>
      <c r="AK37" s="914"/>
      <c r="AL37" s="915"/>
      <c r="AM37" s="915"/>
      <c r="AN37" s="915"/>
      <c r="AO37" s="915"/>
      <c r="AP37" s="915"/>
      <c r="AQ37" s="915"/>
      <c r="AR37" s="915"/>
      <c r="AS37" s="915"/>
      <c r="AT37" s="915"/>
      <c r="AU37" s="915"/>
      <c r="AV37" s="915"/>
      <c r="AW37" s="915"/>
      <c r="AX37" s="915"/>
      <c r="AY37" s="915"/>
      <c r="AZ37" s="916"/>
      <c r="BA37" s="916"/>
      <c r="BB37" s="916"/>
      <c r="BC37" s="916"/>
      <c r="BD37" s="916"/>
      <c r="BE37" s="912"/>
      <c r="BF37" s="912"/>
      <c r="BG37" s="912"/>
      <c r="BH37" s="912"/>
      <c r="BI37" s="913"/>
      <c r="BJ37" s="253"/>
      <c r="BK37" s="253"/>
      <c r="BL37" s="253"/>
      <c r="BM37" s="253"/>
      <c r="BN37" s="253"/>
      <c r="BO37" s="266"/>
      <c r="BP37" s="266"/>
      <c r="BQ37" s="263">
        <v>31</v>
      </c>
      <c r="BR37" s="264"/>
      <c r="BS37" s="852"/>
      <c r="BT37" s="853"/>
      <c r="BU37" s="853"/>
      <c r="BV37" s="853"/>
      <c r="BW37" s="853"/>
      <c r="BX37" s="853"/>
      <c r="BY37" s="853"/>
      <c r="BZ37" s="853"/>
      <c r="CA37" s="853"/>
      <c r="CB37" s="853"/>
      <c r="CC37" s="853"/>
      <c r="CD37" s="853"/>
      <c r="CE37" s="853"/>
      <c r="CF37" s="853"/>
      <c r="CG37" s="854"/>
      <c r="CH37" s="865"/>
      <c r="CI37" s="866"/>
      <c r="CJ37" s="866"/>
      <c r="CK37" s="866"/>
      <c r="CL37" s="867"/>
      <c r="CM37" s="865"/>
      <c r="CN37" s="866"/>
      <c r="CO37" s="866"/>
      <c r="CP37" s="866"/>
      <c r="CQ37" s="867"/>
      <c r="CR37" s="865"/>
      <c r="CS37" s="866"/>
      <c r="CT37" s="866"/>
      <c r="CU37" s="866"/>
      <c r="CV37" s="867"/>
      <c r="CW37" s="865"/>
      <c r="CX37" s="866"/>
      <c r="CY37" s="866"/>
      <c r="CZ37" s="866"/>
      <c r="DA37" s="867"/>
      <c r="DB37" s="865"/>
      <c r="DC37" s="866"/>
      <c r="DD37" s="866"/>
      <c r="DE37" s="866"/>
      <c r="DF37" s="867"/>
      <c r="DG37" s="865"/>
      <c r="DH37" s="866"/>
      <c r="DI37" s="866"/>
      <c r="DJ37" s="866"/>
      <c r="DK37" s="867"/>
      <c r="DL37" s="865"/>
      <c r="DM37" s="866"/>
      <c r="DN37" s="866"/>
      <c r="DO37" s="866"/>
      <c r="DP37" s="867"/>
      <c r="DQ37" s="865"/>
      <c r="DR37" s="866"/>
      <c r="DS37" s="866"/>
      <c r="DT37" s="866"/>
      <c r="DU37" s="867"/>
      <c r="DV37" s="868"/>
      <c r="DW37" s="869"/>
      <c r="DX37" s="869"/>
      <c r="DY37" s="869"/>
      <c r="DZ37" s="870"/>
      <c r="EA37" s="247"/>
    </row>
    <row r="38" spans="1:131" s="248" customFormat="1" ht="26.25" customHeight="1" x14ac:dyDescent="0.15">
      <c r="A38" s="267">
        <v>11</v>
      </c>
      <c r="B38" s="839"/>
      <c r="C38" s="840"/>
      <c r="D38" s="840"/>
      <c r="E38" s="840"/>
      <c r="F38" s="840"/>
      <c r="G38" s="840"/>
      <c r="H38" s="840"/>
      <c r="I38" s="840"/>
      <c r="J38" s="840"/>
      <c r="K38" s="840"/>
      <c r="L38" s="840"/>
      <c r="M38" s="840"/>
      <c r="N38" s="840"/>
      <c r="O38" s="840"/>
      <c r="P38" s="841"/>
      <c r="Q38" s="842"/>
      <c r="R38" s="843"/>
      <c r="S38" s="843"/>
      <c r="T38" s="843"/>
      <c r="U38" s="843"/>
      <c r="V38" s="843"/>
      <c r="W38" s="843"/>
      <c r="X38" s="843"/>
      <c r="Y38" s="843"/>
      <c r="Z38" s="843"/>
      <c r="AA38" s="843"/>
      <c r="AB38" s="843"/>
      <c r="AC38" s="843"/>
      <c r="AD38" s="843"/>
      <c r="AE38" s="844"/>
      <c r="AF38" s="845"/>
      <c r="AG38" s="846"/>
      <c r="AH38" s="846"/>
      <c r="AI38" s="846"/>
      <c r="AJ38" s="847"/>
      <c r="AK38" s="914"/>
      <c r="AL38" s="915"/>
      <c r="AM38" s="915"/>
      <c r="AN38" s="915"/>
      <c r="AO38" s="915"/>
      <c r="AP38" s="915"/>
      <c r="AQ38" s="915"/>
      <c r="AR38" s="915"/>
      <c r="AS38" s="915"/>
      <c r="AT38" s="915"/>
      <c r="AU38" s="915"/>
      <c r="AV38" s="915"/>
      <c r="AW38" s="915"/>
      <c r="AX38" s="915"/>
      <c r="AY38" s="915"/>
      <c r="AZ38" s="916"/>
      <c r="BA38" s="916"/>
      <c r="BB38" s="916"/>
      <c r="BC38" s="916"/>
      <c r="BD38" s="916"/>
      <c r="BE38" s="912"/>
      <c r="BF38" s="912"/>
      <c r="BG38" s="912"/>
      <c r="BH38" s="912"/>
      <c r="BI38" s="913"/>
      <c r="BJ38" s="253"/>
      <c r="BK38" s="253"/>
      <c r="BL38" s="253"/>
      <c r="BM38" s="253"/>
      <c r="BN38" s="253"/>
      <c r="BO38" s="266"/>
      <c r="BP38" s="266"/>
      <c r="BQ38" s="263">
        <v>32</v>
      </c>
      <c r="BR38" s="264"/>
      <c r="BS38" s="852"/>
      <c r="BT38" s="853"/>
      <c r="BU38" s="853"/>
      <c r="BV38" s="853"/>
      <c r="BW38" s="853"/>
      <c r="BX38" s="853"/>
      <c r="BY38" s="853"/>
      <c r="BZ38" s="853"/>
      <c r="CA38" s="853"/>
      <c r="CB38" s="853"/>
      <c r="CC38" s="853"/>
      <c r="CD38" s="853"/>
      <c r="CE38" s="853"/>
      <c r="CF38" s="853"/>
      <c r="CG38" s="854"/>
      <c r="CH38" s="865"/>
      <c r="CI38" s="866"/>
      <c r="CJ38" s="866"/>
      <c r="CK38" s="866"/>
      <c r="CL38" s="867"/>
      <c r="CM38" s="865"/>
      <c r="CN38" s="866"/>
      <c r="CO38" s="866"/>
      <c r="CP38" s="866"/>
      <c r="CQ38" s="867"/>
      <c r="CR38" s="865"/>
      <c r="CS38" s="866"/>
      <c r="CT38" s="866"/>
      <c r="CU38" s="866"/>
      <c r="CV38" s="867"/>
      <c r="CW38" s="865"/>
      <c r="CX38" s="866"/>
      <c r="CY38" s="866"/>
      <c r="CZ38" s="866"/>
      <c r="DA38" s="867"/>
      <c r="DB38" s="865"/>
      <c r="DC38" s="866"/>
      <c r="DD38" s="866"/>
      <c r="DE38" s="866"/>
      <c r="DF38" s="867"/>
      <c r="DG38" s="865"/>
      <c r="DH38" s="866"/>
      <c r="DI38" s="866"/>
      <c r="DJ38" s="866"/>
      <c r="DK38" s="867"/>
      <c r="DL38" s="865"/>
      <c r="DM38" s="866"/>
      <c r="DN38" s="866"/>
      <c r="DO38" s="866"/>
      <c r="DP38" s="867"/>
      <c r="DQ38" s="865"/>
      <c r="DR38" s="866"/>
      <c r="DS38" s="866"/>
      <c r="DT38" s="866"/>
      <c r="DU38" s="867"/>
      <c r="DV38" s="868"/>
      <c r="DW38" s="869"/>
      <c r="DX38" s="869"/>
      <c r="DY38" s="869"/>
      <c r="DZ38" s="870"/>
      <c r="EA38" s="247"/>
    </row>
    <row r="39" spans="1:131" s="248" customFormat="1" ht="26.25" customHeight="1" x14ac:dyDescent="0.15">
      <c r="A39" s="267">
        <v>12</v>
      </c>
      <c r="B39" s="839"/>
      <c r="C39" s="840"/>
      <c r="D39" s="840"/>
      <c r="E39" s="840"/>
      <c r="F39" s="840"/>
      <c r="G39" s="840"/>
      <c r="H39" s="840"/>
      <c r="I39" s="840"/>
      <c r="J39" s="840"/>
      <c r="K39" s="840"/>
      <c r="L39" s="840"/>
      <c r="M39" s="840"/>
      <c r="N39" s="840"/>
      <c r="O39" s="840"/>
      <c r="P39" s="841"/>
      <c r="Q39" s="842"/>
      <c r="R39" s="843"/>
      <c r="S39" s="843"/>
      <c r="T39" s="843"/>
      <c r="U39" s="843"/>
      <c r="V39" s="843"/>
      <c r="W39" s="843"/>
      <c r="X39" s="843"/>
      <c r="Y39" s="843"/>
      <c r="Z39" s="843"/>
      <c r="AA39" s="843"/>
      <c r="AB39" s="843"/>
      <c r="AC39" s="843"/>
      <c r="AD39" s="843"/>
      <c r="AE39" s="844"/>
      <c r="AF39" s="845"/>
      <c r="AG39" s="846"/>
      <c r="AH39" s="846"/>
      <c r="AI39" s="846"/>
      <c r="AJ39" s="847"/>
      <c r="AK39" s="914"/>
      <c r="AL39" s="915"/>
      <c r="AM39" s="915"/>
      <c r="AN39" s="915"/>
      <c r="AO39" s="915"/>
      <c r="AP39" s="915"/>
      <c r="AQ39" s="915"/>
      <c r="AR39" s="915"/>
      <c r="AS39" s="915"/>
      <c r="AT39" s="915"/>
      <c r="AU39" s="915"/>
      <c r="AV39" s="915"/>
      <c r="AW39" s="915"/>
      <c r="AX39" s="915"/>
      <c r="AY39" s="915"/>
      <c r="AZ39" s="916"/>
      <c r="BA39" s="916"/>
      <c r="BB39" s="916"/>
      <c r="BC39" s="916"/>
      <c r="BD39" s="916"/>
      <c r="BE39" s="912"/>
      <c r="BF39" s="912"/>
      <c r="BG39" s="912"/>
      <c r="BH39" s="912"/>
      <c r="BI39" s="913"/>
      <c r="BJ39" s="253"/>
      <c r="BK39" s="253"/>
      <c r="BL39" s="253"/>
      <c r="BM39" s="253"/>
      <c r="BN39" s="253"/>
      <c r="BO39" s="266"/>
      <c r="BP39" s="266"/>
      <c r="BQ39" s="263">
        <v>33</v>
      </c>
      <c r="BR39" s="264"/>
      <c r="BS39" s="852"/>
      <c r="BT39" s="853"/>
      <c r="BU39" s="853"/>
      <c r="BV39" s="853"/>
      <c r="BW39" s="853"/>
      <c r="BX39" s="853"/>
      <c r="BY39" s="853"/>
      <c r="BZ39" s="853"/>
      <c r="CA39" s="853"/>
      <c r="CB39" s="853"/>
      <c r="CC39" s="853"/>
      <c r="CD39" s="853"/>
      <c r="CE39" s="853"/>
      <c r="CF39" s="853"/>
      <c r="CG39" s="854"/>
      <c r="CH39" s="865"/>
      <c r="CI39" s="866"/>
      <c r="CJ39" s="866"/>
      <c r="CK39" s="866"/>
      <c r="CL39" s="867"/>
      <c r="CM39" s="865"/>
      <c r="CN39" s="866"/>
      <c r="CO39" s="866"/>
      <c r="CP39" s="866"/>
      <c r="CQ39" s="867"/>
      <c r="CR39" s="865"/>
      <c r="CS39" s="866"/>
      <c r="CT39" s="866"/>
      <c r="CU39" s="866"/>
      <c r="CV39" s="867"/>
      <c r="CW39" s="865"/>
      <c r="CX39" s="866"/>
      <c r="CY39" s="866"/>
      <c r="CZ39" s="866"/>
      <c r="DA39" s="867"/>
      <c r="DB39" s="865"/>
      <c r="DC39" s="866"/>
      <c r="DD39" s="866"/>
      <c r="DE39" s="866"/>
      <c r="DF39" s="867"/>
      <c r="DG39" s="865"/>
      <c r="DH39" s="866"/>
      <c r="DI39" s="866"/>
      <c r="DJ39" s="866"/>
      <c r="DK39" s="867"/>
      <c r="DL39" s="865"/>
      <c r="DM39" s="866"/>
      <c r="DN39" s="866"/>
      <c r="DO39" s="866"/>
      <c r="DP39" s="867"/>
      <c r="DQ39" s="865"/>
      <c r="DR39" s="866"/>
      <c r="DS39" s="866"/>
      <c r="DT39" s="866"/>
      <c r="DU39" s="867"/>
      <c r="DV39" s="868"/>
      <c r="DW39" s="869"/>
      <c r="DX39" s="869"/>
      <c r="DY39" s="869"/>
      <c r="DZ39" s="870"/>
      <c r="EA39" s="247"/>
    </row>
    <row r="40" spans="1:131" s="248" customFormat="1" ht="26.25" customHeight="1" x14ac:dyDescent="0.15">
      <c r="A40" s="262">
        <v>13</v>
      </c>
      <c r="B40" s="839"/>
      <c r="C40" s="840"/>
      <c r="D40" s="840"/>
      <c r="E40" s="840"/>
      <c r="F40" s="840"/>
      <c r="G40" s="840"/>
      <c r="H40" s="840"/>
      <c r="I40" s="840"/>
      <c r="J40" s="840"/>
      <c r="K40" s="840"/>
      <c r="L40" s="840"/>
      <c r="M40" s="840"/>
      <c r="N40" s="840"/>
      <c r="O40" s="840"/>
      <c r="P40" s="841"/>
      <c r="Q40" s="842"/>
      <c r="R40" s="843"/>
      <c r="S40" s="843"/>
      <c r="T40" s="843"/>
      <c r="U40" s="843"/>
      <c r="V40" s="843"/>
      <c r="W40" s="843"/>
      <c r="X40" s="843"/>
      <c r="Y40" s="843"/>
      <c r="Z40" s="843"/>
      <c r="AA40" s="843"/>
      <c r="AB40" s="843"/>
      <c r="AC40" s="843"/>
      <c r="AD40" s="843"/>
      <c r="AE40" s="844"/>
      <c r="AF40" s="845"/>
      <c r="AG40" s="846"/>
      <c r="AH40" s="846"/>
      <c r="AI40" s="846"/>
      <c r="AJ40" s="847"/>
      <c r="AK40" s="914"/>
      <c r="AL40" s="915"/>
      <c r="AM40" s="915"/>
      <c r="AN40" s="915"/>
      <c r="AO40" s="915"/>
      <c r="AP40" s="915"/>
      <c r="AQ40" s="915"/>
      <c r="AR40" s="915"/>
      <c r="AS40" s="915"/>
      <c r="AT40" s="915"/>
      <c r="AU40" s="915"/>
      <c r="AV40" s="915"/>
      <c r="AW40" s="915"/>
      <c r="AX40" s="915"/>
      <c r="AY40" s="915"/>
      <c r="AZ40" s="916"/>
      <c r="BA40" s="916"/>
      <c r="BB40" s="916"/>
      <c r="BC40" s="916"/>
      <c r="BD40" s="916"/>
      <c r="BE40" s="912"/>
      <c r="BF40" s="912"/>
      <c r="BG40" s="912"/>
      <c r="BH40" s="912"/>
      <c r="BI40" s="913"/>
      <c r="BJ40" s="253"/>
      <c r="BK40" s="253"/>
      <c r="BL40" s="253"/>
      <c r="BM40" s="253"/>
      <c r="BN40" s="253"/>
      <c r="BO40" s="266"/>
      <c r="BP40" s="266"/>
      <c r="BQ40" s="263">
        <v>34</v>
      </c>
      <c r="BR40" s="264"/>
      <c r="BS40" s="852"/>
      <c r="BT40" s="853"/>
      <c r="BU40" s="853"/>
      <c r="BV40" s="853"/>
      <c r="BW40" s="853"/>
      <c r="BX40" s="853"/>
      <c r="BY40" s="853"/>
      <c r="BZ40" s="853"/>
      <c r="CA40" s="853"/>
      <c r="CB40" s="853"/>
      <c r="CC40" s="853"/>
      <c r="CD40" s="853"/>
      <c r="CE40" s="853"/>
      <c r="CF40" s="853"/>
      <c r="CG40" s="854"/>
      <c r="CH40" s="865"/>
      <c r="CI40" s="866"/>
      <c r="CJ40" s="866"/>
      <c r="CK40" s="866"/>
      <c r="CL40" s="867"/>
      <c r="CM40" s="865"/>
      <c r="CN40" s="866"/>
      <c r="CO40" s="866"/>
      <c r="CP40" s="866"/>
      <c r="CQ40" s="867"/>
      <c r="CR40" s="865"/>
      <c r="CS40" s="866"/>
      <c r="CT40" s="866"/>
      <c r="CU40" s="866"/>
      <c r="CV40" s="867"/>
      <c r="CW40" s="865"/>
      <c r="CX40" s="866"/>
      <c r="CY40" s="866"/>
      <c r="CZ40" s="866"/>
      <c r="DA40" s="867"/>
      <c r="DB40" s="865"/>
      <c r="DC40" s="866"/>
      <c r="DD40" s="866"/>
      <c r="DE40" s="866"/>
      <c r="DF40" s="867"/>
      <c r="DG40" s="865"/>
      <c r="DH40" s="866"/>
      <c r="DI40" s="866"/>
      <c r="DJ40" s="866"/>
      <c r="DK40" s="867"/>
      <c r="DL40" s="865"/>
      <c r="DM40" s="866"/>
      <c r="DN40" s="866"/>
      <c r="DO40" s="866"/>
      <c r="DP40" s="867"/>
      <c r="DQ40" s="865"/>
      <c r="DR40" s="866"/>
      <c r="DS40" s="866"/>
      <c r="DT40" s="866"/>
      <c r="DU40" s="867"/>
      <c r="DV40" s="868"/>
      <c r="DW40" s="869"/>
      <c r="DX40" s="869"/>
      <c r="DY40" s="869"/>
      <c r="DZ40" s="870"/>
      <c r="EA40" s="247"/>
    </row>
    <row r="41" spans="1:131" s="248" customFormat="1" ht="26.25" customHeight="1" x14ac:dyDescent="0.15">
      <c r="A41" s="262">
        <v>14</v>
      </c>
      <c r="B41" s="839"/>
      <c r="C41" s="840"/>
      <c r="D41" s="840"/>
      <c r="E41" s="840"/>
      <c r="F41" s="840"/>
      <c r="G41" s="840"/>
      <c r="H41" s="840"/>
      <c r="I41" s="840"/>
      <c r="J41" s="840"/>
      <c r="K41" s="840"/>
      <c r="L41" s="840"/>
      <c r="M41" s="840"/>
      <c r="N41" s="840"/>
      <c r="O41" s="840"/>
      <c r="P41" s="841"/>
      <c r="Q41" s="842"/>
      <c r="R41" s="843"/>
      <c r="S41" s="843"/>
      <c r="T41" s="843"/>
      <c r="U41" s="843"/>
      <c r="V41" s="843"/>
      <c r="W41" s="843"/>
      <c r="X41" s="843"/>
      <c r="Y41" s="843"/>
      <c r="Z41" s="843"/>
      <c r="AA41" s="843"/>
      <c r="AB41" s="843"/>
      <c r="AC41" s="843"/>
      <c r="AD41" s="843"/>
      <c r="AE41" s="844"/>
      <c r="AF41" s="845"/>
      <c r="AG41" s="846"/>
      <c r="AH41" s="846"/>
      <c r="AI41" s="846"/>
      <c r="AJ41" s="847"/>
      <c r="AK41" s="914"/>
      <c r="AL41" s="915"/>
      <c r="AM41" s="915"/>
      <c r="AN41" s="915"/>
      <c r="AO41" s="915"/>
      <c r="AP41" s="915"/>
      <c r="AQ41" s="915"/>
      <c r="AR41" s="915"/>
      <c r="AS41" s="915"/>
      <c r="AT41" s="915"/>
      <c r="AU41" s="915"/>
      <c r="AV41" s="915"/>
      <c r="AW41" s="915"/>
      <c r="AX41" s="915"/>
      <c r="AY41" s="915"/>
      <c r="AZ41" s="916"/>
      <c r="BA41" s="916"/>
      <c r="BB41" s="916"/>
      <c r="BC41" s="916"/>
      <c r="BD41" s="916"/>
      <c r="BE41" s="912"/>
      <c r="BF41" s="912"/>
      <c r="BG41" s="912"/>
      <c r="BH41" s="912"/>
      <c r="BI41" s="913"/>
      <c r="BJ41" s="253"/>
      <c r="BK41" s="253"/>
      <c r="BL41" s="253"/>
      <c r="BM41" s="253"/>
      <c r="BN41" s="253"/>
      <c r="BO41" s="266"/>
      <c r="BP41" s="266"/>
      <c r="BQ41" s="263">
        <v>35</v>
      </c>
      <c r="BR41" s="264"/>
      <c r="BS41" s="852"/>
      <c r="BT41" s="853"/>
      <c r="BU41" s="853"/>
      <c r="BV41" s="853"/>
      <c r="BW41" s="853"/>
      <c r="BX41" s="853"/>
      <c r="BY41" s="853"/>
      <c r="BZ41" s="853"/>
      <c r="CA41" s="853"/>
      <c r="CB41" s="853"/>
      <c r="CC41" s="853"/>
      <c r="CD41" s="853"/>
      <c r="CE41" s="853"/>
      <c r="CF41" s="853"/>
      <c r="CG41" s="854"/>
      <c r="CH41" s="865"/>
      <c r="CI41" s="866"/>
      <c r="CJ41" s="866"/>
      <c r="CK41" s="866"/>
      <c r="CL41" s="867"/>
      <c r="CM41" s="865"/>
      <c r="CN41" s="866"/>
      <c r="CO41" s="866"/>
      <c r="CP41" s="866"/>
      <c r="CQ41" s="867"/>
      <c r="CR41" s="865"/>
      <c r="CS41" s="866"/>
      <c r="CT41" s="866"/>
      <c r="CU41" s="866"/>
      <c r="CV41" s="867"/>
      <c r="CW41" s="865"/>
      <c r="CX41" s="866"/>
      <c r="CY41" s="866"/>
      <c r="CZ41" s="866"/>
      <c r="DA41" s="867"/>
      <c r="DB41" s="865"/>
      <c r="DC41" s="866"/>
      <c r="DD41" s="866"/>
      <c r="DE41" s="866"/>
      <c r="DF41" s="867"/>
      <c r="DG41" s="865"/>
      <c r="DH41" s="866"/>
      <c r="DI41" s="866"/>
      <c r="DJ41" s="866"/>
      <c r="DK41" s="867"/>
      <c r="DL41" s="865"/>
      <c r="DM41" s="866"/>
      <c r="DN41" s="866"/>
      <c r="DO41" s="866"/>
      <c r="DP41" s="867"/>
      <c r="DQ41" s="865"/>
      <c r="DR41" s="866"/>
      <c r="DS41" s="866"/>
      <c r="DT41" s="866"/>
      <c r="DU41" s="867"/>
      <c r="DV41" s="868"/>
      <c r="DW41" s="869"/>
      <c r="DX41" s="869"/>
      <c r="DY41" s="869"/>
      <c r="DZ41" s="870"/>
      <c r="EA41" s="247"/>
    </row>
    <row r="42" spans="1:131" s="248" customFormat="1" ht="26.25" customHeight="1" x14ac:dyDescent="0.15">
      <c r="A42" s="262">
        <v>15</v>
      </c>
      <c r="B42" s="839"/>
      <c r="C42" s="840"/>
      <c r="D42" s="840"/>
      <c r="E42" s="840"/>
      <c r="F42" s="840"/>
      <c r="G42" s="840"/>
      <c r="H42" s="840"/>
      <c r="I42" s="840"/>
      <c r="J42" s="840"/>
      <c r="K42" s="840"/>
      <c r="L42" s="840"/>
      <c r="M42" s="840"/>
      <c r="N42" s="840"/>
      <c r="O42" s="840"/>
      <c r="P42" s="841"/>
      <c r="Q42" s="842"/>
      <c r="R42" s="843"/>
      <c r="S42" s="843"/>
      <c r="T42" s="843"/>
      <c r="U42" s="843"/>
      <c r="V42" s="843"/>
      <c r="W42" s="843"/>
      <c r="X42" s="843"/>
      <c r="Y42" s="843"/>
      <c r="Z42" s="843"/>
      <c r="AA42" s="843"/>
      <c r="AB42" s="843"/>
      <c r="AC42" s="843"/>
      <c r="AD42" s="843"/>
      <c r="AE42" s="844"/>
      <c r="AF42" s="845"/>
      <c r="AG42" s="846"/>
      <c r="AH42" s="846"/>
      <c r="AI42" s="846"/>
      <c r="AJ42" s="847"/>
      <c r="AK42" s="914"/>
      <c r="AL42" s="915"/>
      <c r="AM42" s="915"/>
      <c r="AN42" s="915"/>
      <c r="AO42" s="915"/>
      <c r="AP42" s="915"/>
      <c r="AQ42" s="915"/>
      <c r="AR42" s="915"/>
      <c r="AS42" s="915"/>
      <c r="AT42" s="915"/>
      <c r="AU42" s="915"/>
      <c r="AV42" s="915"/>
      <c r="AW42" s="915"/>
      <c r="AX42" s="915"/>
      <c r="AY42" s="915"/>
      <c r="AZ42" s="916"/>
      <c r="BA42" s="916"/>
      <c r="BB42" s="916"/>
      <c r="BC42" s="916"/>
      <c r="BD42" s="916"/>
      <c r="BE42" s="912"/>
      <c r="BF42" s="912"/>
      <c r="BG42" s="912"/>
      <c r="BH42" s="912"/>
      <c r="BI42" s="913"/>
      <c r="BJ42" s="253"/>
      <c r="BK42" s="253"/>
      <c r="BL42" s="253"/>
      <c r="BM42" s="253"/>
      <c r="BN42" s="253"/>
      <c r="BO42" s="266"/>
      <c r="BP42" s="266"/>
      <c r="BQ42" s="263">
        <v>36</v>
      </c>
      <c r="BR42" s="264"/>
      <c r="BS42" s="852"/>
      <c r="BT42" s="853"/>
      <c r="BU42" s="853"/>
      <c r="BV42" s="853"/>
      <c r="BW42" s="853"/>
      <c r="BX42" s="853"/>
      <c r="BY42" s="853"/>
      <c r="BZ42" s="853"/>
      <c r="CA42" s="853"/>
      <c r="CB42" s="853"/>
      <c r="CC42" s="853"/>
      <c r="CD42" s="853"/>
      <c r="CE42" s="853"/>
      <c r="CF42" s="853"/>
      <c r="CG42" s="854"/>
      <c r="CH42" s="865"/>
      <c r="CI42" s="866"/>
      <c r="CJ42" s="866"/>
      <c r="CK42" s="866"/>
      <c r="CL42" s="867"/>
      <c r="CM42" s="865"/>
      <c r="CN42" s="866"/>
      <c r="CO42" s="866"/>
      <c r="CP42" s="866"/>
      <c r="CQ42" s="867"/>
      <c r="CR42" s="865"/>
      <c r="CS42" s="866"/>
      <c r="CT42" s="866"/>
      <c r="CU42" s="866"/>
      <c r="CV42" s="867"/>
      <c r="CW42" s="865"/>
      <c r="CX42" s="866"/>
      <c r="CY42" s="866"/>
      <c r="CZ42" s="866"/>
      <c r="DA42" s="867"/>
      <c r="DB42" s="865"/>
      <c r="DC42" s="866"/>
      <c r="DD42" s="866"/>
      <c r="DE42" s="866"/>
      <c r="DF42" s="867"/>
      <c r="DG42" s="865"/>
      <c r="DH42" s="866"/>
      <c r="DI42" s="866"/>
      <c r="DJ42" s="866"/>
      <c r="DK42" s="867"/>
      <c r="DL42" s="865"/>
      <c r="DM42" s="866"/>
      <c r="DN42" s="866"/>
      <c r="DO42" s="866"/>
      <c r="DP42" s="867"/>
      <c r="DQ42" s="865"/>
      <c r="DR42" s="866"/>
      <c r="DS42" s="866"/>
      <c r="DT42" s="866"/>
      <c r="DU42" s="867"/>
      <c r="DV42" s="868"/>
      <c r="DW42" s="869"/>
      <c r="DX42" s="869"/>
      <c r="DY42" s="869"/>
      <c r="DZ42" s="870"/>
      <c r="EA42" s="247"/>
    </row>
    <row r="43" spans="1:131" s="248" customFormat="1" ht="26.25" customHeight="1" x14ac:dyDescent="0.15">
      <c r="A43" s="262">
        <v>16</v>
      </c>
      <c r="B43" s="839"/>
      <c r="C43" s="840"/>
      <c r="D43" s="840"/>
      <c r="E43" s="840"/>
      <c r="F43" s="840"/>
      <c r="G43" s="840"/>
      <c r="H43" s="840"/>
      <c r="I43" s="840"/>
      <c r="J43" s="840"/>
      <c r="K43" s="840"/>
      <c r="L43" s="840"/>
      <c r="M43" s="840"/>
      <c r="N43" s="840"/>
      <c r="O43" s="840"/>
      <c r="P43" s="841"/>
      <c r="Q43" s="842"/>
      <c r="R43" s="843"/>
      <c r="S43" s="843"/>
      <c r="T43" s="843"/>
      <c r="U43" s="843"/>
      <c r="V43" s="843"/>
      <c r="W43" s="843"/>
      <c r="X43" s="843"/>
      <c r="Y43" s="843"/>
      <c r="Z43" s="843"/>
      <c r="AA43" s="843"/>
      <c r="AB43" s="843"/>
      <c r="AC43" s="843"/>
      <c r="AD43" s="843"/>
      <c r="AE43" s="844"/>
      <c r="AF43" s="845"/>
      <c r="AG43" s="846"/>
      <c r="AH43" s="846"/>
      <c r="AI43" s="846"/>
      <c r="AJ43" s="847"/>
      <c r="AK43" s="914"/>
      <c r="AL43" s="915"/>
      <c r="AM43" s="915"/>
      <c r="AN43" s="915"/>
      <c r="AO43" s="915"/>
      <c r="AP43" s="915"/>
      <c r="AQ43" s="915"/>
      <c r="AR43" s="915"/>
      <c r="AS43" s="915"/>
      <c r="AT43" s="915"/>
      <c r="AU43" s="915"/>
      <c r="AV43" s="915"/>
      <c r="AW43" s="915"/>
      <c r="AX43" s="915"/>
      <c r="AY43" s="915"/>
      <c r="AZ43" s="916"/>
      <c r="BA43" s="916"/>
      <c r="BB43" s="916"/>
      <c r="BC43" s="916"/>
      <c r="BD43" s="916"/>
      <c r="BE43" s="912"/>
      <c r="BF43" s="912"/>
      <c r="BG43" s="912"/>
      <c r="BH43" s="912"/>
      <c r="BI43" s="913"/>
      <c r="BJ43" s="253"/>
      <c r="BK43" s="253"/>
      <c r="BL43" s="253"/>
      <c r="BM43" s="253"/>
      <c r="BN43" s="253"/>
      <c r="BO43" s="266"/>
      <c r="BP43" s="266"/>
      <c r="BQ43" s="263">
        <v>37</v>
      </c>
      <c r="BR43" s="264"/>
      <c r="BS43" s="852"/>
      <c r="BT43" s="853"/>
      <c r="BU43" s="853"/>
      <c r="BV43" s="853"/>
      <c r="BW43" s="853"/>
      <c r="BX43" s="853"/>
      <c r="BY43" s="853"/>
      <c r="BZ43" s="853"/>
      <c r="CA43" s="853"/>
      <c r="CB43" s="853"/>
      <c r="CC43" s="853"/>
      <c r="CD43" s="853"/>
      <c r="CE43" s="853"/>
      <c r="CF43" s="853"/>
      <c r="CG43" s="854"/>
      <c r="CH43" s="865"/>
      <c r="CI43" s="866"/>
      <c r="CJ43" s="866"/>
      <c r="CK43" s="866"/>
      <c r="CL43" s="867"/>
      <c r="CM43" s="865"/>
      <c r="CN43" s="866"/>
      <c r="CO43" s="866"/>
      <c r="CP43" s="866"/>
      <c r="CQ43" s="867"/>
      <c r="CR43" s="865"/>
      <c r="CS43" s="866"/>
      <c r="CT43" s="866"/>
      <c r="CU43" s="866"/>
      <c r="CV43" s="867"/>
      <c r="CW43" s="865"/>
      <c r="CX43" s="866"/>
      <c r="CY43" s="866"/>
      <c r="CZ43" s="866"/>
      <c r="DA43" s="867"/>
      <c r="DB43" s="865"/>
      <c r="DC43" s="866"/>
      <c r="DD43" s="866"/>
      <c r="DE43" s="866"/>
      <c r="DF43" s="867"/>
      <c r="DG43" s="865"/>
      <c r="DH43" s="866"/>
      <c r="DI43" s="866"/>
      <c r="DJ43" s="866"/>
      <c r="DK43" s="867"/>
      <c r="DL43" s="865"/>
      <c r="DM43" s="866"/>
      <c r="DN43" s="866"/>
      <c r="DO43" s="866"/>
      <c r="DP43" s="867"/>
      <c r="DQ43" s="865"/>
      <c r="DR43" s="866"/>
      <c r="DS43" s="866"/>
      <c r="DT43" s="866"/>
      <c r="DU43" s="867"/>
      <c r="DV43" s="868"/>
      <c r="DW43" s="869"/>
      <c r="DX43" s="869"/>
      <c r="DY43" s="869"/>
      <c r="DZ43" s="870"/>
      <c r="EA43" s="247"/>
    </row>
    <row r="44" spans="1:131" s="248" customFormat="1" ht="26.25" customHeight="1" x14ac:dyDescent="0.15">
      <c r="A44" s="262">
        <v>17</v>
      </c>
      <c r="B44" s="839"/>
      <c r="C44" s="840"/>
      <c r="D44" s="840"/>
      <c r="E44" s="840"/>
      <c r="F44" s="840"/>
      <c r="G44" s="840"/>
      <c r="H44" s="840"/>
      <c r="I44" s="840"/>
      <c r="J44" s="840"/>
      <c r="K44" s="840"/>
      <c r="L44" s="840"/>
      <c r="M44" s="840"/>
      <c r="N44" s="840"/>
      <c r="O44" s="840"/>
      <c r="P44" s="841"/>
      <c r="Q44" s="842"/>
      <c r="R44" s="843"/>
      <c r="S44" s="843"/>
      <c r="T44" s="843"/>
      <c r="U44" s="843"/>
      <c r="V44" s="843"/>
      <c r="W44" s="843"/>
      <c r="X44" s="843"/>
      <c r="Y44" s="843"/>
      <c r="Z44" s="843"/>
      <c r="AA44" s="843"/>
      <c r="AB44" s="843"/>
      <c r="AC44" s="843"/>
      <c r="AD44" s="843"/>
      <c r="AE44" s="844"/>
      <c r="AF44" s="845"/>
      <c r="AG44" s="846"/>
      <c r="AH44" s="846"/>
      <c r="AI44" s="846"/>
      <c r="AJ44" s="847"/>
      <c r="AK44" s="914"/>
      <c r="AL44" s="915"/>
      <c r="AM44" s="915"/>
      <c r="AN44" s="915"/>
      <c r="AO44" s="915"/>
      <c r="AP44" s="915"/>
      <c r="AQ44" s="915"/>
      <c r="AR44" s="915"/>
      <c r="AS44" s="915"/>
      <c r="AT44" s="915"/>
      <c r="AU44" s="915"/>
      <c r="AV44" s="915"/>
      <c r="AW44" s="915"/>
      <c r="AX44" s="915"/>
      <c r="AY44" s="915"/>
      <c r="AZ44" s="916"/>
      <c r="BA44" s="916"/>
      <c r="BB44" s="916"/>
      <c r="BC44" s="916"/>
      <c r="BD44" s="916"/>
      <c r="BE44" s="912"/>
      <c r="BF44" s="912"/>
      <c r="BG44" s="912"/>
      <c r="BH44" s="912"/>
      <c r="BI44" s="913"/>
      <c r="BJ44" s="253"/>
      <c r="BK44" s="253"/>
      <c r="BL44" s="253"/>
      <c r="BM44" s="253"/>
      <c r="BN44" s="253"/>
      <c r="BO44" s="266"/>
      <c r="BP44" s="266"/>
      <c r="BQ44" s="263">
        <v>38</v>
      </c>
      <c r="BR44" s="264"/>
      <c r="BS44" s="852"/>
      <c r="BT44" s="853"/>
      <c r="BU44" s="853"/>
      <c r="BV44" s="853"/>
      <c r="BW44" s="853"/>
      <c r="BX44" s="853"/>
      <c r="BY44" s="853"/>
      <c r="BZ44" s="853"/>
      <c r="CA44" s="853"/>
      <c r="CB44" s="853"/>
      <c r="CC44" s="853"/>
      <c r="CD44" s="853"/>
      <c r="CE44" s="853"/>
      <c r="CF44" s="853"/>
      <c r="CG44" s="854"/>
      <c r="CH44" s="865"/>
      <c r="CI44" s="866"/>
      <c r="CJ44" s="866"/>
      <c r="CK44" s="866"/>
      <c r="CL44" s="867"/>
      <c r="CM44" s="865"/>
      <c r="CN44" s="866"/>
      <c r="CO44" s="866"/>
      <c r="CP44" s="866"/>
      <c r="CQ44" s="867"/>
      <c r="CR44" s="865"/>
      <c r="CS44" s="866"/>
      <c r="CT44" s="866"/>
      <c r="CU44" s="866"/>
      <c r="CV44" s="867"/>
      <c r="CW44" s="865"/>
      <c r="CX44" s="866"/>
      <c r="CY44" s="866"/>
      <c r="CZ44" s="866"/>
      <c r="DA44" s="867"/>
      <c r="DB44" s="865"/>
      <c r="DC44" s="866"/>
      <c r="DD44" s="866"/>
      <c r="DE44" s="866"/>
      <c r="DF44" s="867"/>
      <c r="DG44" s="865"/>
      <c r="DH44" s="866"/>
      <c r="DI44" s="866"/>
      <c r="DJ44" s="866"/>
      <c r="DK44" s="867"/>
      <c r="DL44" s="865"/>
      <c r="DM44" s="866"/>
      <c r="DN44" s="866"/>
      <c r="DO44" s="866"/>
      <c r="DP44" s="867"/>
      <c r="DQ44" s="865"/>
      <c r="DR44" s="866"/>
      <c r="DS44" s="866"/>
      <c r="DT44" s="866"/>
      <c r="DU44" s="867"/>
      <c r="DV44" s="868"/>
      <c r="DW44" s="869"/>
      <c r="DX44" s="869"/>
      <c r="DY44" s="869"/>
      <c r="DZ44" s="870"/>
      <c r="EA44" s="247"/>
    </row>
    <row r="45" spans="1:131" s="248" customFormat="1" ht="26.25" customHeight="1" x14ac:dyDescent="0.15">
      <c r="A45" s="262">
        <v>18</v>
      </c>
      <c r="B45" s="839"/>
      <c r="C45" s="840"/>
      <c r="D45" s="840"/>
      <c r="E45" s="840"/>
      <c r="F45" s="840"/>
      <c r="G45" s="840"/>
      <c r="H45" s="840"/>
      <c r="I45" s="840"/>
      <c r="J45" s="840"/>
      <c r="K45" s="840"/>
      <c r="L45" s="840"/>
      <c r="M45" s="840"/>
      <c r="N45" s="840"/>
      <c r="O45" s="840"/>
      <c r="P45" s="841"/>
      <c r="Q45" s="842"/>
      <c r="R45" s="843"/>
      <c r="S45" s="843"/>
      <c r="T45" s="843"/>
      <c r="U45" s="843"/>
      <c r="V45" s="843"/>
      <c r="W45" s="843"/>
      <c r="X45" s="843"/>
      <c r="Y45" s="843"/>
      <c r="Z45" s="843"/>
      <c r="AA45" s="843"/>
      <c r="AB45" s="843"/>
      <c r="AC45" s="843"/>
      <c r="AD45" s="843"/>
      <c r="AE45" s="844"/>
      <c r="AF45" s="845"/>
      <c r="AG45" s="846"/>
      <c r="AH45" s="846"/>
      <c r="AI45" s="846"/>
      <c r="AJ45" s="847"/>
      <c r="AK45" s="914"/>
      <c r="AL45" s="915"/>
      <c r="AM45" s="915"/>
      <c r="AN45" s="915"/>
      <c r="AO45" s="915"/>
      <c r="AP45" s="915"/>
      <c r="AQ45" s="915"/>
      <c r="AR45" s="915"/>
      <c r="AS45" s="915"/>
      <c r="AT45" s="915"/>
      <c r="AU45" s="915"/>
      <c r="AV45" s="915"/>
      <c r="AW45" s="915"/>
      <c r="AX45" s="915"/>
      <c r="AY45" s="915"/>
      <c r="AZ45" s="916"/>
      <c r="BA45" s="916"/>
      <c r="BB45" s="916"/>
      <c r="BC45" s="916"/>
      <c r="BD45" s="916"/>
      <c r="BE45" s="912"/>
      <c r="BF45" s="912"/>
      <c r="BG45" s="912"/>
      <c r="BH45" s="912"/>
      <c r="BI45" s="913"/>
      <c r="BJ45" s="253"/>
      <c r="BK45" s="253"/>
      <c r="BL45" s="253"/>
      <c r="BM45" s="253"/>
      <c r="BN45" s="253"/>
      <c r="BO45" s="266"/>
      <c r="BP45" s="266"/>
      <c r="BQ45" s="263">
        <v>39</v>
      </c>
      <c r="BR45" s="264"/>
      <c r="BS45" s="852"/>
      <c r="BT45" s="853"/>
      <c r="BU45" s="853"/>
      <c r="BV45" s="853"/>
      <c r="BW45" s="853"/>
      <c r="BX45" s="853"/>
      <c r="BY45" s="853"/>
      <c r="BZ45" s="853"/>
      <c r="CA45" s="853"/>
      <c r="CB45" s="853"/>
      <c r="CC45" s="853"/>
      <c r="CD45" s="853"/>
      <c r="CE45" s="853"/>
      <c r="CF45" s="853"/>
      <c r="CG45" s="854"/>
      <c r="CH45" s="865"/>
      <c r="CI45" s="866"/>
      <c r="CJ45" s="866"/>
      <c r="CK45" s="866"/>
      <c r="CL45" s="867"/>
      <c r="CM45" s="865"/>
      <c r="CN45" s="866"/>
      <c r="CO45" s="866"/>
      <c r="CP45" s="866"/>
      <c r="CQ45" s="867"/>
      <c r="CR45" s="865"/>
      <c r="CS45" s="866"/>
      <c r="CT45" s="866"/>
      <c r="CU45" s="866"/>
      <c r="CV45" s="867"/>
      <c r="CW45" s="865"/>
      <c r="CX45" s="866"/>
      <c r="CY45" s="866"/>
      <c r="CZ45" s="866"/>
      <c r="DA45" s="867"/>
      <c r="DB45" s="865"/>
      <c r="DC45" s="866"/>
      <c r="DD45" s="866"/>
      <c r="DE45" s="866"/>
      <c r="DF45" s="867"/>
      <c r="DG45" s="865"/>
      <c r="DH45" s="866"/>
      <c r="DI45" s="866"/>
      <c r="DJ45" s="866"/>
      <c r="DK45" s="867"/>
      <c r="DL45" s="865"/>
      <c r="DM45" s="866"/>
      <c r="DN45" s="866"/>
      <c r="DO45" s="866"/>
      <c r="DP45" s="867"/>
      <c r="DQ45" s="865"/>
      <c r="DR45" s="866"/>
      <c r="DS45" s="866"/>
      <c r="DT45" s="866"/>
      <c r="DU45" s="867"/>
      <c r="DV45" s="868"/>
      <c r="DW45" s="869"/>
      <c r="DX45" s="869"/>
      <c r="DY45" s="869"/>
      <c r="DZ45" s="870"/>
      <c r="EA45" s="247"/>
    </row>
    <row r="46" spans="1:131" s="248" customFormat="1" ht="26.25" customHeight="1" x14ac:dyDescent="0.15">
      <c r="A46" s="262">
        <v>19</v>
      </c>
      <c r="B46" s="839"/>
      <c r="C46" s="840"/>
      <c r="D46" s="840"/>
      <c r="E46" s="840"/>
      <c r="F46" s="840"/>
      <c r="G46" s="840"/>
      <c r="H46" s="840"/>
      <c r="I46" s="840"/>
      <c r="J46" s="840"/>
      <c r="K46" s="840"/>
      <c r="L46" s="840"/>
      <c r="M46" s="840"/>
      <c r="N46" s="840"/>
      <c r="O46" s="840"/>
      <c r="P46" s="841"/>
      <c r="Q46" s="842"/>
      <c r="R46" s="843"/>
      <c r="S46" s="843"/>
      <c r="T46" s="843"/>
      <c r="U46" s="843"/>
      <c r="V46" s="843"/>
      <c r="W46" s="843"/>
      <c r="X46" s="843"/>
      <c r="Y46" s="843"/>
      <c r="Z46" s="843"/>
      <c r="AA46" s="843"/>
      <c r="AB46" s="843"/>
      <c r="AC46" s="843"/>
      <c r="AD46" s="843"/>
      <c r="AE46" s="844"/>
      <c r="AF46" s="845"/>
      <c r="AG46" s="846"/>
      <c r="AH46" s="846"/>
      <c r="AI46" s="846"/>
      <c r="AJ46" s="847"/>
      <c r="AK46" s="914"/>
      <c r="AL46" s="915"/>
      <c r="AM46" s="915"/>
      <c r="AN46" s="915"/>
      <c r="AO46" s="915"/>
      <c r="AP46" s="915"/>
      <c r="AQ46" s="915"/>
      <c r="AR46" s="915"/>
      <c r="AS46" s="915"/>
      <c r="AT46" s="915"/>
      <c r="AU46" s="915"/>
      <c r="AV46" s="915"/>
      <c r="AW46" s="915"/>
      <c r="AX46" s="915"/>
      <c r="AY46" s="915"/>
      <c r="AZ46" s="916"/>
      <c r="BA46" s="916"/>
      <c r="BB46" s="916"/>
      <c r="BC46" s="916"/>
      <c r="BD46" s="916"/>
      <c r="BE46" s="912"/>
      <c r="BF46" s="912"/>
      <c r="BG46" s="912"/>
      <c r="BH46" s="912"/>
      <c r="BI46" s="913"/>
      <c r="BJ46" s="253"/>
      <c r="BK46" s="253"/>
      <c r="BL46" s="253"/>
      <c r="BM46" s="253"/>
      <c r="BN46" s="253"/>
      <c r="BO46" s="266"/>
      <c r="BP46" s="266"/>
      <c r="BQ46" s="263">
        <v>40</v>
      </c>
      <c r="BR46" s="264"/>
      <c r="BS46" s="852"/>
      <c r="BT46" s="853"/>
      <c r="BU46" s="853"/>
      <c r="BV46" s="853"/>
      <c r="BW46" s="853"/>
      <c r="BX46" s="853"/>
      <c r="BY46" s="853"/>
      <c r="BZ46" s="853"/>
      <c r="CA46" s="853"/>
      <c r="CB46" s="853"/>
      <c r="CC46" s="853"/>
      <c r="CD46" s="853"/>
      <c r="CE46" s="853"/>
      <c r="CF46" s="853"/>
      <c r="CG46" s="854"/>
      <c r="CH46" s="865"/>
      <c r="CI46" s="866"/>
      <c r="CJ46" s="866"/>
      <c r="CK46" s="866"/>
      <c r="CL46" s="867"/>
      <c r="CM46" s="865"/>
      <c r="CN46" s="866"/>
      <c r="CO46" s="866"/>
      <c r="CP46" s="866"/>
      <c r="CQ46" s="867"/>
      <c r="CR46" s="865"/>
      <c r="CS46" s="866"/>
      <c r="CT46" s="866"/>
      <c r="CU46" s="866"/>
      <c r="CV46" s="867"/>
      <c r="CW46" s="865"/>
      <c r="CX46" s="866"/>
      <c r="CY46" s="866"/>
      <c r="CZ46" s="866"/>
      <c r="DA46" s="867"/>
      <c r="DB46" s="865"/>
      <c r="DC46" s="866"/>
      <c r="DD46" s="866"/>
      <c r="DE46" s="866"/>
      <c r="DF46" s="867"/>
      <c r="DG46" s="865"/>
      <c r="DH46" s="866"/>
      <c r="DI46" s="866"/>
      <c r="DJ46" s="866"/>
      <c r="DK46" s="867"/>
      <c r="DL46" s="865"/>
      <c r="DM46" s="866"/>
      <c r="DN46" s="866"/>
      <c r="DO46" s="866"/>
      <c r="DP46" s="867"/>
      <c r="DQ46" s="865"/>
      <c r="DR46" s="866"/>
      <c r="DS46" s="866"/>
      <c r="DT46" s="866"/>
      <c r="DU46" s="867"/>
      <c r="DV46" s="868"/>
      <c r="DW46" s="869"/>
      <c r="DX46" s="869"/>
      <c r="DY46" s="869"/>
      <c r="DZ46" s="870"/>
      <c r="EA46" s="247"/>
    </row>
    <row r="47" spans="1:131" s="248" customFormat="1" ht="26.25" customHeight="1" x14ac:dyDescent="0.15">
      <c r="A47" s="262">
        <v>20</v>
      </c>
      <c r="B47" s="839"/>
      <c r="C47" s="840"/>
      <c r="D47" s="840"/>
      <c r="E47" s="840"/>
      <c r="F47" s="840"/>
      <c r="G47" s="840"/>
      <c r="H47" s="840"/>
      <c r="I47" s="840"/>
      <c r="J47" s="840"/>
      <c r="K47" s="840"/>
      <c r="L47" s="840"/>
      <c r="M47" s="840"/>
      <c r="N47" s="840"/>
      <c r="O47" s="840"/>
      <c r="P47" s="841"/>
      <c r="Q47" s="842"/>
      <c r="R47" s="843"/>
      <c r="S47" s="843"/>
      <c r="T47" s="843"/>
      <c r="U47" s="843"/>
      <c r="V47" s="843"/>
      <c r="W47" s="843"/>
      <c r="X47" s="843"/>
      <c r="Y47" s="843"/>
      <c r="Z47" s="843"/>
      <c r="AA47" s="843"/>
      <c r="AB47" s="843"/>
      <c r="AC47" s="843"/>
      <c r="AD47" s="843"/>
      <c r="AE47" s="844"/>
      <c r="AF47" s="845"/>
      <c r="AG47" s="846"/>
      <c r="AH47" s="846"/>
      <c r="AI47" s="846"/>
      <c r="AJ47" s="847"/>
      <c r="AK47" s="914"/>
      <c r="AL47" s="915"/>
      <c r="AM47" s="915"/>
      <c r="AN47" s="915"/>
      <c r="AO47" s="915"/>
      <c r="AP47" s="915"/>
      <c r="AQ47" s="915"/>
      <c r="AR47" s="915"/>
      <c r="AS47" s="915"/>
      <c r="AT47" s="915"/>
      <c r="AU47" s="915"/>
      <c r="AV47" s="915"/>
      <c r="AW47" s="915"/>
      <c r="AX47" s="915"/>
      <c r="AY47" s="915"/>
      <c r="AZ47" s="916"/>
      <c r="BA47" s="916"/>
      <c r="BB47" s="916"/>
      <c r="BC47" s="916"/>
      <c r="BD47" s="916"/>
      <c r="BE47" s="912"/>
      <c r="BF47" s="912"/>
      <c r="BG47" s="912"/>
      <c r="BH47" s="912"/>
      <c r="BI47" s="913"/>
      <c r="BJ47" s="253"/>
      <c r="BK47" s="253"/>
      <c r="BL47" s="253"/>
      <c r="BM47" s="253"/>
      <c r="BN47" s="253"/>
      <c r="BO47" s="266"/>
      <c r="BP47" s="266"/>
      <c r="BQ47" s="263">
        <v>41</v>
      </c>
      <c r="BR47" s="264"/>
      <c r="BS47" s="852"/>
      <c r="BT47" s="853"/>
      <c r="BU47" s="853"/>
      <c r="BV47" s="853"/>
      <c r="BW47" s="853"/>
      <c r="BX47" s="853"/>
      <c r="BY47" s="853"/>
      <c r="BZ47" s="853"/>
      <c r="CA47" s="853"/>
      <c r="CB47" s="853"/>
      <c r="CC47" s="853"/>
      <c r="CD47" s="853"/>
      <c r="CE47" s="853"/>
      <c r="CF47" s="853"/>
      <c r="CG47" s="854"/>
      <c r="CH47" s="865"/>
      <c r="CI47" s="866"/>
      <c r="CJ47" s="866"/>
      <c r="CK47" s="866"/>
      <c r="CL47" s="867"/>
      <c r="CM47" s="865"/>
      <c r="CN47" s="866"/>
      <c r="CO47" s="866"/>
      <c r="CP47" s="866"/>
      <c r="CQ47" s="867"/>
      <c r="CR47" s="865"/>
      <c r="CS47" s="866"/>
      <c r="CT47" s="866"/>
      <c r="CU47" s="866"/>
      <c r="CV47" s="867"/>
      <c r="CW47" s="865"/>
      <c r="CX47" s="866"/>
      <c r="CY47" s="866"/>
      <c r="CZ47" s="866"/>
      <c r="DA47" s="867"/>
      <c r="DB47" s="865"/>
      <c r="DC47" s="866"/>
      <c r="DD47" s="866"/>
      <c r="DE47" s="866"/>
      <c r="DF47" s="867"/>
      <c r="DG47" s="865"/>
      <c r="DH47" s="866"/>
      <c r="DI47" s="866"/>
      <c r="DJ47" s="866"/>
      <c r="DK47" s="867"/>
      <c r="DL47" s="865"/>
      <c r="DM47" s="866"/>
      <c r="DN47" s="866"/>
      <c r="DO47" s="866"/>
      <c r="DP47" s="867"/>
      <c r="DQ47" s="865"/>
      <c r="DR47" s="866"/>
      <c r="DS47" s="866"/>
      <c r="DT47" s="866"/>
      <c r="DU47" s="867"/>
      <c r="DV47" s="868"/>
      <c r="DW47" s="869"/>
      <c r="DX47" s="869"/>
      <c r="DY47" s="869"/>
      <c r="DZ47" s="870"/>
      <c r="EA47" s="247"/>
    </row>
    <row r="48" spans="1:131" s="248" customFormat="1" ht="26.25" customHeight="1" x14ac:dyDescent="0.15">
      <c r="A48" s="262">
        <v>21</v>
      </c>
      <c r="B48" s="839"/>
      <c r="C48" s="840"/>
      <c r="D48" s="840"/>
      <c r="E48" s="840"/>
      <c r="F48" s="840"/>
      <c r="G48" s="840"/>
      <c r="H48" s="840"/>
      <c r="I48" s="840"/>
      <c r="J48" s="840"/>
      <c r="K48" s="840"/>
      <c r="L48" s="840"/>
      <c r="M48" s="840"/>
      <c r="N48" s="840"/>
      <c r="O48" s="840"/>
      <c r="P48" s="841"/>
      <c r="Q48" s="842"/>
      <c r="R48" s="843"/>
      <c r="S48" s="843"/>
      <c r="T48" s="843"/>
      <c r="U48" s="843"/>
      <c r="V48" s="843"/>
      <c r="W48" s="843"/>
      <c r="X48" s="843"/>
      <c r="Y48" s="843"/>
      <c r="Z48" s="843"/>
      <c r="AA48" s="843"/>
      <c r="AB48" s="843"/>
      <c r="AC48" s="843"/>
      <c r="AD48" s="843"/>
      <c r="AE48" s="844"/>
      <c r="AF48" s="845"/>
      <c r="AG48" s="846"/>
      <c r="AH48" s="846"/>
      <c r="AI48" s="846"/>
      <c r="AJ48" s="847"/>
      <c r="AK48" s="914"/>
      <c r="AL48" s="915"/>
      <c r="AM48" s="915"/>
      <c r="AN48" s="915"/>
      <c r="AO48" s="915"/>
      <c r="AP48" s="915"/>
      <c r="AQ48" s="915"/>
      <c r="AR48" s="915"/>
      <c r="AS48" s="915"/>
      <c r="AT48" s="915"/>
      <c r="AU48" s="915"/>
      <c r="AV48" s="915"/>
      <c r="AW48" s="915"/>
      <c r="AX48" s="915"/>
      <c r="AY48" s="915"/>
      <c r="AZ48" s="916"/>
      <c r="BA48" s="916"/>
      <c r="BB48" s="916"/>
      <c r="BC48" s="916"/>
      <c r="BD48" s="916"/>
      <c r="BE48" s="912"/>
      <c r="BF48" s="912"/>
      <c r="BG48" s="912"/>
      <c r="BH48" s="912"/>
      <c r="BI48" s="913"/>
      <c r="BJ48" s="253"/>
      <c r="BK48" s="253"/>
      <c r="BL48" s="253"/>
      <c r="BM48" s="253"/>
      <c r="BN48" s="253"/>
      <c r="BO48" s="266"/>
      <c r="BP48" s="266"/>
      <c r="BQ48" s="263">
        <v>42</v>
      </c>
      <c r="BR48" s="264"/>
      <c r="BS48" s="852"/>
      <c r="BT48" s="853"/>
      <c r="BU48" s="853"/>
      <c r="BV48" s="853"/>
      <c r="BW48" s="853"/>
      <c r="BX48" s="853"/>
      <c r="BY48" s="853"/>
      <c r="BZ48" s="853"/>
      <c r="CA48" s="853"/>
      <c r="CB48" s="853"/>
      <c r="CC48" s="853"/>
      <c r="CD48" s="853"/>
      <c r="CE48" s="853"/>
      <c r="CF48" s="853"/>
      <c r="CG48" s="854"/>
      <c r="CH48" s="865"/>
      <c r="CI48" s="866"/>
      <c r="CJ48" s="866"/>
      <c r="CK48" s="866"/>
      <c r="CL48" s="867"/>
      <c r="CM48" s="865"/>
      <c r="CN48" s="866"/>
      <c r="CO48" s="866"/>
      <c r="CP48" s="866"/>
      <c r="CQ48" s="867"/>
      <c r="CR48" s="865"/>
      <c r="CS48" s="866"/>
      <c r="CT48" s="866"/>
      <c r="CU48" s="866"/>
      <c r="CV48" s="867"/>
      <c r="CW48" s="865"/>
      <c r="CX48" s="866"/>
      <c r="CY48" s="866"/>
      <c r="CZ48" s="866"/>
      <c r="DA48" s="867"/>
      <c r="DB48" s="865"/>
      <c r="DC48" s="866"/>
      <c r="DD48" s="866"/>
      <c r="DE48" s="866"/>
      <c r="DF48" s="867"/>
      <c r="DG48" s="865"/>
      <c r="DH48" s="866"/>
      <c r="DI48" s="866"/>
      <c r="DJ48" s="866"/>
      <c r="DK48" s="867"/>
      <c r="DL48" s="865"/>
      <c r="DM48" s="866"/>
      <c r="DN48" s="866"/>
      <c r="DO48" s="866"/>
      <c r="DP48" s="867"/>
      <c r="DQ48" s="865"/>
      <c r="DR48" s="866"/>
      <c r="DS48" s="866"/>
      <c r="DT48" s="866"/>
      <c r="DU48" s="867"/>
      <c r="DV48" s="868"/>
      <c r="DW48" s="869"/>
      <c r="DX48" s="869"/>
      <c r="DY48" s="869"/>
      <c r="DZ48" s="870"/>
      <c r="EA48" s="247"/>
    </row>
    <row r="49" spans="1:131" s="248" customFormat="1" ht="26.25" customHeight="1" x14ac:dyDescent="0.15">
      <c r="A49" s="262">
        <v>22</v>
      </c>
      <c r="B49" s="839"/>
      <c r="C49" s="840"/>
      <c r="D49" s="840"/>
      <c r="E49" s="840"/>
      <c r="F49" s="840"/>
      <c r="G49" s="840"/>
      <c r="H49" s="840"/>
      <c r="I49" s="840"/>
      <c r="J49" s="840"/>
      <c r="K49" s="840"/>
      <c r="L49" s="840"/>
      <c r="M49" s="840"/>
      <c r="N49" s="840"/>
      <c r="O49" s="840"/>
      <c r="P49" s="841"/>
      <c r="Q49" s="842"/>
      <c r="R49" s="843"/>
      <c r="S49" s="843"/>
      <c r="T49" s="843"/>
      <c r="U49" s="843"/>
      <c r="V49" s="843"/>
      <c r="W49" s="843"/>
      <c r="X49" s="843"/>
      <c r="Y49" s="843"/>
      <c r="Z49" s="843"/>
      <c r="AA49" s="843"/>
      <c r="AB49" s="843"/>
      <c r="AC49" s="843"/>
      <c r="AD49" s="843"/>
      <c r="AE49" s="844"/>
      <c r="AF49" s="845"/>
      <c r="AG49" s="846"/>
      <c r="AH49" s="846"/>
      <c r="AI49" s="846"/>
      <c r="AJ49" s="847"/>
      <c r="AK49" s="914"/>
      <c r="AL49" s="915"/>
      <c r="AM49" s="915"/>
      <c r="AN49" s="915"/>
      <c r="AO49" s="915"/>
      <c r="AP49" s="915"/>
      <c r="AQ49" s="915"/>
      <c r="AR49" s="915"/>
      <c r="AS49" s="915"/>
      <c r="AT49" s="915"/>
      <c r="AU49" s="915"/>
      <c r="AV49" s="915"/>
      <c r="AW49" s="915"/>
      <c r="AX49" s="915"/>
      <c r="AY49" s="915"/>
      <c r="AZ49" s="916"/>
      <c r="BA49" s="916"/>
      <c r="BB49" s="916"/>
      <c r="BC49" s="916"/>
      <c r="BD49" s="916"/>
      <c r="BE49" s="912"/>
      <c r="BF49" s="912"/>
      <c r="BG49" s="912"/>
      <c r="BH49" s="912"/>
      <c r="BI49" s="913"/>
      <c r="BJ49" s="253"/>
      <c r="BK49" s="253"/>
      <c r="BL49" s="253"/>
      <c r="BM49" s="253"/>
      <c r="BN49" s="253"/>
      <c r="BO49" s="266"/>
      <c r="BP49" s="266"/>
      <c r="BQ49" s="263">
        <v>43</v>
      </c>
      <c r="BR49" s="264"/>
      <c r="BS49" s="852"/>
      <c r="BT49" s="853"/>
      <c r="BU49" s="853"/>
      <c r="BV49" s="853"/>
      <c r="BW49" s="853"/>
      <c r="BX49" s="853"/>
      <c r="BY49" s="853"/>
      <c r="BZ49" s="853"/>
      <c r="CA49" s="853"/>
      <c r="CB49" s="853"/>
      <c r="CC49" s="853"/>
      <c r="CD49" s="853"/>
      <c r="CE49" s="853"/>
      <c r="CF49" s="853"/>
      <c r="CG49" s="854"/>
      <c r="CH49" s="865"/>
      <c r="CI49" s="866"/>
      <c r="CJ49" s="866"/>
      <c r="CK49" s="866"/>
      <c r="CL49" s="867"/>
      <c r="CM49" s="865"/>
      <c r="CN49" s="866"/>
      <c r="CO49" s="866"/>
      <c r="CP49" s="866"/>
      <c r="CQ49" s="867"/>
      <c r="CR49" s="865"/>
      <c r="CS49" s="866"/>
      <c r="CT49" s="866"/>
      <c r="CU49" s="866"/>
      <c r="CV49" s="867"/>
      <c r="CW49" s="865"/>
      <c r="CX49" s="866"/>
      <c r="CY49" s="866"/>
      <c r="CZ49" s="866"/>
      <c r="DA49" s="867"/>
      <c r="DB49" s="865"/>
      <c r="DC49" s="866"/>
      <c r="DD49" s="866"/>
      <c r="DE49" s="866"/>
      <c r="DF49" s="867"/>
      <c r="DG49" s="865"/>
      <c r="DH49" s="866"/>
      <c r="DI49" s="866"/>
      <c r="DJ49" s="866"/>
      <c r="DK49" s="867"/>
      <c r="DL49" s="865"/>
      <c r="DM49" s="866"/>
      <c r="DN49" s="866"/>
      <c r="DO49" s="866"/>
      <c r="DP49" s="867"/>
      <c r="DQ49" s="865"/>
      <c r="DR49" s="866"/>
      <c r="DS49" s="866"/>
      <c r="DT49" s="866"/>
      <c r="DU49" s="867"/>
      <c r="DV49" s="868"/>
      <c r="DW49" s="869"/>
      <c r="DX49" s="869"/>
      <c r="DY49" s="869"/>
      <c r="DZ49" s="870"/>
      <c r="EA49" s="247"/>
    </row>
    <row r="50" spans="1:131" s="248" customFormat="1" ht="26.25" customHeight="1" x14ac:dyDescent="0.15">
      <c r="A50" s="262">
        <v>23</v>
      </c>
      <c r="B50" s="839"/>
      <c r="C50" s="840"/>
      <c r="D50" s="840"/>
      <c r="E50" s="840"/>
      <c r="F50" s="840"/>
      <c r="G50" s="840"/>
      <c r="H50" s="840"/>
      <c r="I50" s="840"/>
      <c r="J50" s="840"/>
      <c r="K50" s="840"/>
      <c r="L50" s="840"/>
      <c r="M50" s="840"/>
      <c r="N50" s="840"/>
      <c r="O50" s="840"/>
      <c r="P50" s="841"/>
      <c r="Q50" s="917"/>
      <c r="R50" s="918"/>
      <c r="S50" s="918"/>
      <c r="T50" s="918"/>
      <c r="U50" s="918"/>
      <c r="V50" s="918"/>
      <c r="W50" s="918"/>
      <c r="X50" s="918"/>
      <c r="Y50" s="918"/>
      <c r="Z50" s="918"/>
      <c r="AA50" s="918"/>
      <c r="AB50" s="918"/>
      <c r="AC50" s="918"/>
      <c r="AD50" s="918"/>
      <c r="AE50" s="919"/>
      <c r="AF50" s="845"/>
      <c r="AG50" s="846"/>
      <c r="AH50" s="846"/>
      <c r="AI50" s="846"/>
      <c r="AJ50" s="847"/>
      <c r="AK50" s="920"/>
      <c r="AL50" s="918"/>
      <c r="AM50" s="918"/>
      <c r="AN50" s="918"/>
      <c r="AO50" s="918"/>
      <c r="AP50" s="918"/>
      <c r="AQ50" s="918"/>
      <c r="AR50" s="918"/>
      <c r="AS50" s="918"/>
      <c r="AT50" s="918"/>
      <c r="AU50" s="918"/>
      <c r="AV50" s="918"/>
      <c r="AW50" s="918"/>
      <c r="AX50" s="918"/>
      <c r="AY50" s="918"/>
      <c r="AZ50" s="921"/>
      <c r="BA50" s="921"/>
      <c r="BB50" s="921"/>
      <c r="BC50" s="921"/>
      <c r="BD50" s="921"/>
      <c r="BE50" s="912"/>
      <c r="BF50" s="912"/>
      <c r="BG50" s="912"/>
      <c r="BH50" s="912"/>
      <c r="BI50" s="913"/>
      <c r="BJ50" s="253"/>
      <c r="BK50" s="253"/>
      <c r="BL50" s="253"/>
      <c r="BM50" s="253"/>
      <c r="BN50" s="253"/>
      <c r="BO50" s="266"/>
      <c r="BP50" s="266"/>
      <c r="BQ50" s="263">
        <v>44</v>
      </c>
      <c r="BR50" s="264"/>
      <c r="BS50" s="852"/>
      <c r="BT50" s="853"/>
      <c r="BU50" s="853"/>
      <c r="BV50" s="853"/>
      <c r="BW50" s="853"/>
      <c r="BX50" s="853"/>
      <c r="BY50" s="853"/>
      <c r="BZ50" s="853"/>
      <c r="CA50" s="853"/>
      <c r="CB50" s="853"/>
      <c r="CC50" s="853"/>
      <c r="CD50" s="853"/>
      <c r="CE50" s="853"/>
      <c r="CF50" s="853"/>
      <c r="CG50" s="854"/>
      <c r="CH50" s="865"/>
      <c r="CI50" s="866"/>
      <c r="CJ50" s="866"/>
      <c r="CK50" s="866"/>
      <c r="CL50" s="867"/>
      <c r="CM50" s="865"/>
      <c r="CN50" s="866"/>
      <c r="CO50" s="866"/>
      <c r="CP50" s="866"/>
      <c r="CQ50" s="867"/>
      <c r="CR50" s="865"/>
      <c r="CS50" s="866"/>
      <c r="CT50" s="866"/>
      <c r="CU50" s="866"/>
      <c r="CV50" s="867"/>
      <c r="CW50" s="865"/>
      <c r="CX50" s="866"/>
      <c r="CY50" s="866"/>
      <c r="CZ50" s="866"/>
      <c r="DA50" s="867"/>
      <c r="DB50" s="865"/>
      <c r="DC50" s="866"/>
      <c r="DD50" s="866"/>
      <c r="DE50" s="866"/>
      <c r="DF50" s="867"/>
      <c r="DG50" s="865"/>
      <c r="DH50" s="866"/>
      <c r="DI50" s="866"/>
      <c r="DJ50" s="866"/>
      <c r="DK50" s="867"/>
      <c r="DL50" s="865"/>
      <c r="DM50" s="866"/>
      <c r="DN50" s="866"/>
      <c r="DO50" s="866"/>
      <c r="DP50" s="867"/>
      <c r="DQ50" s="865"/>
      <c r="DR50" s="866"/>
      <c r="DS50" s="866"/>
      <c r="DT50" s="866"/>
      <c r="DU50" s="867"/>
      <c r="DV50" s="868"/>
      <c r="DW50" s="869"/>
      <c r="DX50" s="869"/>
      <c r="DY50" s="869"/>
      <c r="DZ50" s="870"/>
      <c r="EA50" s="247"/>
    </row>
    <row r="51" spans="1:131" s="248" customFormat="1" ht="26.25" customHeight="1" x14ac:dyDescent="0.15">
      <c r="A51" s="262">
        <v>24</v>
      </c>
      <c r="B51" s="839"/>
      <c r="C51" s="840"/>
      <c r="D51" s="840"/>
      <c r="E51" s="840"/>
      <c r="F51" s="840"/>
      <c r="G51" s="840"/>
      <c r="H51" s="840"/>
      <c r="I51" s="840"/>
      <c r="J51" s="840"/>
      <c r="K51" s="840"/>
      <c r="L51" s="840"/>
      <c r="M51" s="840"/>
      <c r="N51" s="840"/>
      <c r="O51" s="840"/>
      <c r="P51" s="841"/>
      <c r="Q51" s="917"/>
      <c r="R51" s="918"/>
      <c r="S51" s="918"/>
      <c r="T51" s="918"/>
      <c r="U51" s="918"/>
      <c r="V51" s="918"/>
      <c r="W51" s="918"/>
      <c r="X51" s="918"/>
      <c r="Y51" s="918"/>
      <c r="Z51" s="918"/>
      <c r="AA51" s="918"/>
      <c r="AB51" s="918"/>
      <c r="AC51" s="918"/>
      <c r="AD51" s="918"/>
      <c r="AE51" s="919"/>
      <c r="AF51" s="845"/>
      <c r="AG51" s="846"/>
      <c r="AH51" s="846"/>
      <c r="AI51" s="846"/>
      <c r="AJ51" s="847"/>
      <c r="AK51" s="920"/>
      <c r="AL51" s="918"/>
      <c r="AM51" s="918"/>
      <c r="AN51" s="918"/>
      <c r="AO51" s="918"/>
      <c r="AP51" s="918"/>
      <c r="AQ51" s="918"/>
      <c r="AR51" s="918"/>
      <c r="AS51" s="918"/>
      <c r="AT51" s="918"/>
      <c r="AU51" s="918"/>
      <c r="AV51" s="918"/>
      <c r="AW51" s="918"/>
      <c r="AX51" s="918"/>
      <c r="AY51" s="918"/>
      <c r="AZ51" s="921"/>
      <c r="BA51" s="921"/>
      <c r="BB51" s="921"/>
      <c r="BC51" s="921"/>
      <c r="BD51" s="921"/>
      <c r="BE51" s="912"/>
      <c r="BF51" s="912"/>
      <c r="BG51" s="912"/>
      <c r="BH51" s="912"/>
      <c r="BI51" s="913"/>
      <c r="BJ51" s="253"/>
      <c r="BK51" s="253"/>
      <c r="BL51" s="253"/>
      <c r="BM51" s="253"/>
      <c r="BN51" s="253"/>
      <c r="BO51" s="266"/>
      <c r="BP51" s="266"/>
      <c r="BQ51" s="263">
        <v>45</v>
      </c>
      <c r="BR51" s="264"/>
      <c r="BS51" s="852"/>
      <c r="BT51" s="853"/>
      <c r="BU51" s="853"/>
      <c r="BV51" s="853"/>
      <c r="BW51" s="853"/>
      <c r="BX51" s="853"/>
      <c r="BY51" s="853"/>
      <c r="BZ51" s="853"/>
      <c r="CA51" s="853"/>
      <c r="CB51" s="853"/>
      <c r="CC51" s="853"/>
      <c r="CD51" s="853"/>
      <c r="CE51" s="853"/>
      <c r="CF51" s="853"/>
      <c r="CG51" s="854"/>
      <c r="CH51" s="865"/>
      <c r="CI51" s="866"/>
      <c r="CJ51" s="866"/>
      <c r="CK51" s="866"/>
      <c r="CL51" s="867"/>
      <c r="CM51" s="865"/>
      <c r="CN51" s="866"/>
      <c r="CO51" s="866"/>
      <c r="CP51" s="866"/>
      <c r="CQ51" s="867"/>
      <c r="CR51" s="865"/>
      <c r="CS51" s="866"/>
      <c r="CT51" s="866"/>
      <c r="CU51" s="866"/>
      <c r="CV51" s="867"/>
      <c r="CW51" s="865"/>
      <c r="CX51" s="866"/>
      <c r="CY51" s="866"/>
      <c r="CZ51" s="866"/>
      <c r="DA51" s="867"/>
      <c r="DB51" s="865"/>
      <c r="DC51" s="866"/>
      <c r="DD51" s="866"/>
      <c r="DE51" s="866"/>
      <c r="DF51" s="867"/>
      <c r="DG51" s="865"/>
      <c r="DH51" s="866"/>
      <c r="DI51" s="866"/>
      <c r="DJ51" s="866"/>
      <c r="DK51" s="867"/>
      <c r="DL51" s="865"/>
      <c r="DM51" s="866"/>
      <c r="DN51" s="866"/>
      <c r="DO51" s="866"/>
      <c r="DP51" s="867"/>
      <c r="DQ51" s="865"/>
      <c r="DR51" s="866"/>
      <c r="DS51" s="866"/>
      <c r="DT51" s="866"/>
      <c r="DU51" s="867"/>
      <c r="DV51" s="868"/>
      <c r="DW51" s="869"/>
      <c r="DX51" s="869"/>
      <c r="DY51" s="869"/>
      <c r="DZ51" s="870"/>
      <c r="EA51" s="247"/>
    </row>
    <row r="52" spans="1:131" s="248" customFormat="1" ht="26.25" customHeight="1" x14ac:dyDescent="0.15">
      <c r="A52" s="262">
        <v>25</v>
      </c>
      <c r="B52" s="839"/>
      <c r="C52" s="840"/>
      <c r="D52" s="840"/>
      <c r="E52" s="840"/>
      <c r="F52" s="840"/>
      <c r="G52" s="840"/>
      <c r="H52" s="840"/>
      <c r="I52" s="840"/>
      <c r="J52" s="840"/>
      <c r="K52" s="840"/>
      <c r="L52" s="840"/>
      <c r="M52" s="840"/>
      <c r="N52" s="840"/>
      <c r="O52" s="840"/>
      <c r="P52" s="841"/>
      <c r="Q52" s="917"/>
      <c r="R52" s="918"/>
      <c r="S52" s="918"/>
      <c r="T52" s="918"/>
      <c r="U52" s="918"/>
      <c r="V52" s="918"/>
      <c r="W52" s="918"/>
      <c r="X52" s="918"/>
      <c r="Y52" s="918"/>
      <c r="Z52" s="918"/>
      <c r="AA52" s="918"/>
      <c r="AB52" s="918"/>
      <c r="AC52" s="918"/>
      <c r="AD52" s="918"/>
      <c r="AE52" s="919"/>
      <c r="AF52" s="845"/>
      <c r="AG52" s="846"/>
      <c r="AH52" s="846"/>
      <c r="AI52" s="846"/>
      <c r="AJ52" s="847"/>
      <c r="AK52" s="920"/>
      <c r="AL52" s="918"/>
      <c r="AM52" s="918"/>
      <c r="AN52" s="918"/>
      <c r="AO52" s="918"/>
      <c r="AP52" s="918"/>
      <c r="AQ52" s="918"/>
      <c r="AR52" s="918"/>
      <c r="AS52" s="918"/>
      <c r="AT52" s="918"/>
      <c r="AU52" s="918"/>
      <c r="AV52" s="918"/>
      <c r="AW52" s="918"/>
      <c r="AX52" s="918"/>
      <c r="AY52" s="918"/>
      <c r="AZ52" s="921"/>
      <c r="BA52" s="921"/>
      <c r="BB52" s="921"/>
      <c r="BC52" s="921"/>
      <c r="BD52" s="921"/>
      <c r="BE52" s="912"/>
      <c r="BF52" s="912"/>
      <c r="BG52" s="912"/>
      <c r="BH52" s="912"/>
      <c r="BI52" s="913"/>
      <c r="BJ52" s="253"/>
      <c r="BK52" s="253"/>
      <c r="BL52" s="253"/>
      <c r="BM52" s="253"/>
      <c r="BN52" s="253"/>
      <c r="BO52" s="266"/>
      <c r="BP52" s="266"/>
      <c r="BQ52" s="263">
        <v>46</v>
      </c>
      <c r="BR52" s="264"/>
      <c r="BS52" s="852"/>
      <c r="BT52" s="853"/>
      <c r="BU52" s="853"/>
      <c r="BV52" s="853"/>
      <c r="BW52" s="853"/>
      <c r="BX52" s="853"/>
      <c r="BY52" s="853"/>
      <c r="BZ52" s="853"/>
      <c r="CA52" s="853"/>
      <c r="CB52" s="853"/>
      <c r="CC52" s="853"/>
      <c r="CD52" s="853"/>
      <c r="CE52" s="853"/>
      <c r="CF52" s="853"/>
      <c r="CG52" s="854"/>
      <c r="CH52" s="865"/>
      <c r="CI52" s="866"/>
      <c r="CJ52" s="866"/>
      <c r="CK52" s="866"/>
      <c r="CL52" s="867"/>
      <c r="CM52" s="865"/>
      <c r="CN52" s="866"/>
      <c r="CO52" s="866"/>
      <c r="CP52" s="866"/>
      <c r="CQ52" s="867"/>
      <c r="CR52" s="865"/>
      <c r="CS52" s="866"/>
      <c r="CT52" s="866"/>
      <c r="CU52" s="866"/>
      <c r="CV52" s="867"/>
      <c r="CW52" s="865"/>
      <c r="CX52" s="866"/>
      <c r="CY52" s="866"/>
      <c r="CZ52" s="866"/>
      <c r="DA52" s="867"/>
      <c r="DB52" s="865"/>
      <c r="DC52" s="866"/>
      <c r="DD52" s="866"/>
      <c r="DE52" s="866"/>
      <c r="DF52" s="867"/>
      <c r="DG52" s="865"/>
      <c r="DH52" s="866"/>
      <c r="DI52" s="866"/>
      <c r="DJ52" s="866"/>
      <c r="DK52" s="867"/>
      <c r="DL52" s="865"/>
      <c r="DM52" s="866"/>
      <c r="DN52" s="866"/>
      <c r="DO52" s="866"/>
      <c r="DP52" s="867"/>
      <c r="DQ52" s="865"/>
      <c r="DR52" s="866"/>
      <c r="DS52" s="866"/>
      <c r="DT52" s="866"/>
      <c r="DU52" s="867"/>
      <c r="DV52" s="868"/>
      <c r="DW52" s="869"/>
      <c r="DX52" s="869"/>
      <c r="DY52" s="869"/>
      <c r="DZ52" s="870"/>
      <c r="EA52" s="247"/>
    </row>
    <row r="53" spans="1:131" s="248" customFormat="1" ht="26.25" customHeight="1" x14ac:dyDescent="0.15">
      <c r="A53" s="262">
        <v>26</v>
      </c>
      <c r="B53" s="839"/>
      <c r="C53" s="840"/>
      <c r="D53" s="840"/>
      <c r="E53" s="840"/>
      <c r="F53" s="840"/>
      <c r="G53" s="840"/>
      <c r="H53" s="840"/>
      <c r="I53" s="840"/>
      <c r="J53" s="840"/>
      <c r="K53" s="840"/>
      <c r="L53" s="840"/>
      <c r="M53" s="840"/>
      <c r="N53" s="840"/>
      <c r="O53" s="840"/>
      <c r="P53" s="841"/>
      <c r="Q53" s="917"/>
      <c r="R53" s="918"/>
      <c r="S53" s="918"/>
      <c r="T53" s="918"/>
      <c r="U53" s="918"/>
      <c r="V53" s="918"/>
      <c r="W53" s="918"/>
      <c r="X53" s="918"/>
      <c r="Y53" s="918"/>
      <c r="Z53" s="918"/>
      <c r="AA53" s="918"/>
      <c r="AB53" s="918"/>
      <c r="AC53" s="918"/>
      <c r="AD53" s="918"/>
      <c r="AE53" s="919"/>
      <c r="AF53" s="845"/>
      <c r="AG53" s="846"/>
      <c r="AH53" s="846"/>
      <c r="AI53" s="846"/>
      <c r="AJ53" s="847"/>
      <c r="AK53" s="920"/>
      <c r="AL53" s="918"/>
      <c r="AM53" s="918"/>
      <c r="AN53" s="918"/>
      <c r="AO53" s="918"/>
      <c r="AP53" s="918"/>
      <c r="AQ53" s="918"/>
      <c r="AR53" s="918"/>
      <c r="AS53" s="918"/>
      <c r="AT53" s="918"/>
      <c r="AU53" s="918"/>
      <c r="AV53" s="918"/>
      <c r="AW53" s="918"/>
      <c r="AX53" s="918"/>
      <c r="AY53" s="918"/>
      <c r="AZ53" s="921"/>
      <c r="BA53" s="921"/>
      <c r="BB53" s="921"/>
      <c r="BC53" s="921"/>
      <c r="BD53" s="921"/>
      <c r="BE53" s="912"/>
      <c r="BF53" s="912"/>
      <c r="BG53" s="912"/>
      <c r="BH53" s="912"/>
      <c r="BI53" s="913"/>
      <c r="BJ53" s="253"/>
      <c r="BK53" s="253"/>
      <c r="BL53" s="253"/>
      <c r="BM53" s="253"/>
      <c r="BN53" s="253"/>
      <c r="BO53" s="266"/>
      <c r="BP53" s="266"/>
      <c r="BQ53" s="263">
        <v>47</v>
      </c>
      <c r="BR53" s="264"/>
      <c r="BS53" s="852"/>
      <c r="BT53" s="853"/>
      <c r="BU53" s="853"/>
      <c r="BV53" s="853"/>
      <c r="BW53" s="853"/>
      <c r="BX53" s="853"/>
      <c r="BY53" s="853"/>
      <c r="BZ53" s="853"/>
      <c r="CA53" s="853"/>
      <c r="CB53" s="853"/>
      <c r="CC53" s="853"/>
      <c r="CD53" s="853"/>
      <c r="CE53" s="853"/>
      <c r="CF53" s="853"/>
      <c r="CG53" s="854"/>
      <c r="CH53" s="865"/>
      <c r="CI53" s="866"/>
      <c r="CJ53" s="866"/>
      <c r="CK53" s="866"/>
      <c r="CL53" s="867"/>
      <c r="CM53" s="865"/>
      <c r="CN53" s="866"/>
      <c r="CO53" s="866"/>
      <c r="CP53" s="866"/>
      <c r="CQ53" s="867"/>
      <c r="CR53" s="865"/>
      <c r="CS53" s="866"/>
      <c r="CT53" s="866"/>
      <c r="CU53" s="866"/>
      <c r="CV53" s="867"/>
      <c r="CW53" s="865"/>
      <c r="CX53" s="866"/>
      <c r="CY53" s="866"/>
      <c r="CZ53" s="866"/>
      <c r="DA53" s="867"/>
      <c r="DB53" s="865"/>
      <c r="DC53" s="866"/>
      <c r="DD53" s="866"/>
      <c r="DE53" s="866"/>
      <c r="DF53" s="867"/>
      <c r="DG53" s="865"/>
      <c r="DH53" s="866"/>
      <c r="DI53" s="866"/>
      <c r="DJ53" s="866"/>
      <c r="DK53" s="867"/>
      <c r="DL53" s="865"/>
      <c r="DM53" s="866"/>
      <c r="DN53" s="866"/>
      <c r="DO53" s="866"/>
      <c r="DP53" s="867"/>
      <c r="DQ53" s="865"/>
      <c r="DR53" s="866"/>
      <c r="DS53" s="866"/>
      <c r="DT53" s="866"/>
      <c r="DU53" s="867"/>
      <c r="DV53" s="868"/>
      <c r="DW53" s="869"/>
      <c r="DX53" s="869"/>
      <c r="DY53" s="869"/>
      <c r="DZ53" s="870"/>
      <c r="EA53" s="247"/>
    </row>
    <row r="54" spans="1:131" s="248" customFormat="1" ht="26.25" customHeight="1" x14ac:dyDescent="0.15">
      <c r="A54" s="262">
        <v>27</v>
      </c>
      <c r="B54" s="839"/>
      <c r="C54" s="840"/>
      <c r="D54" s="840"/>
      <c r="E54" s="840"/>
      <c r="F54" s="840"/>
      <c r="G54" s="840"/>
      <c r="H54" s="840"/>
      <c r="I54" s="840"/>
      <c r="J54" s="840"/>
      <c r="K54" s="840"/>
      <c r="L54" s="840"/>
      <c r="M54" s="840"/>
      <c r="N54" s="840"/>
      <c r="O54" s="840"/>
      <c r="P54" s="841"/>
      <c r="Q54" s="917"/>
      <c r="R54" s="918"/>
      <c r="S54" s="918"/>
      <c r="T54" s="918"/>
      <c r="U54" s="918"/>
      <c r="V54" s="918"/>
      <c r="W54" s="918"/>
      <c r="X54" s="918"/>
      <c r="Y54" s="918"/>
      <c r="Z54" s="918"/>
      <c r="AA54" s="918"/>
      <c r="AB54" s="918"/>
      <c r="AC54" s="918"/>
      <c r="AD54" s="918"/>
      <c r="AE54" s="919"/>
      <c r="AF54" s="845"/>
      <c r="AG54" s="846"/>
      <c r="AH54" s="846"/>
      <c r="AI54" s="846"/>
      <c r="AJ54" s="847"/>
      <c r="AK54" s="920"/>
      <c r="AL54" s="918"/>
      <c r="AM54" s="918"/>
      <c r="AN54" s="918"/>
      <c r="AO54" s="918"/>
      <c r="AP54" s="918"/>
      <c r="AQ54" s="918"/>
      <c r="AR54" s="918"/>
      <c r="AS54" s="918"/>
      <c r="AT54" s="918"/>
      <c r="AU54" s="918"/>
      <c r="AV54" s="918"/>
      <c r="AW54" s="918"/>
      <c r="AX54" s="918"/>
      <c r="AY54" s="918"/>
      <c r="AZ54" s="921"/>
      <c r="BA54" s="921"/>
      <c r="BB54" s="921"/>
      <c r="BC54" s="921"/>
      <c r="BD54" s="921"/>
      <c r="BE54" s="912"/>
      <c r="BF54" s="912"/>
      <c r="BG54" s="912"/>
      <c r="BH54" s="912"/>
      <c r="BI54" s="913"/>
      <c r="BJ54" s="253"/>
      <c r="BK54" s="253"/>
      <c r="BL54" s="253"/>
      <c r="BM54" s="253"/>
      <c r="BN54" s="253"/>
      <c r="BO54" s="266"/>
      <c r="BP54" s="266"/>
      <c r="BQ54" s="263">
        <v>48</v>
      </c>
      <c r="BR54" s="264"/>
      <c r="BS54" s="852"/>
      <c r="BT54" s="853"/>
      <c r="BU54" s="853"/>
      <c r="BV54" s="853"/>
      <c r="BW54" s="853"/>
      <c r="BX54" s="853"/>
      <c r="BY54" s="853"/>
      <c r="BZ54" s="853"/>
      <c r="CA54" s="853"/>
      <c r="CB54" s="853"/>
      <c r="CC54" s="853"/>
      <c r="CD54" s="853"/>
      <c r="CE54" s="853"/>
      <c r="CF54" s="853"/>
      <c r="CG54" s="854"/>
      <c r="CH54" s="865"/>
      <c r="CI54" s="866"/>
      <c r="CJ54" s="866"/>
      <c r="CK54" s="866"/>
      <c r="CL54" s="867"/>
      <c r="CM54" s="865"/>
      <c r="CN54" s="866"/>
      <c r="CO54" s="866"/>
      <c r="CP54" s="866"/>
      <c r="CQ54" s="867"/>
      <c r="CR54" s="865"/>
      <c r="CS54" s="866"/>
      <c r="CT54" s="866"/>
      <c r="CU54" s="866"/>
      <c r="CV54" s="867"/>
      <c r="CW54" s="865"/>
      <c r="CX54" s="866"/>
      <c r="CY54" s="866"/>
      <c r="CZ54" s="866"/>
      <c r="DA54" s="867"/>
      <c r="DB54" s="865"/>
      <c r="DC54" s="866"/>
      <c r="DD54" s="866"/>
      <c r="DE54" s="866"/>
      <c r="DF54" s="867"/>
      <c r="DG54" s="865"/>
      <c r="DH54" s="866"/>
      <c r="DI54" s="866"/>
      <c r="DJ54" s="866"/>
      <c r="DK54" s="867"/>
      <c r="DL54" s="865"/>
      <c r="DM54" s="866"/>
      <c r="DN54" s="866"/>
      <c r="DO54" s="866"/>
      <c r="DP54" s="867"/>
      <c r="DQ54" s="865"/>
      <c r="DR54" s="866"/>
      <c r="DS54" s="866"/>
      <c r="DT54" s="866"/>
      <c r="DU54" s="867"/>
      <c r="DV54" s="868"/>
      <c r="DW54" s="869"/>
      <c r="DX54" s="869"/>
      <c r="DY54" s="869"/>
      <c r="DZ54" s="870"/>
      <c r="EA54" s="247"/>
    </row>
    <row r="55" spans="1:131" s="248" customFormat="1" ht="26.25" customHeight="1" x14ac:dyDescent="0.15">
      <c r="A55" s="262">
        <v>28</v>
      </c>
      <c r="B55" s="839"/>
      <c r="C55" s="840"/>
      <c r="D55" s="840"/>
      <c r="E55" s="840"/>
      <c r="F55" s="840"/>
      <c r="G55" s="840"/>
      <c r="H55" s="840"/>
      <c r="I55" s="840"/>
      <c r="J55" s="840"/>
      <c r="K55" s="840"/>
      <c r="L55" s="840"/>
      <c r="M55" s="840"/>
      <c r="N55" s="840"/>
      <c r="O55" s="840"/>
      <c r="P55" s="841"/>
      <c r="Q55" s="917"/>
      <c r="R55" s="918"/>
      <c r="S55" s="918"/>
      <c r="T55" s="918"/>
      <c r="U55" s="918"/>
      <c r="V55" s="918"/>
      <c r="W55" s="918"/>
      <c r="X55" s="918"/>
      <c r="Y55" s="918"/>
      <c r="Z55" s="918"/>
      <c r="AA55" s="918"/>
      <c r="AB55" s="918"/>
      <c r="AC55" s="918"/>
      <c r="AD55" s="918"/>
      <c r="AE55" s="919"/>
      <c r="AF55" s="845"/>
      <c r="AG55" s="846"/>
      <c r="AH55" s="846"/>
      <c r="AI55" s="846"/>
      <c r="AJ55" s="847"/>
      <c r="AK55" s="920"/>
      <c r="AL55" s="918"/>
      <c r="AM55" s="918"/>
      <c r="AN55" s="918"/>
      <c r="AO55" s="918"/>
      <c r="AP55" s="918"/>
      <c r="AQ55" s="918"/>
      <c r="AR55" s="918"/>
      <c r="AS55" s="918"/>
      <c r="AT55" s="918"/>
      <c r="AU55" s="918"/>
      <c r="AV55" s="918"/>
      <c r="AW55" s="918"/>
      <c r="AX55" s="918"/>
      <c r="AY55" s="918"/>
      <c r="AZ55" s="921"/>
      <c r="BA55" s="921"/>
      <c r="BB55" s="921"/>
      <c r="BC55" s="921"/>
      <c r="BD55" s="921"/>
      <c r="BE55" s="912"/>
      <c r="BF55" s="912"/>
      <c r="BG55" s="912"/>
      <c r="BH55" s="912"/>
      <c r="BI55" s="913"/>
      <c r="BJ55" s="253"/>
      <c r="BK55" s="253"/>
      <c r="BL55" s="253"/>
      <c r="BM55" s="253"/>
      <c r="BN55" s="253"/>
      <c r="BO55" s="266"/>
      <c r="BP55" s="266"/>
      <c r="BQ55" s="263">
        <v>49</v>
      </c>
      <c r="BR55" s="264"/>
      <c r="BS55" s="852"/>
      <c r="BT55" s="853"/>
      <c r="BU55" s="853"/>
      <c r="BV55" s="853"/>
      <c r="BW55" s="853"/>
      <c r="BX55" s="853"/>
      <c r="BY55" s="853"/>
      <c r="BZ55" s="853"/>
      <c r="CA55" s="853"/>
      <c r="CB55" s="853"/>
      <c r="CC55" s="853"/>
      <c r="CD55" s="853"/>
      <c r="CE55" s="853"/>
      <c r="CF55" s="853"/>
      <c r="CG55" s="854"/>
      <c r="CH55" s="865"/>
      <c r="CI55" s="866"/>
      <c r="CJ55" s="866"/>
      <c r="CK55" s="866"/>
      <c r="CL55" s="867"/>
      <c r="CM55" s="865"/>
      <c r="CN55" s="866"/>
      <c r="CO55" s="866"/>
      <c r="CP55" s="866"/>
      <c r="CQ55" s="867"/>
      <c r="CR55" s="865"/>
      <c r="CS55" s="866"/>
      <c r="CT55" s="866"/>
      <c r="CU55" s="866"/>
      <c r="CV55" s="867"/>
      <c r="CW55" s="865"/>
      <c r="CX55" s="866"/>
      <c r="CY55" s="866"/>
      <c r="CZ55" s="866"/>
      <c r="DA55" s="867"/>
      <c r="DB55" s="865"/>
      <c r="DC55" s="866"/>
      <c r="DD55" s="866"/>
      <c r="DE55" s="866"/>
      <c r="DF55" s="867"/>
      <c r="DG55" s="865"/>
      <c r="DH55" s="866"/>
      <c r="DI55" s="866"/>
      <c r="DJ55" s="866"/>
      <c r="DK55" s="867"/>
      <c r="DL55" s="865"/>
      <c r="DM55" s="866"/>
      <c r="DN55" s="866"/>
      <c r="DO55" s="866"/>
      <c r="DP55" s="867"/>
      <c r="DQ55" s="865"/>
      <c r="DR55" s="866"/>
      <c r="DS55" s="866"/>
      <c r="DT55" s="866"/>
      <c r="DU55" s="867"/>
      <c r="DV55" s="868"/>
      <c r="DW55" s="869"/>
      <c r="DX55" s="869"/>
      <c r="DY55" s="869"/>
      <c r="DZ55" s="870"/>
      <c r="EA55" s="247"/>
    </row>
    <row r="56" spans="1:131" s="248" customFormat="1" ht="26.25" customHeight="1" x14ac:dyDescent="0.15">
      <c r="A56" s="262">
        <v>29</v>
      </c>
      <c r="B56" s="839"/>
      <c r="C56" s="840"/>
      <c r="D56" s="840"/>
      <c r="E56" s="840"/>
      <c r="F56" s="840"/>
      <c r="G56" s="840"/>
      <c r="H56" s="840"/>
      <c r="I56" s="840"/>
      <c r="J56" s="840"/>
      <c r="K56" s="840"/>
      <c r="L56" s="840"/>
      <c r="M56" s="840"/>
      <c r="N56" s="840"/>
      <c r="O56" s="840"/>
      <c r="P56" s="841"/>
      <c r="Q56" s="917"/>
      <c r="R56" s="918"/>
      <c r="S56" s="918"/>
      <c r="T56" s="918"/>
      <c r="U56" s="918"/>
      <c r="V56" s="918"/>
      <c r="W56" s="918"/>
      <c r="X56" s="918"/>
      <c r="Y56" s="918"/>
      <c r="Z56" s="918"/>
      <c r="AA56" s="918"/>
      <c r="AB56" s="918"/>
      <c r="AC56" s="918"/>
      <c r="AD56" s="918"/>
      <c r="AE56" s="919"/>
      <c r="AF56" s="845"/>
      <c r="AG56" s="846"/>
      <c r="AH56" s="846"/>
      <c r="AI56" s="846"/>
      <c r="AJ56" s="847"/>
      <c r="AK56" s="920"/>
      <c r="AL56" s="918"/>
      <c r="AM56" s="918"/>
      <c r="AN56" s="918"/>
      <c r="AO56" s="918"/>
      <c r="AP56" s="918"/>
      <c r="AQ56" s="918"/>
      <c r="AR56" s="918"/>
      <c r="AS56" s="918"/>
      <c r="AT56" s="918"/>
      <c r="AU56" s="918"/>
      <c r="AV56" s="918"/>
      <c r="AW56" s="918"/>
      <c r="AX56" s="918"/>
      <c r="AY56" s="918"/>
      <c r="AZ56" s="921"/>
      <c r="BA56" s="921"/>
      <c r="BB56" s="921"/>
      <c r="BC56" s="921"/>
      <c r="BD56" s="921"/>
      <c r="BE56" s="912"/>
      <c r="BF56" s="912"/>
      <c r="BG56" s="912"/>
      <c r="BH56" s="912"/>
      <c r="BI56" s="913"/>
      <c r="BJ56" s="253"/>
      <c r="BK56" s="253"/>
      <c r="BL56" s="253"/>
      <c r="BM56" s="253"/>
      <c r="BN56" s="253"/>
      <c r="BO56" s="266"/>
      <c r="BP56" s="266"/>
      <c r="BQ56" s="263">
        <v>50</v>
      </c>
      <c r="BR56" s="264"/>
      <c r="BS56" s="852"/>
      <c r="BT56" s="853"/>
      <c r="BU56" s="853"/>
      <c r="BV56" s="853"/>
      <c r="BW56" s="853"/>
      <c r="BX56" s="853"/>
      <c r="BY56" s="853"/>
      <c r="BZ56" s="853"/>
      <c r="CA56" s="853"/>
      <c r="CB56" s="853"/>
      <c r="CC56" s="853"/>
      <c r="CD56" s="853"/>
      <c r="CE56" s="853"/>
      <c r="CF56" s="853"/>
      <c r="CG56" s="854"/>
      <c r="CH56" s="865"/>
      <c r="CI56" s="866"/>
      <c r="CJ56" s="866"/>
      <c r="CK56" s="866"/>
      <c r="CL56" s="867"/>
      <c r="CM56" s="865"/>
      <c r="CN56" s="866"/>
      <c r="CO56" s="866"/>
      <c r="CP56" s="866"/>
      <c r="CQ56" s="867"/>
      <c r="CR56" s="865"/>
      <c r="CS56" s="866"/>
      <c r="CT56" s="866"/>
      <c r="CU56" s="866"/>
      <c r="CV56" s="867"/>
      <c r="CW56" s="865"/>
      <c r="CX56" s="866"/>
      <c r="CY56" s="866"/>
      <c r="CZ56" s="866"/>
      <c r="DA56" s="867"/>
      <c r="DB56" s="865"/>
      <c r="DC56" s="866"/>
      <c r="DD56" s="866"/>
      <c r="DE56" s="866"/>
      <c r="DF56" s="867"/>
      <c r="DG56" s="865"/>
      <c r="DH56" s="866"/>
      <c r="DI56" s="866"/>
      <c r="DJ56" s="866"/>
      <c r="DK56" s="867"/>
      <c r="DL56" s="865"/>
      <c r="DM56" s="866"/>
      <c r="DN56" s="866"/>
      <c r="DO56" s="866"/>
      <c r="DP56" s="867"/>
      <c r="DQ56" s="865"/>
      <c r="DR56" s="866"/>
      <c r="DS56" s="866"/>
      <c r="DT56" s="866"/>
      <c r="DU56" s="867"/>
      <c r="DV56" s="868"/>
      <c r="DW56" s="869"/>
      <c r="DX56" s="869"/>
      <c r="DY56" s="869"/>
      <c r="DZ56" s="870"/>
      <c r="EA56" s="247"/>
    </row>
    <row r="57" spans="1:131" s="248" customFormat="1" ht="26.25" customHeight="1" x14ac:dyDescent="0.15">
      <c r="A57" s="262">
        <v>30</v>
      </c>
      <c r="B57" s="839"/>
      <c r="C57" s="840"/>
      <c r="D57" s="840"/>
      <c r="E57" s="840"/>
      <c r="F57" s="840"/>
      <c r="G57" s="840"/>
      <c r="H57" s="840"/>
      <c r="I57" s="840"/>
      <c r="J57" s="840"/>
      <c r="K57" s="840"/>
      <c r="L57" s="840"/>
      <c r="M57" s="840"/>
      <c r="N57" s="840"/>
      <c r="O57" s="840"/>
      <c r="P57" s="841"/>
      <c r="Q57" s="917"/>
      <c r="R57" s="918"/>
      <c r="S57" s="918"/>
      <c r="T57" s="918"/>
      <c r="U57" s="918"/>
      <c r="V57" s="918"/>
      <c r="W57" s="918"/>
      <c r="X57" s="918"/>
      <c r="Y57" s="918"/>
      <c r="Z57" s="918"/>
      <c r="AA57" s="918"/>
      <c r="AB57" s="918"/>
      <c r="AC57" s="918"/>
      <c r="AD57" s="918"/>
      <c r="AE57" s="919"/>
      <c r="AF57" s="845"/>
      <c r="AG57" s="846"/>
      <c r="AH57" s="846"/>
      <c r="AI57" s="846"/>
      <c r="AJ57" s="847"/>
      <c r="AK57" s="920"/>
      <c r="AL57" s="918"/>
      <c r="AM57" s="918"/>
      <c r="AN57" s="918"/>
      <c r="AO57" s="918"/>
      <c r="AP57" s="918"/>
      <c r="AQ57" s="918"/>
      <c r="AR57" s="918"/>
      <c r="AS57" s="918"/>
      <c r="AT57" s="918"/>
      <c r="AU57" s="918"/>
      <c r="AV57" s="918"/>
      <c r="AW57" s="918"/>
      <c r="AX57" s="918"/>
      <c r="AY57" s="918"/>
      <c r="AZ57" s="921"/>
      <c r="BA57" s="921"/>
      <c r="BB57" s="921"/>
      <c r="BC57" s="921"/>
      <c r="BD57" s="921"/>
      <c r="BE57" s="912"/>
      <c r="BF57" s="912"/>
      <c r="BG57" s="912"/>
      <c r="BH57" s="912"/>
      <c r="BI57" s="913"/>
      <c r="BJ57" s="253"/>
      <c r="BK57" s="253"/>
      <c r="BL57" s="253"/>
      <c r="BM57" s="253"/>
      <c r="BN57" s="253"/>
      <c r="BO57" s="266"/>
      <c r="BP57" s="266"/>
      <c r="BQ57" s="263">
        <v>51</v>
      </c>
      <c r="BR57" s="264"/>
      <c r="BS57" s="852"/>
      <c r="BT57" s="853"/>
      <c r="BU57" s="853"/>
      <c r="BV57" s="853"/>
      <c r="BW57" s="853"/>
      <c r="BX57" s="853"/>
      <c r="BY57" s="853"/>
      <c r="BZ57" s="853"/>
      <c r="CA57" s="853"/>
      <c r="CB57" s="853"/>
      <c r="CC57" s="853"/>
      <c r="CD57" s="853"/>
      <c r="CE57" s="853"/>
      <c r="CF57" s="853"/>
      <c r="CG57" s="854"/>
      <c r="CH57" s="865"/>
      <c r="CI57" s="866"/>
      <c r="CJ57" s="866"/>
      <c r="CK57" s="866"/>
      <c r="CL57" s="867"/>
      <c r="CM57" s="865"/>
      <c r="CN57" s="866"/>
      <c r="CO57" s="866"/>
      <c r="CP57" s="866"/>
      <c r="CQ57" s="867"/>
      <c r="CR57" s="865"/>
      <c r="CS57" s="866"/>
      <c r="CT57" s="866"/>
      <c r="CU57" s="866"/>
      <c r="CV57" s="867"/>
      <c r="CW57" s="865"/>
      <c r="CX57" s="866"/>
      <c r="CY57" s="866"/>
      <c r="CZ57" s="866"/>
      <c r="DA57" s="867"/>
      <c r="DB57" s="865"/>
      <c r="DC57" s="866"/>
      <c r="DD57" s="866"/>
      <c r="DE57" s="866"/>
      <c r="DF57" s="867"/>
      <c r="DG57" s="865"/>
      <c r="DH57" s="866"/>
      <c r="DI57" s="866"/>
      <c r="DJ57" s="866"/>
      <c r="DK57" s="867"/>
      <c r="DL57" s="865"/>
      <c r="DM57" s="866"/>
      <c r="DN57" s="866"/>
      <c r="DO57" s="866"/>
      <c r="DP57" s="867"/>
      <c r="DQ57" s="865"/>
      <c r="DR57" s="866"/>
      <c r="DS57" s="866"/>
      <c r="DT57" s="866"/>
      <c r="DU57" s="867"/>
      <c r="DV57" s="868"/>
      <c r="DW57" s="869"/>
      <c r="DX57" s="869"/>
      <c r="DY57" s="869"/>
      <c r="DZ57" s="870"/>
      <c r="EA57" s="247"/>
    </row>
    <row r="58" spans="1:131" s="248" customFormat="1" ht="26.25" customHeight="1" x14ac:dyDescent="0.15">
      <c r="A58" s="262">
        <v>31</v>
      </c>
      <c r="B58" s="839"/>
      <c r="C58" s="840"/>
      <c r="D58" s="840"/>
      <c r="E58" s="840"/>
      <c r="F58" s="840"/>
      <c r="G58" s="840"/>
      <c r="H58" s="840"/>
      <c r="I58" s="840"/>
      <c r="J58" s="840"/>
      <c r="K58" s="840"/>
      <c r="L58" s="840"/>
      <c r="M58" s="840"/>
      <c r="N58" s="840"/>
      <c r="O58" s="840"/>
      <c r="P58" s="841"/>
      <c r="Q58" s="917"/>
      <c r="R58" s="918"/>
      <c r="S58" s="918"/>
      <c r="T58" s="918"/>
      <c r="U58" s="918"/>
      <c r="V58" s="918"/>
      <c r="W58" s="918"/>
      <c r="X58" s="918"/>
      <c r="Y58" s="918"/>
      <c r="Z58" s="918"/>
      <c r="AA58" s="918"/>
      <c r="AB58" s="918"/>
      <c r="AC58" s="918"/>
      <c r="AD58" s="918"/>
      <c r="AE58" s="919"/>
      <c r="AF58" s="845"/>
      <c r="AG58" s="846"/>
      <c r="AH58" s="846"/>
      <c r="AI58" s="846"/>
      <c r="AJ58" s="847"/>
      <c r="AK58" s="920"/>
      <c r="AL58" s="918"/>
      <c r="AM58" s="918"/>
      <c r="AN58" s="918"/>
      <c r="AO58" s="918"/>
      <c r="AP58" s="918"/>
      <c r="AQ58" s="918"/>
      <c r="AR58" s="918"/>
      <c r="AS58" s="918"/>
      <c r="AT58" s="918"/>
      <c r="AU58" s="918"/>
      <c r="AV58" s="918"/>
      <c r="AW58" s="918"/>
      <c r="AX58" s="918"/>
      <c r="AY58" s="918"/>
      <c r="AZ58" s="921"/>
      <c r="BA58" s="921"/>
      <c r="BB58" s="921"/>
      <c r="BC58" s="921"/>
      <c r="BD58" s="921"/>
      <c r="BE58" s="912"/>
      <c r="BF58" s="912"/>
      <c r="BG58" s="912"/>
      <c r="BH58" s="912"/>
      <c r="BI58" s="913"/>
      <c r="BJ58" s="253"/>
      <c r="BK58" s="253"/>
      <c r="BL58" s="253"/>
      <c r="BM58" s="253"/>
      <c r="BN58" s="253"/>
      <c r="BO58" s="266"/>
      <c r="BP58" s="266"/>
      <c r="BQ58" s="263">
        <v>52</v>
      </c>
      <c r="BR58" s="264"/>
      <c r="BS58" s="852"/>
      <c r="BT58" s="853"/>
      <c r="BU58" s="853"/>
      <c r="BV58" s="853"/>
      <c r="BW58" s="853"/>
      <c r="BX58" s="853"/>
      <c r="BY58" s="853"/>
      <c r="BZ58" s="853"/>
      <c r="CA58" s="853"/>
      <c r="CB58" s="853"/>
      <c r="CC58" s="853"/>
      <c r="CD58" s="853"/>
      <c r="CE58" s="853"/>
      <c r="CF58" s="853"/>
      <c r="CG58" s="854"/>
      <c r="CH58" s="865"/>
      <c r="CI58" s="866"/>
      <c r="CJ58" s="866"/>
      <c r="CK58" s="866"/>
      <c r="CL58" s="867"/>
      <c r="CM58" s="865"/>
      <c r="CN58" s="866"/>
      <c r="CO58" s="866"/>
      <c r="CP58" s="866"/>
      <c r="CQ58" s="867"/>
      <c r="CR58" s="865"/>
      <c r="CS58" s="866"/>
      <c r="CT58" s="866"/>
      <c r="CU58" s="866"/>
      <c r="CV58" s="867"/>
      <c r="CW58" s="865"/>
      <c r="CX58" s="866"/>
      <c r="CY58" s="866"/>
      <c r="CZ58" s="866"/>
      <c r="DA58" s="867"/>
      <c r="DB58" s="865"/>
      <c r="DC58" s="866"/>
      <c r="DD58" s="866"/>
      <c r="DE58" s="866"/>
      <c r="DF58" s="867"/>
      <c r="DG58" s="865"/>
      <c r="DH58" s="866"/>
      <c r="DI58" s="866"/>
      <c r="DJ58" s="866"/>
      <c r="DK58" s="867"/>
      <c r="DL58" s="865"/>
      <c r="DM58" s="866"/>
      <c r="DN58" s="866"/>
      <c r="DO58" s="866"/>
      <c r="DP58" s="867"/>
      <c r="DQ58" s="865"/>
      <c r="DR58" s="866"/>
      <c r="DS58" s="866"/>
      <c r="DT58" s="866"/>
      <c r="DU58" s="867"/>
      <c r="DV58" s="868"/>
      <c r="DW58" s="869"/>
      <c r="DX58" s="869"/>
      <c r="DY58" s="869"/>
      <c r="DZ58" s="870"/>
      <c r="EA58" s="247"/>
    </row>
    <row r="59" spans="1:131" s="248" customFormat="1" ht="26.25" customHeight="1" x14ac:dyDescent="0.15">
      <c r="A59" s="262">
        <v>32</v>
      </c>
      <c r="B59" s="839"/>
      <c r="C59" s="840"/>
      <c r="D59" s="840"/>
      <c r="E59" s="840"/>
      <c r="F59" s="840"/>
      <c r="G59" s="840"/>
      <c r="H59" s="840"/>
      <c r="I59" s="840"/>
      <c r="J59" s="840"/>
      <c r="K59" s="840"/>
      <c r="L59" s="840"/>
      <c r="M59" s="840"/>
      <c r="N59" s="840"/>
      <c r="O59" s="840"/>
      <c r="P59" s="841"/>
      <c r="Q59" s="917"/>
      <c r="R59" s="918"/>
      <c r="S59" s="918"/>
      <c r="T59" s="918"/>
      <c r="U59" s="918"/>
      <c r="V59" s="918"/>
      <c r="W59" s="918"/>
      <c r="X59" s="918"/>
      <c r="Y59" s="918"/>
      <c r="Z59" s="918"/>
      <c r="AA59" s="918"/>
      <c r="AB59" s="918"/>
      <c r="AC59" s="918"/>
      <c r="AD59" s="918"/>
      <c r="AE59" s="919"/>
      <c r="AF59" s="845"/>
      <c r="AG59" s="846"/>
      <c r="AH59" s="846"/>
      <c r="AI59" s="846"/>
      <c r="AJ59" s="847"/>
      <c r="AK59" s="920"/>
      <c r="AL59" s="918"/>
      <c r="AM59" s="918"/>
      <c r="AN59" s="918"/>
      <c r="AO59" s="918"/>
      <c r="AP59" s="918"/>
      <c r="AQ59" s="918"/>
      <c r="AR59" s="918"/>
      <c r="AS59" s="918"/>
      <c r="AT59" s="918"/>
      <c r="AU59" s="918"/>
      <c r="AV59" s="918"/>
      <c r="AW59" s="918"/>
      <c r="AX59" s="918"/>
      <c r="AY59" s="918"/>
      <c r="AZ59" s="921"/>
      <c r="BA59" s="921"/>
      <c r="BB59" s="921"/>
      <c r="BC59" s="921"/>
      <c r="BD59" s="921"/>
      <c r="BE59" s="912"/>
      <c r="BF59" s="912"/>
      <c r="BG59" s="912"/>
      <c r="BH59" s="912"/>
      <c r="BI59" s="913"/>
      <c r="BJ59" s="253"/>
      <c r="BK59" s="253"/>
      <c r="BL59" s="253"/>
      <c r="BM59" s="253"/>
      <c r="BN59" s="253"/>
      <c r="BO59" s="266"/>
      <c r="BP59" s="266"/>
      <c r="BQ59" s="263">
        <v>53</v>
      </c>
      <c r="BR59" s="264"/>
      <c r="BS59" s="852"/>
      <c r="BT59" s="853"/>
      <c r="BU59" s="853"/>
      <c r="BV59" s="853"/>
      <c r="BW59" s="853"/>
      <c r="BX59" s="853"/>
      <c r="BY59" s="853"/>
      <c r="BZ59" s="853"/>
      <c r="CA59" s="853"/>
      <c r="CB59" s="853"/>
      <c r="CC59" s="853"/>
      <c r="CD59" s="853"/>
      <c r="CE59" s="853"/>
      <c r="CF59" s="853"/>
      <c r="CG59" s="854"/>
      <c r="CH59" s="865"/>
      <c r="CI59" s="866"/>
      <c r="CJ59" s="866"/>
      <c r="CK59" s="866"/>
      <c r="CL59" s="867"/>
      <c r="CM59" s="865"/>
      <c r="CN59" s="866"/>
      <c r="CO59" s="866"/>
      <c r="CP59" s="866"/>
      <c r="CQ59" s="867"/>
      <c r="CR59" s="865"/>
      <c r="CS59" s="866"/>
      <c r="CT59" s="866"/>
      <c r="CU59" s="866"/>
      <c r="CV59" s="867"/>
      <c r="CW59" s="865"/>
      <c r="CX59" s="866"/>
      <c r="CY59" s="866"/>
      <c r="CZ59" s="866"/>
      <c r="DA59" s="867"/>
      <c r="DB59" s="865"/>
      <c r="DC59" s="866"/>
      <c r="DD59" s="866"/>
      <c r="DE59" s="866"/>
      <c r="DF59" s="867"/>
      <c r="DG59" s="865"/>
      <c r="DH59" s="866"/>
      <c r="DI59" s="866"/>
      <c r="DJ59" s="866"/>
      <c r="DK59" s="867"/>
      <c r="DL59" s="865"/>
      <c r="DM59" s="866"/>
      <c r="DN59" s="866"/>
      <c r="DO59" s="866"/>
      <c r="DP59" s="867"/>
      <c r="DQ59" s="865"/>
      <c r="DR59" s="866"/>
      <c r="DS59" s="866"/>
      <c r="DT59" s="866"/>
      <c r="DU59" s="867"/>
      <c r="DV59" s="868"/>
      <c r="DW59" s="869"/>
      <c r="DX59" s="869"/>
      <c r="DY59" s="869"/>
      <c r="DZ59" s="870"/>
      <c r="EA59" s="247"/>
    </row>
    <row r="60" spans="1:131" s="248" customFormat="1" ht="26.25" customHeight="1" x14ac:dyDescent="0.15">
      <c r="A60" s="262">
        <v>33</v>
      </c>
      <c r="B60" s="839"/>
      <c r="C60" s="840"/>
      <c r="D60" s="840"/>
      <c r="E60" s="840"/>
      <c r="F60" s="840"/>
      <c r="G60" s="840"/>
      <c r="H60" s="840"/>
      <c r="I60" s="840"/>
      <c r="J60" s="840"/>
      <c r="K60" s="840"/>
      <c r="L60" s="840"/>
      <c r="M60" s="840"/>
      <c r="N60" s="840"/>
      <c r="O60" s="840"/>
      <c r="P60" s="841"/>
      <c r="Q60" s="917"/>
      <c r="R60" s="918"/>
      <c r="S60" s="918"/>
      <c r="T60" s="918"/>
      <c r="U60" s="918"/>
      <c r="V60" s="918"/>
      <c r="W60" s="918"/>
      <c r="X60" s="918"/>
      <c r="Y60" s="918"/>
      <c r="Z60" s="918"/>
      <c r="AA60" s="918"/>
      <c r="AB60" s="918"/>
      <c r="AC60" s="918"/>
      <c r="AD60" s="918"/>
      <c r="AE60" s="919"/>
      <c r="AF60" s="845"/>
      <c r="AG60" s="846"/>
      <c r="AH60" s="846"/>
      <c r="AI60" s="846"/>
      <c r="AJ60" s="847"/>
      <c r="AK60" s="920"/>
      <c r="AL60" s="918"/>
      <c r="AM60" s="918"/>
      <c r="AN60" s="918"/>
      <c r="AO60" s="918"/>
      <c r="AP60" s="918"/>
      <c r="AQ60" s="918"/>
      <c r="AR60" s="918"/>
      <c r="AS60" s="918"/>
      <c r="AT60" s="918"/>
      <c r="AU60" s="918"/>
      <c r="AV60" s="918"/>
      <c r="AW60" s="918"/>
      <c r="AX60" s="918"/>
      <c r="AY60" s="918"/>
      <c r="AZ60" s="921"/>
      <c r="BA60" s="921"/>
      <c r="BB60" s="921"/>
      <c r="BC60" s="921"/>
      <c r="BD60" s="921"/>
      <c r="BE60" s="912"/>
      <c r="BF60" s="912"/>
      <c r="BG60" s="912"/>
      <c r="BH60" s="912"/>
      <c r="BI60" s="913"/>
      <c r="BJ60" s="253"/>
      <c r="BK60" s="253"/>
      <c r="BL60" s="253"/>
      <c r="BM60" s="253"/>
      <c r="BN60" s="253"/>
      <c r="BO60" s="266"/>
      <c r="BP60" s="266"/>
      <c r="BQ60" s="263">
        <v>54</v>
      </c>
      <c r="BR60" s="264"/>
      <c r="BS60" s="852"/>
      <c r="BT60" s="853"/>
      <c r="BU60" s="853"/>
      <c r="BV60" s="853"/>
      <c r="BW60" s="853"/>
      <c r="BX60" s="853"/>
      <c r="BY60" s="853"/>
      <c r="BZ60" s="853"/>
      <c r="CA60" s="853"/>
      <c r="CB60" s="853"/>
      <c r="CC60" s="853"/>
      <c r="CD60" s="853"/>
      <c r="CE60" s="853"/>
      <c r="CF60" s="853"/>
      <c r="CG60" s="854"/>
      <c r="CH60" s="865"/>
      <c r="CI60" s="866"/>
      <c r="CJ60" s="866"/>
      <c r="CK60" s="866"/>
      <c r="CL60" s="867"/>
      <c r="CM60" s="865"/>
      <c r="CN60" s="866"/>
      <c r="CO60" s="866"/>
      <c r="CP60" s="866"/>
      <c r="CQ60" s="867"/>
      <c r="CR60" s="865"/>
      <c r="CS60" s="866"/>
      <c r="CT60" s="866"/>
      <c r="CU60" s="866"/>
      <c r="CV60" s="867"/>
      <c r="CW60" s="865"/>
      <c r="CX60" s="866"/>
      <c r="CY60" s="866"/>
      <c r="CZ60" s="866"/>
      <c r="DA60" s="867"/>
      <c r="DB60" s="865"/>
      <c r="DC60" s="866"/>
      <c r="DD60" s="866"/>
      <c r="DE60" s="866"/>
      <c r="DF60" s="867"/>
      <c r="DG60" s="865"/>
      <c r="DH60" s="866"/>
      <c r="DI60" s="866"/>
      <c r="DJ60" s="866"/>
      <c r="DK60" s="867"/>
      <c r="DL60" s="865"/>
      <c r="DM60" s="866"/>
      <c r="DN60" s="866"/>
      <c r="DO60" s="866"/>
      <c r="DP60" s="867"/>
      <c r="DQ60" s="865"/>
      <c r="DR60" s="866"/>
      <c r="DS60" s="866"/>
      <c r="DT60" s="866"/>
      <c r="DU60" s="867"/>
      <c r="DV60" s="868"/>
      <c r="DW60" s="869"/>
      <c r="DX60" s="869"/>
      <c r="DY60" s="869"/>
      <c r="DZ60" s="870"/>
      <c r="EA60" s="247"/>
    </row>
    <row r="61" spans="1:131" s="248" customFormat="1" ht="26.25" customHeight="1" thickBot="1" x14ac:dyDescent="0.2">
      <c r="A61" s="262">
        <v>34</v>
      </c>
      <c r="B61" s="839"/>
      <c r="C61" s="840"/>
      <c r="D61" s="840"/>
      <c r="E61" s="840"/>
      <c r="F61" s="840"/>
      <c r="G61" s="840"/>
      <c r="H61" s="840"/>
      <c r="I61" s="840"/>
      <c r="J61" s="840"/>
      <c r="K61" s="840"/>
      <c r="L61" s="840"/>
      <c r="M61" s="840"/>
      <c r="N61" s="840"/>
      <c r="O61" s="840"/>
      <c r="P61" s="841"/>
      <c r="Q61" s="917"/>
      <c r="R61" s="918"/>
      <c r="S61" s="918"/>
      <c r="T61" s="918"/>
      <c r="U61" s="918"/>
      <c r="V61" s="918"/>
      <c r="W61" s="918"/>
      <c r="X61" s="918"/>
      <c r="Y61" s="918"/>
      <c r="Z61" s="918"/>
      <c r="AA61" s="918"/>
      <c r="AB61" s="918"/>
      <c r="AC61" s="918"/>
      <c r="AD61" s="918"/>
      <c r="AE61" s="919"/>
      <c r="AF61" s="845"/>
      <c r="AG61" s="846"/>
      <c r="AH61" s="846"/>
      <c r="AI61" s="846"/>
      <c r="AJ61" s="847"/>
      <c r="AK61" s="920"/>
      <c r="AL61" s="918"/>
      <c r="AM61" s="918"/>
      <c r="AN61" s="918"/>
      <c r="AO61" s="918"/>
      <c r="AP61" s="918"/>
      <c r="AQ61" s="918"/>
      <c r="AR61" s="918"/>
      <c r="AS61" s="918"/>
      <c r="AT61" s="918"/>
      <c r="AU61" s="918"/>
      <c r="AV61" s="918"/>
      <c r="AW61" s="918"/>
      <c r="AX61" s="918"/>
      <c r="AY61" s="918"/>
      <c r="AZ61" s="921"/>
      <c r="BA61" s="921"/>
      <c r="BB61" s="921"/>
      <c r="BC61" s="921"/>
      <c r="BD61" s="921"/>
      <c r="BE61" s="912"/>
      <c r="BF61" s="912"/>
      <c r="BG61" s="912"/>
      <c r="BH61" s="912"/>
      <c r="BI61" s="913"/>
      <c r="BJ61" s="253"/>
      <c r="BK61" s="253"/>
      <c r="BL61" s="253"/>
      <c r="BM61" s="253"/>
      <c r="BN61" s="253"/>
      <c r="BO61" s="266"/>
      <c r="BP61" s="266"/>
      <c r="BQ61" s="263">
        <v>55</v>
      </c>
      <c r="BR61" s="264"/>
      <c r="BS61" s="852"/>
      <c r="BT61" s="853"/>
      <c r="BU61" s="853"/>
      <c r="BV61" s="853"/>
      <c r="BW61" s="853"/>
      <c r="BX61" s="853"/>
      <c r="BY61" s="853"/>
      <c r="BZ61" s="853"/>
      <c r="CA61" s="853"/>
      <c r="CB61" s="853"/>
      <c r="CC61" s="853"/>
      <c r="CD61" s="853"/>
      <c r="CE61" s="853"/>
      <c r="CF61" s="853"/>
      <c r="CG61" s="854"/>
      <c r="CH61" s="865"/>
      <c r="CI61" s="866"/>
      <c r="CJ61" s="866"/>
      <c r="CK61" s="866"/>
      <c r="CL61" s="867"/>
      <c r="CM61" s="865"/>
      <c r="CN61" s="866"/>
      <c r="CO61" s="866"/>
      <c r="CP61" s="866"/>
      <c r="CQ61" s="867"/>
      <c r="CR61" s="865"/>
      <c r="CS61" s="866"/>
      <c r="CT61" s="866"/>
      <c r="CU61" s="866"/>
      <c r="CV61" s="867"/>
      <c r="CW61" s="865"/>
      <c r="CX61" s="866"/>
      <c r="CY61" s="866"/>
      <c r="CZ61" s="866"/>
      <c r="DA61" s="867"/>
      <c r="DB61" s="865"/>
      <c r="DC61" s="866"/>
      <c r="DD61" s="866"/>
      <c r="DE61" s="866"/>
      <c r="DF61" s="867"/>
      <c r="DG61" s="865"/>
      <c r="DH61" s="866"/>
      <c r="DI61" s="866"/>
      <c r="DJ61" s="866"/>
      <c r="DK61" s="867"/>
      <c r="DL61" s="865"/>
      <c r="DM61" s="866"/>
      <c r="DN61" s="866"/>
      <c r="DO61" s="866"/>
      <c r="DP61" s="867"/>
      <c r="DQ61" s="865"/>
      <c r="DR61" s="866"/>
      <c r="DS61" s="866"/>
      <c r="DT61" s="866"/>
      <c r="DU61" s="867"/>
      <c r="DV61" s="868"/>
      <c r="DW61" s="869"/>
      <c r="DX61" s="869"/>
      <c r="DY61" s="869"/>
      <c r="DZ61" s="870"/>
      <c r="EA61" s="247"/>
    </row>
    <row r="62" spans="1:131" s="248" customFormat="1" ht="26.25" customHeight="1" x14ac:dyDescent="0.15">
      <c r="A62" s="262">
        <v>35</v>
      </c>
      <c r="B62" s="839"/>
      <c r="C62" s="840"/>
      <c r="D62" s="840"/>
      <c r="E62" s="840"/>
      <c r="F62" s="840"/>
      <c r="G62" s="840"/>
      <c r="H62" s="840"/>
      <c r="I62" s="840"/>
      <c r="J62" s="840"/>
      <c r="K62" s="840"/>
      <c r="L62" s="840"/>
      <c r="M62" s="840"/>
      <c r="N62" s="840"/>
      <c r="O62" s="840"/>
      <c r="P62" s="841"/>
      <c r="Q62" s="917"/>
      <c r="R62" s="918"/>
      <c r="S62" s="918"/>
      <c r="T62" s="918"/>
      <c r="U62" s="918"/>
      <c r="V62" s="918"/>
      <c r="W62" s="918"/>
      <c r="X62" s="918"/>
      <c r="Y62" s="918"/>
      <c r="Z62" s="918"/>
      <c r="AA62" s="918"/>
      <c r="AB62" s="918"/>
      <c r="AC62" s="918"/>
      <c r="AD62" s="918"/>
      <c r="AE62" s="919"/>
      <c r="AF62" s="845"/>
      <c r="AG62" s="846"/>
      <c r="AH62" s="846"/>
      <c r="AI62" s="846"/>
      <c r="AJ62" s="847"/>
      <c r="AK62" s="920"/>
      <c r="AL62" s="918"/>
      <c r="AM62" s="918"/>
      <c r="AN62" s="918"/>
      <c r="AO62" s="918"/>
      <c r="AP62" s="918"/>
      <c r="AQ62" s="918"/>
      <c r="AR62" s="918"/>
      <c r="AS62" s="918"/>
      <c r="AT62" s="918"/>
      <c r="AU62" s="918"/>
      <c r="AV62" s="918"/>
      <c r="AW62" s="918"/>
      <c r="AX62" s="918"/>
      <c r="AY62" s="918"/>
      <c r="AZ62" s="921"/>
      <c r="BA62" s="921"/>
      <c r="BB62" s="921"/>
      <c r="BC62" s="921"/>
      <c r="BD62" s="921"/>
      <c r="BE62" s="912"/>
      <c r="BF62" s="912"/>
      <c r="BG62" s="912"/>
      <c r="BH62" s="912"/>
      <c r="BI62" s="913"/>
      <c r="BJ62" s="929" t="s">
        <v>423</v>
      </c>
      <c r="BK62" s="890"/>
      <c r="BL62" s="890"/>
      <c r="BM62" s="890"/>
      <c r="BN62" s="891"/>
      <c r="BO62" s="266"/>
      <c r="BP62" s="266"/>
      <c r="BQ62" s="263">
        <v>56</v>
      </c>
      <c r="BR62" s="264"/>
      <c r="BS62" s="852"/>
      <c r="BT62" s="853"/>
      <c r="BU62" s="853"/>
      <c r="BV62" s="853"/>
      <c r="BW62" s="853"/>
      <c r="BX62" s="853"/>
      <c r="BY62" s="853"/>
      <c r="BZ62" s="853"/>
      <c r="CA62" s="853"/>
      <c r="CB62" s="853"/>
      <c r="CC62" s="853"/>
      <c r="CD62" s="853"/>
      <c r="CE62" s="853"/>
      <c r="CF62" s="853"/>
      <c r="CG62" s="854"/>
      <c r="CH62" s="865"/>
      <c r="CI62" s="866"/>
      <c r="CJ62" s="866"/>
      <c r="CK62" s="866"/>
      <c r="CL62" s="867"/>
      <c r="CM62" s="865"/>
      <c r="CN62" s="866"/>
      <c r="CO62" s="866"/>
      <c r="CP62" s="866"/>
      <c r="CQ62" s="867"/>
      <c r="CR62" s="865"/>
      <c r="CS62" s="866"/>
      <c r="CT62" s="866"/>
      <c r="CU62" s="866"/>
      <c r="CV62" s="867"/>
      <c r="CW62" s="865"/>
      <c r="CX62" s="866"/>
      <c r="CY62" s="866"/>
      <c r="CZ62" s="866"/>
      <c r="DA62" s="867"/>
      <c r="DB62" s="865"/>
      <c r="DC62" s="866"/>
      <c r="DD62" s="866"/>
      <c r="DE62" s="866"/>
      <c r="DF62" s="867"/>
      <c r="DG62" s="865"/>
      <c r="DH62" s="866"/>
      <c r="DI62" s="866"/>
      <c r="DJ62" s="866"/>
      <c r="DK62" s="867"/>
      <c r="DL62" s="865"/>
      <c r="DM62" s="866"/>
      <c r="DN62" s="866"/>
      <c r="DO62" s="866"/>
      <c r="DP62" s="867"/>
      <c r="DQ62" s="865"/>
      <c r="DR62" s="866"/>
      <c r="DS62" s="866"/>
      <c r="DT62" s="866"/>
      <c r="DU62" s="867"/>
      <c r="DV62" s="868"/>
      <c r="DW62" s="869"/>
      <c r="DX62" s="869"/>
      <c r="DY62" s="869"/>
      <c r="DZ62" s="870"/>
      <c r="EA62" s="247"/>
    </row>
    <row r="63" spans="1:131" s="248" customFormat="1" ht="26.25" customHeight="1" thickBot="1" x14ac:dyDescent="0.2">
      <c r="A63" s="265" t="s">
        <v>399</v>
      </c>
      <c r="B63" s="874" t="s">
        <v>424</v>
      </c>
      <c r="C63" s="875"/>
      <c r="D63" s="875"/>
      <c r="E63" s="875"/>
      <c r="F63" s="875"/>
      <c r="G63" s="875"/>
      <c r="H63" s="875"/>
      <c r="I63" s="875"/>
      <c r="J63" s="875"/>
      <c r="K63" s="875"/>
      <c r="L63" s="875"/>
      <c r="M63" s="875"/>
      <c r="N63" s="875"/>
      <c r="O63" s="875"/>
      <c r="P63" s="876"/>
      <c r="Q63" s="922"/>
      <c r="R63" s="923"/>
      <c r="S63" s="923"/>
      <c r="T63" s="923"/>
      <c r="U63" s="923"/>
      <c r="V63" s="923"/>
      <c r="W63" s="923"/>
      <c r="X63" s="923"/>
      <c r="Y63" s="923"/>
      <c r="Z63" s="923"/>
      <c r="AA63" s="923"/>
      <c r="AB63" s="923"/>
      <c r="AC63" s="923"/>
      <c r="AD63" s="923"/>
      <c r="AE63" s="924"/>
      <c r="AF63" s="925">
        <v>739</v>
      </c>
      <c r="AG63" s="926"/>
      <c r="AH63" s="926"/>
      <c r="AI63" s="926"/>
      <c r="AJ63" s="927"/>
      <c r="AK63" s="928"/>
      <c r="AL63" s="923"/>
      <c r="AM63" s="923"/>
      <c r="AN63" s="923"/>
      <c r="AO63" s="923"/>
      <c r="AP63" s="926">
        <v>5610</v>
      </c>
      <c r="AQ63" s="926"/>
      <c r="AR63" s="926"/>
      <c r="AS63" s="926"/>
      <c r="AT63" s="926"/>
      <c r="AU63" s="926">
        <v>1820</v>
      </c>
      <c r="AV63" s="926"/>
      <c r="AW63" s="926"/>
      <c r="AX63" s="926"/>
      <c r="AY63" s="926"/>
      <c r="AZ63" s="930"/>
      <c r="BA63" s="930"/>
      <c r="BB63" s="930"/>
      <c r="BC63" s="930"/>
      <c r="BD63" s="930"/>
      <c r="BE63" s="931"/>
      <c r="BF63" s="931"/>
      <c r="BG63" s="931"/>
      <c r="BH63" s="931"/>
      <c r="BI63" s="932"/>
      <c r="BJ63" s="933" t="s">
        <v>180</v>
      </c>
      <c r="BK63" s="934"/>
      <c r="BL63" s="934"/>
      <c r="BM63" s="934"/>
      <c r="BN63" s="935"/>
      <c r="BO63" s="266"/>
      <c r="BP63" s="266"/>
      <c r="BQ63" s="263">
        <v>57</v>
      </c>
      <c r="BR63" s="264"/>
      <c r="BS63" s="852"/>
      <c r="BT63" s="853"/>
      <c r="BU63" s="853"/>
      <c r="BV63" s="853"/>
      <c r="BW63" s="853"/>
      <c r="BX63" s="853"/>
      <c r="BY63" s="853"/>
      <c r="BZ63" s="853"/>
      <c r="CA63" s="853"/>
      <c r="CB63" s="853"/>
      <c r="CC63" s="853"/>
      <c r="CD63" s="853"/>
      <c r="CE63" s="853"/>
      <c r="CF63" s="853"/>
      <c r="CG63" s="854"/>
      <c r="CH63" s="865"/>
      <c r="CI63" s="866"/>
      <c r="CJ63" s="866"/>
      <c r="CK63" s="866"/>
      <c r="CL63" s="867"/>
      <c r="CM63" s="865"/>
      <c r="CN63" s="866"/>
      <c r="CO63" s="866"/>
      <c r="CP63" s="866"/>
      <c r="CQ63" s="867"/>
      <c r="CR63" s="865"/>
      <c r="CS63" s="866"/>
      <c r="CT63" s="866"/>
      <c r="CU63" s="866"/>
      <c r="CV63" s="867"/>
      <c r="CW63" s="865"/>
      <c r="CX63" s="866"/>
      <c r="CY63" s="866"/>
      <c r="CZ63" s="866"/>
      <c r="DA63" s="867"/>
      <c r="DB63" s="865"/>
      <c r="DC63" s="866"/>
      <c r="DD63" s="866"/>
      <c r="DE63" s="866"/>
      <c r="DF63" s="867"/>
      <c r="DG63" s="865"/>
      <c r="DH63" s="866"/>
      <c r="DI63" s="866"/>
      <c r="DJ63" s="866"/>
      <c r="DK63" s="867"/>
      <c r="DL63" s="865"/>
      <c r="DM63" s="866"/>
      <c r="DN63" s="866"/>
      <c r="DO63" s="866"/>
      <c r="DP63" s="867"/>
      <c r="DQ63" s="865"/>
      <c r="DR63" s="866"/>
      <c r="DS63" s="866"/>
      <c r="DT63" s="866"/>
      <c r="DU63" s="867"/>
      <c r="DV63" s="868"/>
      <c r="DW63" s="869"/>
      <c r="DX63" s="869"/>
      <c r="DY63" s="869"/>
      <c r="DZ63" s="870"/>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852"/>
      <c r="BT64" s="853"/>
      <c r="BU64" s="853"/>
      <c r="BV64" s="853"/>
      <c r="BW64" s="853"/>
      <c r="BX64" s="853"/>
      <c r="BY64" s="853"/>
      <c r="BZ64" s="853"/>
      <c r="CA64" s="853"/>
      <c r="CB64" s="853"/>
      <c r="CC64" s="853"/>
      <c r="CD64" s="853"/>
      <c r="CE64" s="853"/>
      <c r="CF64" s="853"/>
      <c r="CG64" s="854"/>
      <c r="CH64" s="865"/>
      <c r="CI64" s="866"/>
      <c r="CJ64" s="866"/>
      <c r="CK64" s="866"/>
      <c r="CL64" s="867"/>
      <c r="CM64" s="865"/>
      <c r="CN64" s="866"/>
      <c r="CO64" s="866"/>
      <c r="CP64" s="866"/>
      <c r="CQ64" s="867"/>
      <c r="CR64" s="865"/>
      <c r="CS64" s="866"/>
      <c r="CT64" s="866"/>
      <c r="CU64" s="866"/>
      <c r="CV64" s="867"/>
      <c r="CW64" s="865"/>
      <c r="CX64" s="866"/>
      <c r="CY64" s="866"/>
      <c r="CZ64" s="866"/>
      <c r="DA64" s="867"/>
      <c r="DB64" s="865"/>
      <c r="DC64" s="866"/>
      <c r="DD64" s="866"/>
      <c r="DE64" s="866"/>
      <c r="DF64" s="867"/>
      <c r="DG64" s="865"/>
      <c r="DH64" s="866"/>
      <c r="DI64" s="866"/>
      <c r="DJ64" s="866"/>
      <c r="DK64" s="867"/>
      <c r="DL64" s="865"/>
      <c r="DM64" s="866"/>
      <c r="DN64" s="866"/>
      <c r="DO64" s="866"/>
      <c r="DP64" s="867"/>
      <c r="DQ64" s="865"/>
      <c r="DR64" s="866"/>
      <c r="DS64" s="866"/>
      <c r="DT64" s="866"/>
      <c r="DU64" s="867"/>
      <c r="DV64" s="868"/>
      <c r="DW64" s="869"/>
      <c r="DX64" s="869"/>
      <c r="DY64" s="869"/>
      <c r="DZ64" s="870"/>
      <c r="EA64" s="247"/>
    </row>
    <row r="65" spans="1:131" s="248" customFormat="1" ht="26.25" customHeight="1" thickBot="1" x14ac:dyDescent="0.2">
      <c r="A65" s="253" t="s">
        <v>425</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852"/>
      <c r="BT65" s="853"/>
      <c r="BU65" s="853"/>
      <c r="BV65" s="853"/>
      <c r="BW65" s="853"/>
      <c r="BX65" s="853"/>
      <c r="BY65" s="853"/>
      <c r="BZ65" s="853"/>
      <c r="CA65" s="853"/>
      <c r="CB65" s="853"/>
      <c r="CC65" s="853"/>
      <c r="CD65" s="853"/>
      <c r="CE65" s="853"/>
      <c r="CF65" s="853"/>
      <c r="CG65" s="854"/>
      <c r="CH65" s="865"/>
      <c r="CI65" s="866"/>
      <c r="CJ65" s="866"/>
      <c r="CK65" s="866"/>
      <c r="CL65" s="867"/>
      <c r="CM65" s="865"/>
      <c r="CN65" s="866"/>
      <c r="CO65" s="866"/>
      <c r="CP65" s="866"/>
      <c r="CQ65" s="867"/>
      <c r="CR65" s="865"/>
      <c r="CS65" s="866"/>
      <c r="CT65" s="866"/>
      <c r="CU65" s="866"/>
      <c r="CV65" s="867"/>
      <c r="CW65" s="865"/>
      <c r="CX65" s="866"/>
      <c r="CY65" s="866"/>
      <c r="CZ65" s="866"/>
      <c r="DA65" s="867"/>
      <c r="DB65" s="865"/>
      <c r="DC65" s="866"/>
      <c r="DD65" s="866"/>
      <c r="DE65" s="866"/>
      <c r="DF65" s="867"/>
      <c r="DG65" s="865"/>
      <c r="DH65" s="866"/>
      <c r="DI65" s="866"/>
      <c r="DJ65" s="866"/>
      <c r="DK65" s="867"/>
      <c r="DL65" s="865"/>
      <c r="DM65" s="866"/>
      <c r="DN65" s="866"/>
      <c r="DO65" s="866"/>
      <c r="DP65" s="867"/>
      <c r="DQ65" s="865"/>
      <c r="DR65" s="866"/>
      <c r="DS65" s="866"/>
      <c r="DT65" s="866"/>
      <c r="DU65" s="867"/>
      <c r="DV65" s="868"/>
      <c r="DW65" s="869"/>
      <c r="DX65" s="869"/>
      <c r="DY65" s="869"/>
      <c r="DZ65" s="870"/>
      <c r="EA65" s="247"/>
    </row>
    <row r="66" spans="1:131" s="248" customFormat="1" ht="26.25" customHeight="1" x14ac:dyDescent="0.15">
      <c r="A66" s="824" t="s">
        <v>426</v>
      </c>
      <c r="B66" s="825"/>
      <c r="C66" s="825"/>
      <c r="D66" s="825"/>
      <c r="E66" s="825"/>
      <c r="F66" s="825"/>
      <c r="G66" s="825"/>
      <c r="H66" s="825"/>
      <c r="I66" s="825"/>
      <c r="J66" s="825"/>
      <c r="K66" s="825"/>
      <c r="L66" s="825"/>
      <c r="M66" s="825"/>
      <c r="N66" s="825"/>
      <c r="O66" s="825"/>
      <c r="P66" s="826"/>
      <c r="Q66" s="801" t="s">
        <v>427</v>
      </c>
      <c r="R66" s="802"/>
      <c r="S66" s="802"/>
      <c r="T66" s="802"/>
      <c r="U66" s="803"/>
      <c r="V66" s="801" t="s">
        <v>404</v>
      </c>
      <c r="W66" s="802"/>
      <c r="X66" s="802"/>
      <c r="Y66" s="802"/>
      <c r="Z66" s="803"/>
      <c r="AA66" s="801" t="s">
        <v>405</v>
      </c>
      <c r="AB66" s="802"/>
      <c r="AC66" s="802"/>
      <c r="AD66" s="802"/>
      <c r="AE66" s="803"/>
      <c r="AF66" s="936" t="s">
        <v>406</v>
      </c>
      <c r="AG66" s="897"/>
      <c r="AH66" s="897"/>
      <c r="AI66" s="897"/>
      <c r="AJ66" s="937"/>
      <c r="AK66" s="801" t="s">
        <v>428</v>
      </c>
      <c r="AL66" s="825"/>
      <c r="AM66" s="825"/>
      <c r="AN66" s="825"/>
      <c r="AO66" s="826"/>
      <c r="AP66" s="801" t="s">
        <v>429</v>
      </c>
      <c r="AQ66" s="802"/>
      <c r="AR66" s="802"/>
      <c r="AS66" s="802"/>
      <c r="AT66" s="803"/>
      <c r="AU66" s="801" t="s">
        <v>430</v>
      </c>
      <c r="AV66" s="802"/>
      <c r="AW66" s="802"/>
      <c r="AX66" s="802"/>
      <c r="AY66" s="803"/>
      <c r="AZ66" s="801" t="s">
        <v>384</v>
      </c>
      <c r="BA66" s="802"/>
      <c r="BB66" s="802"/>
      <c r="BC66" s="802"/>
      <c r="BD66" s="813"/>
      <c r="BE66" s="266"/>
      <c r="BF66" s="266"/>
      <c r="BG66" s="266"/>
      <c r="BH66" s="266"/>
      <c r="BI66" s="266"/>
      <c r="BJ66" s="266"/>
      <c r="BK66" s="266"/>
      <c r="BL66" s="266"/>
      <c r="BM66" s="266"/>
      <c r="BN66" s="266"/>
      <c r="BO66" s="266"/>
      <c r="BP66" s="266"/>
      <c r="BQ66" s="263">
        <v>60</v>
      </c>
      <c r="BR66" s="268"/>
      <c r="BS66" s="947"/>
      <c r="BT66" s="948"/>
      <c r="BU66" s="948"/>
      <c r="BV66" s="948"/>
      <c r="BW66" s="948"/>
      <c r="BX66" s="948"/>
      <c r="BY66" s="948"/>
      <c r="BZ66" s="948"/>
      <c r="CA66" s="948"/>
      <c r="CB66" s="948"/>
      <c r="CC66" s="948"/>
      <c r="CD66" s="948"/>
      <c r="CE66" s="948"/>
      <c r="CF66" s="948"/>
      <c r="CG66" s="949"/>
      <c r="CH66" s="944"/>
      <c r="CI66" s="945"/>
      <c r="CJ66" s="945"/>
      <c r="CK66" s="945"/>
      <c r="CL66" s="946"/>
      <c r="CM66" s="944"/>
      <c r="CN66" s="945"/>
      <c r="CO66" s="945"/>
      <c r="CP66" s="945"/>
      <c r="CQ66" s="946"/>
      <c r="CR66" s="944"/>
      <c r="CS66" s="945"/>
      <c r="CT66" s="945"/>
      <c r="CU66" s="945"/>
      <c r="CV66" s="946"/>
      <c r="CW66" s="944"/>
      <c r="CX66" s="945"/>
      <c r="CY66" s="945"/>
      <c r="CZ66" s="945"/>
      <c r="DA66" s="946"/>
      <c r="DB66" s="944"/>
      <c r="DC66" s="945"/>
      <c r="DD66" s="945"/>
      <c r="DE66" s="945"/>
      <c r="DF66" s="946"/>
      <c r="DG66" s="944"/>
      <c r="DH66" s="945"/>
      <c r="DI66" s="945"/>
      <c r="DJ66" s="945"/>
      <c r="DK66" s="946"/>
      <c r="DL66" s="944"/>
      <c r="DM66" s="945"/>
      <c r="DN66" s="945"/>
      <c r="DO66" s="945"/>
      <c r="DP66" s="946"/>
      <c r="DQ66" s="944"/>
      <c r="DR66" s="945"/>
      <c r="DS66" s="945"/>
      <c r="DT66" s="945"/>
      <c r="DU66" s="946"/>
      <c r="DV66" s="941"/>
      <c r="DW66" s="942"/>
      <c r="DX66" s="942"/>
      <c r="DY66" s="942"/>
      <c r="DZ66" s="943"/>
      <c r="EA66" s="247"/>
    </row>
    <row r="67" spans="1:131" s="248" customFormat="1" ht="26.25" customHeight="1" thickBot="1" x14ac:dyDescent="0.2">
      <c r="A67" s="827"/>
      <c r="B67" s="828"/>
      <c r="C67" s="828"/>
      <c r="D67" s="828"/>
      <c r="E67" s="828"/>
      <c r="F67" s="828"/>
      <c r="G67" s="828"/>
      <c r="H67" s="828"/>
      <c r="I67" s="828"/>
      <c r="J67" s="828"/>
      <c r="K67" s="828"/>
      <c r="L67" s="828"/>
      <c r="M67" s="828"/>
      <c r="N67" s="828"/>
      <c r="O67" s="828"/>
      <c r="P67" s="829"/>
      <c r="Q67" s="804"/>
      <c r="R67" s="805"/>
      <c r="S67" s="805"/>
      <c r="T67" s="805"/>
      <c r="U67" s="806"/>
      <c r="V67" s="804"/>
      <c r="W67" s="805"/>
      <c r="X67" s="805"/>
      <c r="Y67" s="805"/>
      <c r="Z67" s="806"/>
      <c r="AA67" s="804"/>
      <c r="AB67" s="805"/>
      <c r="AC67" s="805"/>
      <c r="AD67" s="805"/>
      <c r="AE67" s="806"/>
      <c r="AF67" s="938"/>
      <c r="AG67" s="900"/>
      <c r="AH67" s="900"/>
      <c r="AI67" s="900"/>
      <c r="AJ67" s="939"/>
      <c r="AK67" s="940"/>
      <c r="AL67" s="828"/>
      <c r="AM67" s="828"/>
      <c r="AN67" s="828"/>
      <c r="AO67" s="829"/>
      <c r="AP67" s="804"/>
      <c r="AQ67" s="805"/>
      <c r="AR67" s="805"/>
      <c r="AS67" s="805"/>
      <c r="AT67" s="806"/>
      <c r="AU67" s="804"/>
      <c r="AV67" s="805"/>
      <c r="AW67" s="805"/>
      <c r="AX67" s="805"/>
      <c r="AY67" s="806"/>
      <c r="AZ67" s="804"/>
      <c r="BA67" s="805"/>
      <c r="BB67" s="805"/>
      <c r="BC67" s="805"/>
      <c r="BD67" s="814"/>
      <c r="BE67" s="266"/>
      <c r="BF67" s="266"/>
      <c r="BG67" s="266"/>
      <c r="BH67" s="266"/>
      <c r="BI67" s="266"/>
      <c r="BJ67" s="266"/>
      <c r="BK67" s="266"/>
      <c r="BL67" s="266"/>
      <c r="BM67" s="266"/>
      <c r="BN67" s="266"/>
      <c r="BO67" s="266"/>
      <c r="BP67" s="266"/>
      <c r="BQ67" s="263">
        <v>61</v>
      </c>
      <c r="BR67" s="268"/>
      <c r="BS67" s="947"/>
      <c r="BT67" s="948"/>
      <c r="BU67" s="948"/>
      <c r="BV67" s="948"/>
      <c r="BW67" s="948"/>
      <c r="BX67" s="948"/>
      <c r="BY67" s="948"/>
      <c r="BZ67" s="948"/>
      <c r="CA67" s="948"/>
      <c r="CB67" s="948"/>
      <c r="CC67" s="948"/>
      <c r="CD67" s="948"/>
      <c r="CE67" s="948"/>
      <c r="CF67" s="948"/>
      <c r="CG67" s="949"/>
      <c r="CH67" s="944"/>
      <c r="CI67" s="945"/>
      <c r="CJ67" s="945"/>
      <c r="CK67" s="945"/>
      <c r="CL67" s="946"/>
      <c r="CM67" s="944"/>
      <c r="CN67" s="945"/>
      <c r="CO67" s="945"/>
      <c r="CP67" s="945"/>
      <c r="CQ67" s="946"/>
      <c r="CR67" s="944"/>
      <c r="CS67" s="945"/>
      <c r="CT67" s="945"/>
      <c r="CU67" s="945"/>
      <c r="CV67" s="946"/>
      <c r="CW67" s="944"/>
      <c r="CX67" s="945"/>
      <c r="CY67" s="945"/>
      <c r="CZ67" s="945"/>
      <c r="DA67" s="946"/>
      <c r="DB67" s="944"/>
      <c r="DC67" s="945"/>
      <c r="DD67" s="945"/>
      <c r="DE67" s="945"/>
      <c r="DF67" s="946"/>
      <c r="DG67" s="944"/>
      <c r="DH67" s="945"/>
      <c r="DI67" s="945"/>
      <c r="DJ67" s="945"/>
      <c r="DK67" s="946"/>
      <c r="DL67" s="944"/>
      <c r="DM67" s="945"/>
      <c r="DN67" s="945"/>
      <c r="DO67" s="945"/>
      <c r="DP67" s="946"/>
      <c r="DQ67" s="944"/>
      <c r="DR67" s="945"/>
      <c r="DS67" s="945"/>
      <c r="DT67" s="945"/>
      <c r="DU67" s="946"/>
      <c r="DV67" s="941"/>
      <c r="DW67" s="942"/>
      <c r="DX67" s="942"/>
      <c r="DY67" s="942"/>
      <c r="DZ67" s="943"/>
      <c r="EA67" s="247"/>
    </row>
    <row r="68" spans="1:131" s="248" customFormat="1" ht="26.25" customHeight="1" thickTop="1" x14ac:dyDescent="0.15">
      <c r="A68" s="259">
        <v>1</v>
      </c>
      <c r="B68" s="953" t="s">
        <v>596</v>
      </c>
      <c r="C68" s="954"/>
      <c r="D68" s="954"/>
      <c r="E68" s="954"/>
      <c r="F68" s="954"/>
      <c r="G68" s="954"/>
      <c r="H68" s="954"/>
      <c r="I68" s="954"/>
      <c r="J68" s="954"/>
      <c r="K68" s="954"/>
      <c r="L68" s="954"/>
      <c r="M68" s="954"/>
      <c r="N68" s="954"/>
      <c r="O68" s="954"/>
      <c r="P68" s="955"/>
      <c r="Q68" s="956">
        <v>8036</v>
      </c>
      <c r="R68" s="950"/>
      <c r="S68" s="950"/>
      <c r="T68" s="950"/>
      <c r="U68" s="950"/>
      <c r="V68" s="950">
        <v>6850</v>
      </c>
      <c r="W68" s="950"/>
      <c r="X68" s="950"/>
      <c r="Y68" s="950"/>
      <c r="Z68" s="950"/>
      <c r="AA68" s="950">
        <v>1185</v>
      </c>
      <c r="AB68" s="950"/>
      <c r="AC68" s="950"/>
      <c r="AD68" s="950"/>
      <c r="AE68" s="950"/>
      <c r="AF68" s="950">
        <v>1185</v>
      </c>
      <c r="AG68" s="950"/>
      <c r="AH68" s="950"/>
      <c r="AI68" s="950"/>
      <c r="AJ68" s="950"/>
      <c r="AK68" s="950">
        <v>16</v>
      </c>
      <c r="AL68" s="950"/>
      <c r="AM68" s="950"/>
      <c r="AN68" s="950"/>
      <c r="AO68" s="950"/>
      <c r="AP68" s="950" t="s">
        <v>595</v>
      </c>
      <c r="AQ68" s="950"/>
      <c r="AR68" s="950"/>
      <c r="AS68" s="950"/>
      <c r="AT68" s="950"/>
      <c r="AU68" s="950" t="s">
        <v>595</v>
      </c>
      <c r="AV68" s="950"/>
      <c r="AW68" s="950"/>
      <c r="AX68" s="950"/>
      <c r="AY68" s="950"/>
      <c r="AZ68" s="951"/>
      <c r="BA68" s="951"/>
      <c r="BB68" s="951"/>
      <c r="BC68" s="951"/>
      <c r="BD68" s="952"/>
      <c r="BE68" s="266"/>
      <c r="BF68" s="266"/>
      <c r="BG68" s="266"/>
      <c r="BH68" s="266"/>
      <c r="BI68" s="266"/>
      <c r="BJ68" s="266"/>
      <c r="BK68" s="266"/>
      <c r="BL68" s="266"/>
      <c r="BM68" s="266"/>
      <c r="BN68" s="266"/>
      <c r="BO68" s="266"/>
      <c r="BP68" s="266"/>
      <c r="BQ68" s="263">
        <v>62</v>
      </c>
      <c r="BR68" s="268"/>
      <c r="BS68" s="947"/>
      <c r="BT68" s="948"/>
      <c r="BU68" s="948"/>
      <c r="BV68" s="948"/>
      <c r="BW68" s="948"/>
      <c r="BX68" s="948"/>
      <c r="BY68" s="948"/>
      <c r="BZ68" s="948"/>
      <c r="CA68" s="948"/>
      <c r="CB68" s="948"/>
      <c r="CC68" s="948"/>
      <c r="CD68" s="948"/>
      <c r="CE68" s="948"/>
      <c r="CF68" s="948"/>
      <c r="CG68" s="949"/>
      <c r="CH68" s="944"/>
      <c r="CI68" s="945"/>
      <c r="CJ68" s="945"/>
      <c r="CK68" s="945"/>
      <c r="CL68" s="946"/>
      <c r="CM68" s="944"/>
      <c r="CN68" s="945"/>
      <c r="CO68" s="945"/>
      <c r="CP68" s="945"/>
      <c r="CQ68" s="946"/>
      <c r="CR68" s="944"/>
      <c r="CS68" s="945"/>
      <c r="CT68" s="945"/>
      <c r="CU68" s="945"/>
      <c r="CV68" s="946"/>
      <c r="CW68" s="944"/>
      <c r="CX68" s="945"/>
      <c r="CY68" s="945"/>
      <c r="CZ68" s="945"/>
      <c r="DA68" s="946"/>
      <c r="DB68" s="944"/>
      <c r="DC68" s="945"/>
      <c r="DD68" s="945"/>
      <c r="DE68" s="945"/>
      <c r="DF68" s="946"/>
      <c r="DG68" s="944"/>
      <c r="DH68" s="945"/>
      <c r="DI68" s="945"/>
      <c r="DJ68" s="945"/>
      <c r="DK68" s="946"/>
      <c r="DL68" s="944"/>
      <c r="DM68" s="945"/>
      <c r="DN68" s="945"/>
      <c r="DO68" s="945"/>
      <c r="DP68" s="946"/>
      <c r="DQ68" s="944"/>
      <c r="DR68" s="945"/>
      <c r="DS68" s="945"/>
      <c r="DT68" s="945"/>
      <c r="DU68" s="946"/>
      <c r="DV68" s="941"/>
      <c r="DW68" s="942"/>
      <c r="DX68" s="942"/>
      <c r="DY68" s="942"/>
      <c r="DZ68" s="943"/>
      <c r="EA68" s="247"/>
    </row>
    <row r="69" spans="1:131" s="248" customFormat="1" ht="26.25" customHeight="1" x14ac:dyDescent="0.15">
      <c r="A69" s="262">
        <v>2</v>
      </c>
      <c r="B69" s="957" t="s">
        <v>597</v>
      </c>
      <c r="C69" s="958"/>
      <c r="D69" s="958"/>
      <c r="E69" s="958"/>
      <c r="F69" s="958"/>
      <c r="G69" s="958"/>
      <c r="H69" s="958"/>
      <c r="I69" s="958"/>
      <c r="J69" s="958"/>
      <c r="K69" s="958"/>
      <c r="L69" s="958"/>
      <c r="M69" s="958"/>
      <c r="N69" s="958"/>
      <c r="O69" s="958"/>
      <c r="P69" s="959"/>
      <c r="Q69" s="960">
        <v>138</v>
      </c>
      <c r="R69" s="915"/>
      <c r="S69" s="915"/>
      <c r="T69" s="915"/>
      <c r="U69" s="915"/>
      <c r="V69" s="915">
        <v>136</v>
      </c>
      <c r="W69" s="915"/>
      <c r="X69" s="915"/>
      <c r="Y69" s="915"/>
      <c r="Z69" s="915"/>
      <c r="AA69" s="915">
        <v>2</v>
      </c>
      <c r="AB69" s="915"/>
      <c r="AC69" s="915"/>
      <c r="AD69" s="915"/>
      <c r="AE69" s="915"/>
      <c r="AF69" s="915">
        <v>2</v>
      </c>
      <c r="AG69" s="915"/>
      <c r="AH69" s="915"/>
      <c r="AI69" s="915"/>
      <c r="AJ69" s="915"/>
      <c r="AK69" s="915" t="s">
        <v>595</v>
      </c>
      <c r="AL69" s="915"/>
      <c r="AM69" s="915"/>
      <c r="AN69" s="915"/>
      <c r="AO69" s="915"/>
      <c r="AP69" s="915" t="s">
        <v>595</v>
      </c>
      <c r="AQ69" s="915"/>
      <c r="AR69" s="915"/>
      <c r="AS69" s="915"/>
      <c r="AT69" s="915"/>
      <c r="AU69" s="915" t="s">
        <v>595</v>
      </c>
      <c r="AV69" s="915"/>
      <c r="AW69" s="915"/>
      <c r="AX69" s="915"/>
      <c r="AY69" s="915"/>
      <c r="AZ69" s="961"/>
      <c r="BA69" s="961"/>
      <c r="BB69" s="961"/>
      <c r="BC69" s="961"/>
      <c r="BD69" s="962"/>
      <c r="BE69" s="266"/>
      <c r="BF69" s="266"/>
      <c r="BG69" s="266"/>
      <c r="BH69" s="266"/>
      <c r="BI69" s="266"/>
      <c r="BJ69" s="266"/>
      <c r="BK69" s="266"/>
      <c r="BL69" s="266"/>
      <c r="BM69" s="266"/>
      <c r="BN69" s="266"/>
      <c r="BO69" s="266"/>
      <c r="BP69" s="266"/>
      <c r="BQ69" s="263">
        <v>63</v>
      </c>
      <c r="BR69" s="268"/>
      <c r="BS69" s="947"/>
      <c r="BT69" s="948"/>
      <c r="BU69" s="948"/>
      <c r="BV69" s="948"/>
      <c r="BW69" s="948"/>
      <c r="BX69" s="948"/>
      <c r="BY69" s="948"/>
      <c r="BZ69" s="948"/>
      <c r="CA69" s="948"/>
      <c r="CB69" s="948"/>
      <c r="CC69" s="948"/>
      <c r="CD69" s="948"/>
      <c r="CE69" s="948"/>
      <c r="CF69" s="948"/>
      <c r="CG69" s="949"/>
      <c r="CH69" s="944"/>
      <c r="CI69" s="945"/>
      <c r="CJ69" s="945"/>
      <c r="CK69" s="945"/>
      <c r="CL69" s="946"/>
      <c r="CM69" s="944"/>
      <c r="CN69" s="945"/>
      <c r="CO69" s="945"/>
      <c r="CP69" s="945"/>
      <c r="CQ69" s="946"/>
      <c r="CR69" s="944"/>
      <c r="CS69" s="945"/>
      <c r="CT69" s="945"/>
      <c r="CU69" s="945"/>
      <c r="CV69" s="946"/>
      <c r="CW69" s="944"/>
      <c r="CX69" s="945"/>
      <c r="CY69" s="945"/>
      <c r="CZ69" s="945"/>
      <c r="DA69" s="946"/>
      <c r="DB69" s="944"/>
      <c r="DC69" s="945"/>
      <c r="DD69" s="945"/>
      <c r="DE69" s="945"/>
      <c r="DF69" s="946"/>
      <c r="DG69" s="944"/>
      <c r="DH69" s="945"/>
      <c r="DI69" s="945"/>
      <c r="DJ69" s="945"/>
      <c r="DK69" s="946"/>
      <c r="DL69" s="944"/>
      <c r="DM69" s="945"/>
      <c r="DN69" s="945"/>
      <c r="DO69" s="945"/>
      <c r="DP69" s="946"/>
      <c r="DQ69" s="944"/>
      <c r="DR69" s="945"/>
      <c r="DS69" s="945"/>
      <c r="DT69" s="945"/>
      <c r="DU69" s="946"/>
      <c r="DV69" s="941"/>
      <c r="DW69" s="942"/>
      <c r="DX69" s="942"/>
      <c r="DY69" s="942"/>
      <c r="DZ69" s="943"/>
      <c r="EA69" s="247"/>
    </row>
    <row r="70" spans="1:131" s="248" customFormat="1" ht="26.25" customHeight="1" x14ac:dyDescent="0.15">
      <c r="A70" s="262">
        <v>3</v>
      </c>
      <c r="B70" s="957" t="s">
        <v>598</v>
      </c>
      <c r="C70" s="958"/>
      <c r="D70" s="958"/>
      <c r="E70" s="958"/>
      <c r="F70" s="958"/>
      <c r="G70" s="958"/>
      <c r="H70" s="958"/>
      <c r="I70" s="958"/>
      <c r="J70" s="958"/>
      <c r="K70" s="958"/>
      <c r="L70" s="958"/>
      <c r="M70" s="958"/>
      <c r="N70" s="958"/>
      <c r="O70" s="958"/>
      <c r="P70" s="959"/>
      <c r="Q70" s="960">
        <v>113</v>
      </c>
      <c r="R70" s="915"/>
      <c r="S70" s="915"/>
      <c r="T70" s="915"/>
      <c r="U70" s="915"/>
      <c r="V70" s="915">
        <v>113</v>
      </c>
      <c r="W70" s="915"/>
      <c r="X70" s="915"/>
      <c r="Y70" s="915"/>
      <c r="Z70" s="915"/>
      <c r="AA70" s="915">
        <v>0</v>
      </c>
      <c r="AB70" s="915"/>
      <c r="AC70" s="915"/>
      <c r="AD70" s="915"/>
      <c r="AE70" s="915"/>
      <c r="AF70" s="915">
        <v>0</v>
      </c>
      <c r="AG70" s="915"/>
      <c r="AH70" s="915"/>
      <c r="AI70" s="915"/>
      <c r="AJ70" s="915"/>
      <c r="AK70" s="915">
        <v>12</v>
      </c>
      <c r="AL70" s="915"/>
      <c r="AM70" s="915"/>
      <c r="AN70" s="915"/>
      <c r="AO70" s="915"/>
      <c r="AP70" s="915" t="s">
        <v>595</v>
      </c>
      <c r="AQ70" s="915"/>
      <c r="AR70" s="915"/>
      <c r="AS70" s="915"/>
      <c r="AT70" s="915"/>
      <c r="AU70" s="915" t="s">
        <v>595</v>
      </c>
      <c r="AV70" s="915"/>
      <c r="AW70" s="915"/>
      <c r="AX70" s="915"/>
      <c r="AY70" s="915"/>
      <c r="AZ70" s="961"/>
      <c r="BA70" s="961"/>
      <c r="BB70" s="961"/>
      <c r="BC70" s="961"/>
      <c r="BD70" s="962"/>
      <c r="BE70" s="266"/>
      <c r="BF70" s="266"/>
      <c r="BG70" s="266"/>
      <c r="BH70" s="266"/>
      <c r="BI70" s="266"/>
      <c r="BJ70" s="266"/>
      <c r="BK70" s="266"/>
      <c r="BL70" s="266"/>
      <c r="BM70" s="266"/>
      <c r="BN70" s="266"/>
      <c r="BO70" s="266"/>
      <c r="BP70" s="266"/>
      <c r="BQ70" s="263">
        <v>64</v>
      </c>
      <c r="BR70" s="268"/>
      <c r="BS70" s="947"/>
      <c r="BT70" s="948"/>
      <c r="BU70" s="948"/>
      <c r="BV70" s="948"/>
      <c r="BW70" s="948"/>
      <c r="BX70" s="948"/>
      <c r="BY70" s="948"/>
      <c r="BZ70" s="948"/>
      <c r="CA70" s="948"/>
      <c r="CB70" s="948"/>
      <c r="CC70" s="948"/>
      <c r="CD70" s="948"/>
      <c r="CE70" s="948"/>
      <c r="CF70" s="948"/>
      <c r="CG70" s="949"/>
      <c r="CH70" s="944"/>
      <c r="CI70" s="945"/>
      <c r="CJ70" s="945"/>
      <c r="CK70" s="945"/>
      <c r="CL70" s="946"/>
      <c r="CM70" s="944"/>
      <c r="CN70" s="945"/>
      <c r="CO70" s="945"/>
      <c r="CP70" s="945"/>
      <c r="CQ70" s="946"/>
      <c r="CR70" s="944"/>
      <c r="CS70" s="945"/>
      <c r="CT70" s="945"/>
      <c r="CU70" s="945"/>
      <c r="CV70" s="946"/>
      <c r="CW70" s="944"/>
      <c r="CX70" s="945"/>
      <c r="CY70" s="945"/>
      <c r="CZ70" s="945"/>
      <c r="DA70" s="946"/>
      <c r="DB70" s="944"/>
      <c r="DC70" s="945"/>
      <c r="DD70" s="945"/>
      <c r="DE70" s="945"/>
      <c r="DF70" s="946"/>
      <c r="DG70" s="944"/>
      <c r="DH70" s="945"/>
      <c r="DI70" s="945"/>
      <c r="DJ70" s="945"/>
      <c r="DK70" s="946"/>
      <c r="DL70" s="944"/>
      <c r="DM70" s="945"/>
      <c r="DN70" s="945"/>
      <c r="DO70" s="945"/>
      <c r="DP70" s="946"/>
      <c r="DQ70" s="944"/>
      <c r="DR70" s="945"/>
      <c r="DS70" s="945"/>
      <c r="DT70" s="945"/>
      <c r="DU70" s="946"/>
      <c r="DV70" s="941"/>
      <c r="DW70" s="942"/>
      <c r="DX70" s="942"/>
      <c r="DY70" s="942"/>
      <c r="DZ70" s="943"/>
      <c r="EA70" s="247"/>
    </row>
    <row r="71" spans="1:131" s="248" customFormat="1" ht="26.25" customHeight="1" x14ac:dyDescent="0.15">
      <c r="A71" s="262">
        <v>4</v>
      </c>
      <c r="B71" s="957" t="s">
        <v>599</v>
      </c>
      <c r="C71" s="958"/>
      <c r="D71" s="958"/>
      <c r="E71" s="958"/>
      <c r="F71" s="958"/>
      <c r="G71" s="958"/>
      <c r="H71" s="958"/>
      <c r="I71" s="958"/>
      <c r="J71" s="958"/>
      <c r="K71" s="958"/>
      <c r="L71" s="958"/>
      <c r="M71" s="958"/>
      <c r="N71" s="958"/>
      <c r="O71" s="958"/>
      <c r="P71" s="959"/>
      <c r="Q71" s="960">
        <v>466</v>
      </c>
      <c r="R71" s="915"/>
      <c r="S71" s="915"/>
      <c r="T71" s="915"/>
      <c r="U71" s="915"/>
      <c r="V71" s="915">
        <v>459</v>
      </c>
      <c r="W71" s="915"/>
      <c r="X71" s="915"/>
      <c r="Y71" s="915"/>
      <c r="Z71" s="915"/>
      <c r="AA71" s="915">
        <v>1</v>
      </c>
      <c r="AB71" s="915"/>
      <c r="AC71" s="915"/>
      <c r="AD71" s="915"/>
      <c r="AE71" s="915"/>
      <c r="AF71" s="915">
        <v>1</v>
      </c>
      <c r="AG71" s="915"/>
      <c r="AH71" s="915"/>
      <c r="AI71" s="915"/>
      <c r="AJ71" s="915"/>
      <c r="AK71" s="915" t="s">
        <v>595</v>
      </c>
      <c r="AL71" s="915"/>
      <c r="AM71" s="915"/>
      <c r="AN71" s="915"/>
      <c r="AO71" s="915"/>
      <c r="AP71" s="915">
        <v>619</v>
      </c>
      <c r="AQ71" s="915"/>
      <c r="AR71" s="915"/>
      <c r="AS71" s="915"/>
      <c r="AT71" s="915"/>
      <c r="AU71" s="915">
        <v>200</v>
      </c>
      <c r="AV71" s="915"/>
      <c r="AW71" s="915"/>
      <c r="AX71" s="915"/>
      <c r="AY71" s="915"/>
      <c r="AZ71" s="961"/>
      <c r="BA71" s="961"/>
      <c r="BB71" s="961"/>
      <c r="BC71" s="961"/>
      <c r="BD71" s="962"/>
      <c r="BE71" s="266"/>
      <c r="BF71" s="266"/>
      <c r="BG71" s="266"/>
      <c r="BH71" s="266"/>
      <c r="BI71" s="266"/>
      <c r="BJ71" s="266"/>
      <c r="BK71" s="266"/>
      <c r="BL71" s="266"/>
      <c r="BM71" s="266"/>
      <c r="BN71" s="266"/>
      <c r="BO71" s="266"/>
      <c r="BP71" s="266"/>
      <c r="BQ71" s="263">
        <v>65</v>
      </c>
      <c r="BR71" s="268"/>
      <c r="BS71" s="947"/>
      <c r="BT71" s="948"/>
      <c r="BU71" s="948"/>
      <c r="BV71" s="948"/>
      <c r="BW71" s="948"/>
      <c r="BX71" s="948"/>
      <c r="BY71" s="948"/>
      <c r="BZ71" s="948"/>
      <c r="CA71" s="948"/>
      <c r="CB71" s="948"/>
      <c r="CC71" s="948"/>
      <c r="CD71" s="948"/>
      <c r="CE71" s="948"/>
      <c r="CF71" s="948"/>
      <c r="CG71" s="949"/>
      <c r="CH71" s="944"/>
      <c r="CI71" s="945"/>
      <c r="CJ71" s="945"/>
      <c r="CK71" s="945"/>
      <c r="CL71" s="946"/>
      <c r="CM71" s="944"/>
      <c r="CN71" s="945"/>
      <c r="CO71" s="945"/>
      <c r="CP71" s="945"/>
      <c r="CQ71" s="946"/>
      <c r="CR71" s="944"/>
      <c r="CS71" s="945"/>
      <c r="CT71" s="945"/>
      <c r="CU71" s="945"/>
      <c r="CV71" s="946"/>
      <c r="CW71" s="944"/>
      <c r="CX71" s="945"/>
      <c r="CY71" s="945"/>
      <c r="CZ71" s="945"/>
      <c r="DA71" s="946"/>
      <c r="DB71" s="944"/>
      <c r="DC71" s="945"/>
      <c r="DD71" s="945"/>
      <c r="DE71" s="945"/>
      <c r="DF71" s="946"/>
      <c r="DG71" s="944"/>
      <c r="DH71" s="945"/>
      <c r="DI71" s="945"/>
      <c r="DJ71" s="945"/>
      <c r="DK71" s="946"/>
      <c r="DL71" s="944"/>
      <c r="DM71" s="945"/>
      <c r="DN71" s="945"/>
      <c r="DO71" s="945"/>
      <c r="DP71" s="946"/>
      <c r="DQ71" s="944"/>
      <c r="DR71" s="945"/>
      <c r="DS71" s="945"/>
      <c r="DT71" s="945"/>
      <c r="DU71" s="946"/>
      <c r="DV71" s="941"/>
      <c r="DW71" s="942"/>
      <c r="DX71" s="942"/>
      <c r="DY71" s="942"/>
      <c r="DZ71" s="943"/>
      <c r="EA71" s="247"/>
    </row>
    <row r="72" spans="1:131" s="248" customFormat="1" ht="26.25" customHeight="1" x14ac:dyDescent="0.15">
      <c r="A72" s="262">
        <v>5</v>
      </c>
      <c r="B72" s="957" t="s">
        <v>600</v>
      </c>
      <c r="C72" s="958"/>
      <c r="D72" s="958"/>
      <c r="E72" s="958"/>
      <c r="F72" s="958"/>
      <c r="G72" s="958"/>
      <c r="H72" s="958"/>
      <c r="I72" s="958"/>
      <c r="J72" s="958"/>
      <c r="K72" s="958"/>
      <c r="L72" s="958"/>
      <c r="M72" s="958"/>
      <c r="N72" s="958"/>
      <c r="O72" s="958"/>
      <c r="P72" s="959"/>
      <c r="Q72" s="960">
        <v>110</v>
      </c>
      <c r="R72" s="915"/>
      <c r="S72" s="915"/>
      <c r="T72" s="915"/>
      <c r="U72" s="915"/>
      <c r="V72" s="915">
        <v>110</v>
      </c>
      <c r="W72" s="915"/>
      <c r="X72" s="915"/>
      <c r="Y72" s="915"/>
      <c r="Z72" s="915"/>
      <c r="AA72" s="915" t="s">
        <v>595</v>
      </c>
      <c r="AB72" s="915"/>
      <c r="AC72" s="915"/>
      <c r="AD72" s="915"/>
      <c r="AE72" s="915"/>
      <c r="AF72" s="915" t="s">
        <v>595</v>
      </c>
      <c r="AG72" s="915"/>
      <c r="AH72" s="915"/>
      <c r="AI72" s="915"/>
      <c r="AJ72" s="915"/>
      <c r="AK72" s="915" t="s">
        <v>595</v>
      </c>
      <c r="AL72" s="915"/>
      <c r="AM72" s="915"/>
      <c r="AN72" s="915"/>
      <c r="AO72" s="915"/>
      <c r="AP72" s="915" t="s">
        <v>595</v>
      </c>
      <c r="AQ72" s="915"/>
      <c r="AR72" s="915"/>
      <c r="AS72" s="915"/>
      <c r="AT72" s="915"/>
      <c r="AU72" s="915" t="s">
        <v>595</v>
      </c>
      <c r="AV72" s="915"/>
      <c r="AW72" s="915"/>
      <c r="AX72" s="915"/>
      <c r="AY72" s="915"/>
      <c r="AZ72" s="961"/>
      <c r="BA72" s="961"/>
      <c r="BB72" s="961"/>
      <c r="BC72" s="961"/>
      <c r="BD72" s="962"/>
      <c r="BE72" s="266"/>
      <c r="BF72" s="266"/>
      <c r="BG72" s="266"/>
      <c r="BH72" s="266"/>
      <c r="BI72" s="266"/>
      <c r="BJ72" s="266"/>
      <c r="BK72" s="266"/>
      <c r="BL72" s="266"/>
      <c r="BM72" s="266"/>
      <c r="BN72" s="266"/>
      <c r="BO72" s="266"/>
      <c r="BP72" s="266"/>
      <c r="BQ72" s="263">
        <v>66</v>
      </c>
      <c r="BR72" s="268"/>
      <c r="BS72" s="947"/>
      <c r="BT72" s="948"/>
      <c r="BU72" s="948"/>
      <c r="BV72" s="948"/>
      <c r="BW72" s="948"/>
      <c r="BX72" s="948"/>
      <c r="BY72" s="948"/>
      <c r="BZ72" s="948"/>
      <c r="CA72" s="948"/>
      <c r="CB72" s="948"/>
      <c r="CC72" s="948"/>
      <c r="CD72" s="948"/>
      <c r="CE72" s="948"/>
      <c r="CF72" s="948"/>
      <c r="CG72" s="949"/>
      <c r="CH72" s="944"/>
      <c r="CI72" s="945"/>
      <c r="CJ72" s="945"/>
      <c r="CK72" s="945"/>
      <c r="CL72" s="946"/>
      <c r="CM72" s="944"/>
      <c r="CN72" s="945"/>
      <c r="CO72" s="945"/>
      <c r="CP72" s="945"/>
      <c r="CQ72" s="946"/>
      <c r="CR72" s="944"/>
      <c r="CS72" s="945"/>
      <c r="CT72" s="945"/>
      <c r="CU72" s="945"/>
      <c r="CV72" s="946"/>
      <c r="CW72" s="944"/>
      <c r="CX72" s="945"/>
      <c r="CY72" s="945"/>
      <c r="CZ72" s="945"/>
      <c r="DA72" s="946"/>
      <c r="DB72" s="944"/>
      <c r="DC72" s="945"/>
      <c r="DD72" s="945"/>
      <c r="DE72" s="945"/>
      <c r="DF72" s="946"/>
      <c r="DG72" s="944"/>
      <c r="DH72" s="945"/>
      <c r="DI72" s="945"/>
      <c r="DJ72" s="945"/>
      <c r="DK72" s="946"/>
      <c r="DL72" s="944"/>
      <c r="DM72" s="945"/>
      <c r="DN72" s="945"/>
      <c r="DO72" s="945"/>
      <c r="DP72" s="946"/>
      <c r="DQ72" s="944"/>
      <c r="DR72" s="945"/>
      <c r="DS72" s="945"/>
      <c r="DT72" s="945"/>
      <c r="DU72" s="946"/>
      <c r="DV72" s="941"/>
      <c r="DW72" s="942"/>
      <c r="DX72" s="942"/>
      <c r="DY72" s="942"/>
      <c r="DZ72" s="943"/>
      <c r="EA72" s="247"/>
    </row>
    <row r="73" spans="1:131" s="248" customFormat="1" ht="26.25" customHeight="1" x14ac:dyDescent="0.15">
      <c r="A73" s="262">
        <v>6</v>
      </c>
      <c r="B73" s="957" t="s">
        <v>601</v>
      </c>
      <c r="C73" s="958"/>
      <c r="D73" s="958"/>
      <c r="E73" s="958"/>
      <c r="F73" s="958"/>
      <c r="G73" s="958"/>
      <c r="H73" s="958"/>
      <c r="I73" s="958"/>
      <c r="J73" s="958"/>
      <c r="K73" s="958"/>
      <c r="L73" s="958"/>
      <c r="M73" s="958"/>
      <c r="N73" s="958"/>
      <c r="O73" s="958"/>
      <c r="P73" s="959"/>
      <c r="Q73" s="960">
        <v>5</v>
      </c>
      <c r="R73" s="915"/>
      <c r="S73" s="915"/>
      <c r="T73" s="915"/>
      <c r="U73" s="915"/>
      <c r="V73" s="915">
        <v>5</v>
      </c>
      <c r="W73" s="915"/>
      <c r="X73" s="915"/>
      <c r="Y73" s="915"/>
      <c r="Z73" s="915"/>
      <c r="AA73" s="915">
        <v>1</v>
      </c>
      <c r="AB73" s="915"/>
      <c r="AC73" s="915"/>
      <c r="AD73" s="915"/>
      <c r="AE73" s="915"/>
      <c r="AF73" s="915">
        <v>1</v>
      </c>
      <c r="AG73" s="915"/>
      <c r="AH73" s="915"/>
      <c r="AI73" s="915"/>
      <c r="AJ73" s="915"/>
      <c r="AK73" s="915" t="s">
        <v>595</v>
      </c>
      <c r="AL73" s="915"/>
      <c r="AM73" s="915"/>
      <c r="AN73" s="915"/>
      <c r="AO73" s="915"/>
      <c r="AP73" s="915" t="s">
        <v>595</v>
      </c>
      <c r="AQ73" s="915"/>
      <c r="AR73" s="915"/>
      <c r="AS73" s="915"/>
      <c r="AT73" s="915"/>
      <c r="AU73" s="915" t="s">
        <v>595</v>
      </c>
      <c r="AV73" s="915"/>
      <c r="AW73" s="915"/>
      <c r="AX73" s="915"/>
      <c r="AY73" s="915"/>
      <c r="AZ73" s="961"/>
      <c r="BA73" s="961"/>
      <c r="BB73" s="961"/>
      <c r="BC73" s="961"/>
      <c r="BD73" s="962"/>
      <c r="BE73" s="266"/>
      <c r="BF73" s="266"/>
      <c r="BG73" s="266"/>
      <c r="BH73" s="266"/>
      <c r="BI73" s="266"/>
      <c r="BJ73" s="266"/>
      <c r="BK73" s="266"/>
      <c r="BL73" s="266"/>
      <c r="BM73" s="266"/>
      <c r="BN73" s="266"/>
      <c r="BO73" s="266"/>
      <c r="BP73" s="266"/>
      <c r="BQ73" s="263">
        <v>67</v>
      </c>
      <c r="BR73" s="268"/>
      <c r="BS73" s="947"/>
      <c r="BT73" s="948"/>
      <c r="BU73" s="948"/>
      <c r="BV73" s="948"/>
      <c r="BW73" s="948"/>
      <c r="BX73" s="948"/>
      <c r="BY73" s="948"/>
      <c r="BZ73" s="948"/>
      <c r="CA73" s="948"/>
      <c r="CB73" s="948"/>
      <c r="CC73" s="948"/>
      <c r="CD73" s="948"/>
      <c r="CE73" s="948"/>
      <c r="CF73" s="948"/>
      <c r="CG73" s="949"/>
      <c r="CH73" s="944"/>
      <c r="CI73" s="945"/>
      <c r="CJ73" s="945"/>
      <c r="CK73" s="945"/>
      <c r="CL73" s="946"/>
      <c r="CM73" s="944"/>
      <c r="CN73" s="945"/>
      <c r="CO73" s="945"/>
      <c r="CP73" s="945"/>
      <c r="CQ73" s="946"/>
      <c r="CR73" s="944"/>
      <c r="CS73" s="945"/>
      <c r="CT73" s="945"/>
      <c r="CU73" s="945"/>
      <c r="CV73" s="946"/>
      <c r="CW73" s="944"/>
      <c r="CX73" s="945"/>
      <c r="CY73" s="945"/>
      <c r="CZ73" s="945"/>
      <c r="DA73" s="946"/>
      <c r="DB73" s="944"/>
      <c r="DC73" s="945"/>
      <c r="DD73" s="945"/>
      <c r="DE73" s="945"/>
      <c r="DF73" s="946"/>
      <c r="DG73" s="944"/>
      <c r="DH73" s="945"/>
      <c r="DI73" s="945"/>
      <c r="DJ73" s="945"/>
      <c r="DK73" s="946"/>
      <c r="DL73" s="944"/>
      <c r="DM73" s="945"/>
      <c r="DN73" s="945"/>
      <c r="DO73" s="945"/>
      <c r="DP73" s="946"/>
      <c r="DQ73" s="944"/>
      <c r="DR73" s="945"/>
      <c r="DS73" s="945"/>
      <c r="DT73" s="945"/>
      <c r="DU73" s="946"/>
      <c r="DV73" s="941"/>
      <c r="DW73" s="942"/>
      <c r="DX73" s="942"/>
      <c r="DY73" s="942"/>
      <c r="DZ73" s="943"/>
      <c r="EA73" s="247"/>
    </row>
    <row r="74" spans="1:131" s="248" customFormat="1" ht="26.25" customHeight="1" x14ac:dyDescent="0.15">
      <c r="A74" s="262">
        <v>7</v>
      </c>
      <c r="B74" s="957" t="s">
        <v>602</v>
      </c>
      <c r="C74" s="958"/>
      <c r="D74" s="958"/>
      <c r="E74" s="958"/>
      <c r="F74" s="958"/>
      <c r="G74" s="958"/>
      <c r="H74" s="958"/>
      <c r="I74" s="958"/>
      <c r="J74" s="958"/>
      <c r="K74" s="958"/>
      <c r="L74" s="958"/>
      <c r="M74" s="958"/>
      <c r="N74" s="958"/>
      <c r="O74" s="958"/>
      <c r="P74" s="959"/>
      <c r="Q74" s="960">
        <v>63</v>
      </c>
      <c r="R74" s="915"/>
      <c r="S74" s="915"/>
      <c r="T74" s="915"/>
      <c r="U74" s="915"/>
      <c r="V74" s="915">
        <v>61</v>
      </c>
      <c r="W74" s="915"/>
      <c r="X74" s="915"/>
      <c r="Y74" s="915"/>
      <c r="Z74" s="915"/>
      <c r="AA74" s="915">
        <v>13</v>
      </c>
      <c r="AB74" s="915"/>
      <c r="AC74" s="915"/>
      <c r="AD74" s="915"/>
      <c r="AE74" s="915"/>
      <c r="AF74" s="915">
        <v>13</v>
      </c>
      <c r="AG74" s="915"/>
      <c r="AH74" s="915"/>
      <c r="AI74" s="915"/>
      <c r="AJ74" s="915"/>
      <c r="AK74" s="915" t="s">
        <v>595</v>
      </c>
      <c r="AL74" s="915"/>
      <c r="AM74" s="915"/>
      <c r="AN74" s="915"/>
      <c r="AO74" s="915"/>
      <c r="AP74" s="915" t="s">
        <v>595</v>
      </c>
      <c r="AQ74" s="915"/>
      <c r="AR74" s="915"/>
      <c r="AS74" s="915"/>
      <c r="AT74" s="915"/>
      <c r="AU74" s="915" t="s">
        <v>595</v>
      </c>
      <c r="AV74" s="915"/>
      <c r="AW74" s="915"/>
      <c r="AX74" s="915"/>
      <c r="AY74" s="915"/>
      <c r="AZ74" s="961"/>
      <c r="BA74" s="961"/>
      <c r="BB74" s="961"/>
      <c r="BC74" s="961"/>
      <c r="BD74" s="962"/>
      <c r="BE74" s="266"/>
      <c r="BF74" s="266"/>
      <c r="BG74" s="266"/>
      <c r="BH74" s="266"/>
      <c r="BI74" s="266"/>
      <c r="BJ74" s="266"/>
      <c r="BK74" s="266"/>
      <c r="BL74" s="266"/>
      <c r="BM74" s="266"/>
      <c r="BN74" s="266"/>
      <c r="BO74" s="266"/>
      <c r="BP74" s="266"/>
      <c r="BQ74" s="263">
        <v>68</v>
      </c>
      <c r="BR74" s="268"/>
      <c r="BS74" s="947"/>
      <c r="BT74" s="948"/>
      <c r="BU74" s="948"/>
      <c r="BV74" s="948"/>
      <c r="BW74" s="948"/>
      <c r="BX74" s="948"/>
      <c r="BY74" s="948"/>
      <c r="BZ74" s="948"/>
      <c r="CA74" s="948"/>
      <c r="CB74" s="948"/>
      <c r="CC74" s="948"/>
      <c r="CD74" s="948"/>
      <c r="CE74" s="948"/>
      <c r="CF74" s="948"/>
      <c r="CG74" s="949"/>
      <c r="CH74" s="944"/>
      <c r="CI74" s="945"/>
      <c r="CJ74" s="945"/>
      <c r="CK74" s="945"/>
      <c r="CL74" s="946"/>
      <c r="CM74" s="944"/>
      <c r="CN74" s="945"/>
      <c r="CO74" s="945"/>
      <c r="CP74" s="945"/>
      <c r="CQ74" s="946"/>
      <c r="CR74" s="944"/>
      <c r="CS74" s="945"/>
      <c r="CT74" s="945"/>
      <c r="CU74" s="945"/>
      <c r="CV74" s="946"/>
      <c r="CW74" s="944"/>
      <c r="CX74" s="945"/>
      <c r="CY74" s="945"/>
      <c r="CZ74" s="945"/>
      <c r="DA74" s="946"/>
      <c r="DB74" s="944"/>
      <c r="DC74" s="945"/>
      <c r="DD74" s="945"/>
      <c r="DE74" s="945"/>
      <c r="DF74" s="946"/>
      <c r="DG74" s="944"/>
      <c r="DH74" s="945"/>
      <c r="DI74" s="945"/>
      <c r="DJ74" s="945"/>
      <c r="DK74" s="946"/>
      <c r="DL74" s="944"/>
      <c r="DM74" s="945"/>
      <c r="DN74" s="945"/>
      <c r="DO74" s="945"/>
      <c r="DP74" s="946"/>
      <c r="DQ74" s="944"/>
      <c r="DR74" s="945"/>
      <c r="DS74" s="945"/>
      <c r="DT74" s="945"/>
      <c r="DU74" s="946"/>
      <c r="DV74" s="941"/>
      <c r="DW74" s="942"/>
      <c r="DX74" s="942"/>
      <c r="DY74" s="942"/>
      <c r="DZ74" s="943"/>
      <c r="EA74" s="247"/>
    </row>
    <row r="75" spans="1:131" s="248" customFormat="1" ht="26.25" customHeight="1" x14ac:dyDescent="0.15">
      <c r="A75" s="262">
        <v>8</v>
      </c>
      <c r="B75" s="957" t="s">
        <v>603</v>
      </c>
      <c r="C75" s="958"/>
      <c r="D75" s="958"/>
      <c r="E75" s="958"/>
      <c r="F75" s="958"/>
      <c r="G75" s="958"/>
      <c r="H75" s="958"/>
      <c r="I75" s="958"/>
      <c r="J75" s="958"/>
      <c r="K75" s="958"/>
      <c r="L75" s="958"/>
      <c r="M75" s="958"/>
      <c r="N75" s="958"/>
      <c r="O75" s="958"/>
      <c r="P75" s="959"/>
      <c r="Q75" s="963">
        <v>128</v>
      </c>
      <c r="R75" s="964"/>
      <c r="S75" s="964"/>
      <c r="T75" s="964"/>
      <c r="U75" s="914"/>
      <c r="V75" s="965">
        <v>127</v>
      </c>
      <c r="W75" s="964"/>
      <c r="X75" s="964"/>
      <c r="Y75" s="964"/>
      <c r="Z75" s="914"/>
      <c r="AA75" s="965">
        <v>1</v>
      </c>
      <c r="AB75" s="964"/>
      <c r="AC75" s="964"/>
      <c r="AD75" s="964"/>
      <c r="AE75" s="914"/>
      <c r="AF75" s="965">
        <v>1</v>
      </c>
      <c r="AG75" s="964"/>
      <c r="AH75" s="964"/>
      <c r="AI75" s="964"/>
      <c r="AJ75" s="914"/>
      <c r="AK75" s="965">
        <v>25</v>
      </c>
      <c r="AL75" s="964"/>
      <c r="AM75" s="964"/>
      <c r="AN75" s="964"/>
      <c r="AO75" s="914"/>
      <c r="AP75" s="965" t="s">
        <v>595</v>
      </c>
      <c r="AQ75" s="964"/>
      <c r="AR75" s="964"/>
      <c r="AS75" s="964"/>
      <c r="AT75" s="914"/>
      <c r="AU75" s="965" t="s">
        <v>595</v>
      </c>
      <c r="AV75" s="964"/>
      <c r="AW75" s="964"/>
      <c r="AX75" s="964"/>
      <c r="AY75" s="914"/>
      <c r="AZ75" s="961"/>
      <c r="BA75" s="961"/>
      <c r="BB75" s="961"/>
      <c r="BC75" s="961"/>
      <c r="BD75" s="962"/>
      <c r="BE75" s="266"/>
      <c r="BF75" s="266"/>
      <c r="BG75" s="266"/>
      <c r="BH75" s="266"/>
      <c r="BI75" s="266"/>
      <c r="BJ75" s="266"/>
      <c r="BK75" s="266"/>
      <c r="BL75" s="266"/>
      <c r="BM75" s="266"/>
      <c r="BN75" s="266"/>
      <c r="BO75" s="266"/>
      <c r="BP75" s="266"/>
      <c r="BQ75" s="263">
        <v>69</v>
      </c>
      <c r="BR75" s="268"/>
      <c r="BS75" s="947"/>
      <c r="BT75" s="948"/>
      <c r="BU75" s="948"/>
      <c r="BV75" s="948"/>
      <c r="BW75" s="948"/>
      <c r="BX75" s="948"/>
      <c r="BY75" s="948"/>
      <c r="BZ75" s="948"/>
      <c r="CA75" s="948"/>
      <c r="CB75" s="948"/>
      <c r="CC75" s="948"/>
      <c r="CD75" s="948"/>
      <c r="CE75" s="948"/>
      <c r="CF75" s="948"/>
      <c r="CG75" s="949"/>
      <c r="CH75" s="944"/>
      <c r="CI75" s="945"/>
      <c r="CJ75" s="945"/>
      <c r="CK75" s="945"/>
      <c r="CL75" s="946"/>
      <c r="CM75" s="944"/>
      <c r="CN75" s="945"/>
      <c r="CO75" s="945"/>
      <c r="CP75" s="945"/>
      <c r="CQ75" s="946"/>
      <c r="CR75" s="944"/>
      <c r="CS75" s="945"/>
      <c r="CT75" s="945"/>
      <c r="CU75" s="945"/>
      <c r="CV75" s="946"/>
      <c r="CW75" s="944"/>
      <c r="CX75" s="945"/>
      <c r="CY75" s="945"/>
      <c r="CZ75" s="945"/>
      <c r="DA75" s="946"/>
      <c r="DB75" s="944"/>
      <c r="DC75" s="945"/>
      <c r="DD75" s="945"/>
      <c r="DE75" s="945"/>
      <c r="DF75" s="946"/>
      <c r="DG75" s="944"/>
      <c r="DH75" s="945"/>
      <c r="DI75" s="945"/>
      <c r="DJ75" s="945"/>
      <c r="DK75" s="946"/>
      <c r="DL75" s="944"/>
      <c r="DM75" s="945"/>
      <c r="DN75" s="945"/>
      <c r="DO75" s="945"/>
      <c r="DP75" s="946"/>
      <c r="DQ75" s="944"/>
      <c r="DR75" s="945"/>
      <c r="DS75" s="945"/>
      <c r="DT75" s="945"/>
      <c r="DU75" s="946"/>
      <c r="DV75" s="941"/>
      <c r="DW75" s="942"/>
      <c r="DX75" s="942"/>
      <c r="DY75" s="942"/>
      <c r="DZ75" s="943"/>
      <c r="EA75" s="247"/>
    </row>
    <row r="76" spans="1:131" s="248" customFormat="1" ht="26.25" customHeight="1" x14ac:dyDescent="0.15">
      <c r="A76" s="262">
        <v>9</v>
      </c>
      <c r="B76" s="957" t="s">
        <v>604</v>
      </c>
      <c r="C76" s="958"/>
      <c r="D76" s="958"/>
      <c r="E76" s="958"/>
      <c r="F76" s="958"/>
      <c r="G76" s="958"/>
      <c r="H76" s="958"/>
      <c r="I76" s="958"/>
      <c r="J76" s="958"/>
      <c r="K76" s="958"/>
      <c r="L76" s="958"/>
      <c r="M76" s="958"/>
      <c r="N76" s="958"/>
      <c r="O76" s="958"/>
      <c r="P76" s="959"/>
      <c r="Q76" s="963">
        <v>109</v>
      </c>
      <c r="R76" s="964"/>
      <c r="S76" s="964"/>
      <c r="T76" s="964"/>
      <c r="U76" s="914"/>
      <c r="V76" s="965">
        <v>100</v>
      </c>
      <c r="W76" s="964"/>
      <c r="X76" s="964"/>
      <c r="Y76" s="964"/>
      <c r="Z76" s="914"/>
      <c r="AA76" s="965">
        <v>9</v>
      </c>
      <c r="AB76" s="964"/>
      <c r="AC76" s="964"/>
      <c r="AD76" s="964"/>
      <c r="AE76" s="914"/>
      <c r="AF76" s="965">
        <v>9</v>
      </c>
      <c r="AG76" s="964"/>
      <c r="AH76" s="964"/>
      <c r="AI76" s="964"/>
      <c r="AJ76" s="914"/>
      <c r="AK76" s="965">
        <v>9</v>
      </c>
      <c r="AL76" s="964"/>
      <c r="AM76" s="964"/>
      <c r="AN76" s="964"/>
      <c r="AO76" s="914"/>
      <c r="AP76" s="965" t="s">
        <v>595</v>
      </c>
      <c r="AQ76" s="964"/>
      <c r="AR76" s="964"/>
      <c r="AS76" s="964"/>
      <c r="AT76" s="914"/>
      <c r="AU76" s="965" t="s">
        <v>595</v>
      </c>
      <c r="AV76" s="964"/>
      <c r="AW76" s="964"/>
      <c r="AX76" s="964"/>
      <c r="AY76" s="914"/>
      <c r="AZ76" s="961"/>
      <c r="BA76" s="961"/>
      <c r="BB76" s="961"/>
      <c r="BC76" s="961"/>
      <c r="BD76" s="962"/>
      <c r="BE76" s="266"/>
      <c r="BF76" s="266"/>
      <c r="BG76" s="266"/>
      <c r="BH76" s="266"/>
      <c r="BI76" s="266"/>
      <c r="BJ76" s="266"/>
      <c r="BK76" s="266"/>
      <c r="BL76" s="266"/>
      <c r="BM76" s="266"/>
      <c r="BN76" s="266"/>
      <c r="BO76" s="266"/>
      <c r="BP76" s="266"/>
      <c r="BQ76" s="263">
        <v>70</v>
      </c>
      <c r="BR76" s="268"/>
      <c r="BS76" s="947"/>
      <c r="BT76" s="948"/>
      <c r="BU76" s="948"/>
      <c r="BV76" s="948"/>
      <c r="BW76" s="948"/>
      <c r="BX76" s="948"/>
      <c r="BY76" s="948"/>
      <c r="BZ76" s="948"/>
      <c r="CA76" s="948"/>
      <c r="CB76" s="948"/>
      <c r="CC76" s="948"/>
      <c r="CD76" s="948"/>
      <c r="CE76" s="948"/>
      <c r="CF76" s="948"/>
      <c r="CG76" s="949"/>
      <c r="CH76" s="944"/>
      <c r="CI76" s="945"/>
      <c r="CJ76" s="945"/>
      <c r="CK76" s="945"/>
      <c r="CL76" s="946"/>
      <c r="CM76" s="944"/>
      <c r="CN76" s="945"/>
      <c r="CO76" s="945"/>
      <c r="CP76" s="945"/>
      <c r="CQ76" s="946"/>
      <c r="CR76" s="944"/>
      <c r="CS76" s="945"/>
      <c r="CT76" s="945"/>
      <c r="CU76" s="945"/>
      <c r="CV76" s="946"/>
      <c r="CW76" s="944"/>
      <c r="CX76" s="945"/>
      <c r="CY76" s="945"/>
      <c r="CZ76" s="945"/>
      <c r="DA76" s="946"/>
      <c r="DB76" s="944"/>
      <c r="DC76" s="945"/>
      <c r="DD76" s="945"/>
      <c r="DE76" s="945"/>
      <c r="DF76" s="946"/>
      <c r="DG76" s="944"/>
      <c r="DH76" s="945"/>
      <c r="DI76" s="945"/>
      <c r="DJ76" s="945"/>
      <c r="DK76" s="946"/>
      <c r="DL76" s="944"/>
      <c r="DM76" s="945"/>
      <c r="DN76" s="945"/>
      <c r="DO76" s="945"/>
      <c r="DP76" s="946"/>
      <c r="DQ76" s="944"/>
      <c r="DR76" s="945"/>
      <c r="DS76" s="945"/>
      <c r="DT76" s="945"/>
      <c r="DU76" s="946"/>
      <c r="DV76" s="941"/>
      <c r="DW76" s="942"/>
      <c r="DX76" s="942"/>
      <c r="DY76" s="942"/>
      <c r="DZ76" s="943"/>
      <c r="EA76" s="247"/>
    </row>
    <row r="77" spans="1:131" s="248" customFormat="1" ht="26.25" customHeight="1" x14ac:dyDescent="0.15">
      <c r="A77" s="262">
        <v>10</v>
      </c>
      <c r="B77" s="957" t="s">
        <v>605</v>
      </c>
      <c r="C77" s="958"/>
      <c r="D77" s="958"/>
      <c r="E77" s="958"/>
      <c r="F77" s="958"/>
      <c r="G77" s="958"/>
      <c r="H77" s="958"/>
      <c r="I77" s="958"/>
      <c r="J77" s="958"/>
      <c r="K77" s="958"/>
      <c r="L77" s="958"/>
      <c r="M77" s="958"/>
      <c r="N77" s="958"/>
      <c r="O77" s="958"/>
      <c r="P77" s="959"/>
      <c r="Q77" s="963">
        <v>152324</v>
      </c>
      <c r="R77" s="964"/>
      <c r="S77" s="964"/>
      <c r="T77" s="964"/>
      <c r="U77" s="914"/>
      <c r="V77" s="965">
        <v>150619</v>
      </c>
      <c r="W77" s="964"/>
      <c r="X77" s="964"/>
      <c r="Y77" s="964"/>
      <c r="Z77" s="914"/>
      <c r="AA77" s="965">
        <v>1705</v>
      </c>
      <c r="AB77" s="964"/>
      <c r="AC77" s="964"/>
      <c r="AD77" s="964"/>
      <c r="AE77" s="914"/>
      <c r="AF77" s="965">
        <v>1705</v>
      </c>
      <c r="AG77" s="964"/>
      <c r="AH77" s="964"/>
      <c r="AI77" s="964"/>
      <c r="AJ77" s="914"/>
      <c r="AK77" s="965">
        <v>1311</v>
      </c>
      <c r="AL77" s="964"/>
      <c r="AM77" s="964"/>
      <c r="AN77" s="964"/>
      <c r="AO77" s="914"/>
      <c r="AP77" s="965" t="s">
        <v>595</v>
      </c>
      <c r="AQ77" s="964"/>
      <c r="AR77" s="964"/>
      <c r="AS77" s="964"/>
      <c r="AT77" s="914"/>
      <c r="AU77" s="965" t="s">
        <v>595</v>
      </c>
      <c r="AV77" s="964"/>
      <c r="AW77" s="964"/>
      <c r="AX77" s="964"/>
      <c r="AY77" s="914"/>
      <c r="AZ77" s="961"/>
      <c r="BA77" s="961"/>
      <c r="BB77" s="961"/>
      <c r="BC77" s="961"/>
      <c r="BD77" s="962"/>
      <c r="BE77" s="266"/>
      <c r="BF77" s="266"/>
      <c r="BG77" s="266"/>
      <c r="BH77" s="266"/>
      <c r="BI77" s="266"/>
      <c r="BJ77" s="266"/>
      <c r="BK77" s="266"/>
      <c r="BL77" s="266"/>
      <c r="BM77" s="266"/>
      <c r="BN77" s="266"/>
      <c r="BO77" s="266"/>
      <c r="BP77" s="266"/>
      <c r="BQ77" s="263">
        <v>71</v>
      </c>
      <c r="BR77" s="268"/>
      <c r="BS77" s="947"/>
      <c r="BT77" s="948"/>
      <c r="BU77" s="948"/>
      <c r="BV77" s="948"/>
      <c r="BW77" s="948"/>
      <c r="BX77" s="948"/>
      <c r="BY77" s="948"/>
      <c r="BZ77" s="948"/>
      <c r="CA77" s="948"/>
      <c r="CB77" s="948"/>
      <c r="CC77" s="948"/>
      <c r="CD77" s="948"/>
      <c r="CE77" s="948"/>
      <c r="CF77" s="948"/>
      <c r="CG77" s="949"/>
      <c r="CH77" s="944"/>
      <c r="CI77" s="945"/>
      <c r="CJ77" s="945"/>
      <c r="CK77" s="945"/>
      <c r="CL77" s="946"/>
      <c r="CM77" s="944"/>
      <c r="CN77" s="945"/>
      <c r="CO77" s="945"/>
      <c r="CP77" s="945"/>
      <c r="CQ77" s="946"/>
      <c r="CR77" s="944"/>
      <c r="CS77" s="945"/>
      <c r="CT77" s="945"/>
      <c r="CU77" s="945"/>
      <c r="CV77" s="946"/>
      <c r="CW77" s="944"/>
      <c r="CX77" s="945"/>
      <c r="CY77" s="945"/>
      <c r="CZ77" s="945"/>
      <c r="DA77" s="946"/>
      <c r="DB77" s="944"/>
      <c r="DC77" s="945"/>
      <c r="DD77" s="945"/>
      <c r="DE77" s="945"/>
      <c r="DF77" s="946"/>
      <c r="DG77" s="944"/>
      <c r="DH77" s="945"/>
      <c r="DI77" s="945"/>
      <c r="DJ77" s="945"/>
      <c r="DK77" s="946"/>
      <c r="DL77" s="944"/>
      <c r="DM77" s="945"/>
      <c r="DN77" s="945"/>
      <c r="DO77" s="945"/>
      <c r="DP77" s="946"/>
      <c r="DQ77" s="944"/>
      <c r="DR77" s="945"/>
      <c r="DS77" s="945"/>
      <c r="DT77" s="945"/>
      <c r="DU77" s="946"/>
      <c r="DV77" s="941"/>
      <c r="DW77" s="942"/>
      <c r="DX77" s="942"/>
      <c r="DY77" s="942"/>
      <c r="DZ77" s="943"/>
      <c r="EA77" s="247"/>
    </row>
    <row r="78" spans="1:131" s="248" customFormat="1" ht="26.25" customHeight="1" x14ac:dyDescent="0.15">
      <c r="A78" s="262">
        <v>11</v>
      </c>
      <c r="B78" s="957" t="s">
        <v>606</v>
      </c>
      <c r="C78" s="958"/>
      <c r="D78" s="958"/>
      <c r="E78" s="958"/>
      <c r="F78" s="958"/>
      <c r="G78" s="958"/>
      <c r="H78" s="958"/>
      <c r="I78" s="958"/>
      <c r="J78" s="958"/>
      <c r="K78" s="958"/>
      <c r="L78" s="958"/>
      <c r="M78" s="958"/>
      <c r="N78" s="958"/>
      <c r="O78" s="958"/>
      <c r="P78" s="959"/>
      <c r="Q78" s="960">
        <v>1406</v>
      </c>
      <c r="R78" s="915"/>
      <c r="S78" s="915"/>
      <c r="T78" s="915"/>
      <c r="U78" s="915"/>
      <c r="V78" s="915">
        <v>1393</v>
      </c>
      <c r="W78" s="915"/>
      <c r="X78" s="915"/>
      <c r="Y78" s="915"/>
      <c r="Z78" s="915"/>
      <c r="AA78" s="915">
        <v>13</v>
      </c>
      <c r="AB78" s="915"/>
      <c r="AC78" s="915"/>
      <c r="AD78" s="915"/>
      <c r="AE78" s="915"/>
      <c r="AF78" s="915">
        <v>6</v>
      </c>
      <c r="AG78" s="915"/>
      <c r="AH78" s="915"/>
      <c r="AI78" s="915"/>
      <c r="AJ78" s="915"/>
      <c r="AK78" s="915">
        <v>32</v>
      </c>
      <c r="AL78" s="915"/>
      <c r="AM78" s="915"/>
      <c r="AN78" s="915"/>
      <c r="AO78" s="915"/>
      <c r="AP78" s="915" t="s">
        <v>595</v>
      </c>
      <c r="AQ78" s="915"/>
      <c r="AR78" s="915"/>
      <c r="AS78" s="915"/>
      <c r="AT78" s="915"/>
      <c r="AU78" s="915" t="s">
        <v>595</v>
      </c>
      <c r="AV78" s="915"/>
      <c r="AW78" s="915"/>
      <c r="AX78" s="915"/>
      <c r="AY78" s="915"/>
      <c r="AZ78" s="961"/>
      <c r="BA78" s="961"/>
      <c r="BB78" s="961"/>
      <c r="BC78" s="961"/>
      <c r="BD78" s="962"/>
      <c r="BE78" s="266"/>
      <c r="BF78" s="266"/>
      <c r="BG78" s="266"/>
      <c r="BH78" s="266"/>
      <c r="BI78" s="266"/>
      <c r="BJ78" s="269"/>
      <c r="BK78" s="269"/>
      <c r="BL78" s="269"/>
      <c r="BM78" s="269"/>
      <c r="BN78" s="269"/>
      <c r="BO78" s="266"/>
      <c r="BP78" s="266"/>
      <c r="BQ78" s="263">
        <v>72</v>
      </c>
      <c r="BR78" s="268"/>
      <c r="BS78" s="947"/>
      <c r="BT78" s="948"/>
      <c r="BU78" s="948"/>
      <c r="BV78" s="948"/>
      <c r="BW78" s="948"/>
      <c r="BX78" s="948"/>
      <c r="BY78" s="948"/>
      <c r="BZ78" s="948"/>
      <c r="CA78" s="948"/>
      <c r="CB78" s="948"/>
      <c r="CC78" s="948"/>
      <c r="CD78" s="948"/>
      <c r="CE78" s="948"/>
      <c r="CF78" s="948"/>
      <c r="CG78" s="949"/>
      <c r="CH78" s="944"/>
      <c r="CI78" s="945"/>
      <c r="CJ78" s="945"/>
      <c r="CK78" s="945"/>
      <c r="CL78" s="946"/>
      <c r="CM78" s="944"/>
      <c r="CN78" s="945"/>
      <c r="CO78" s="945"/>
      <c r="CP78" s="945"/>
      <c r="CQ78" s="946"/>
      <c r="CR78" s="944"/>
      <c r="CS78" s="945"/>
      <c r="CT78" s="945"/>
      <c r="CU78" s="945"/>
      <c r="CV78" s="946"/>
      <c r="CW78" s="944"/>
      <c r="CX78" s="945"/>
      <c r="CY78" s="945"/>
      <c r="CZ78" s="945"/>
      <c r="DA78" s="946"/>
      <c r="DB78" s="944"/>
      <c r="DC78" s="945"/>
      <c r="DD78" s="945"/>
      <c r="DE78" s="945"/>
      <c r="DF78" s="946"/>
      <c r="DG78" s="944"/>
      <c r="DH78" s="945"/>
      <c r="DI78" s="945"/>
      <c r="DJ78" s="945"/>
      <c r="DK78" s="946"/>
      <c r="DL78" s="944"/>
      <c r="DM78" s="945"/>
      <c r="DN78" s="945"/>
      <c r="DO78" s="945"/>
      <c r="DP78" s="946"/>
      <c r="DQ78" s="944"/>
      <c r="DR78" s="945"/>
      <c r="DS78" s="945"/>
      <c r="DT78" s="945"/>
      <c r="DU78" s="946"/>
      <c r="DV78" s="941"/>
      <c r="DW78" s="942"/>
      <c r="DX78" s="942"/>
      <c r="DY78" s="942"/>
      <c r="DZ78" s="943"/>
      <c r="EA78" s="247"/>
    </row>
    <row r="79" spans="1:131" s="248" customFormat="1" ht="26.25" customHeight="1" x14ac:dyDescent="0.15">
      <c r="A79" s="262">
        <v>12</v>
      </c>
      <c r="B79" s="957"/>
      <c r="C79" s="958"/>
      <c r="D79" s="958"/>
      <c r="E79" s="958"/>
      <c r="F79" s="958"/>
      <c r="G79" s="958"/>
      <c r="H79" s="958"/>
      <c r="I79" s="958"/>
      <c r="J79" s="958"/>
      <c r="K79" s="958"/>
      <c r="L79" s="958"/>
      <c r="M79" s="958"/>
      <c r="N79" s="958"/>
      <c r="O79" s="958"/>
      <c r="P79" s="959"/>
      <c r="Q79" s="960"/>
      <c r="R79" s="915"/>
      <c r="S79" s="915"/>
      <c r="T79" s="915"/>
      <c r="U79" s="915"/>
      <c r="V79" s="915"/>
      <c r="W79" s="915"/>
      <c r="X79" s="915"/>
      <c r="Y79" s="915"/>
      <c r="Z79" s="915"/>
      <c r="AA79" s="915"/>
      <c r="AB79" s="915"/>
      <c r="AC79" s="915"/>
      <c r="AD79" s="915"/>
      <c r="AE79" s="915"/>
      <c r="AF79" s="915"/>
      <c r="AG79" s="915"/>
      <c r="AH79" s="915"/>
      <c r="AI79" s="915"/>
      <c r="AJ79" s="915"/>
      <c r="AK79" s="915"/>
      <c r="AL79" s="915"/>
      <c r="AM79" s="915"/>
      <c r="AN79" s="915"/>
      <c r="AO79" s="915"/>
      <c r="AP79" s="915"/>
      <c r="AQ79" s="915"/>
      <c r="AR79" s="915"/>
      <c r="AS79" s="915"/>
      <c r="AT79" s="915"/>
      <c r="AU79" s="915"/>
      <c r="AV79" s="915"/>
      <c r="AW79" s="915"/>
      <c r="AX79" s="915"/>
      <c r="AY79" s="915"/>
      <c r="AZ79" s="961"/>
      <c r="BA79" s="961"/>
      <c r="BB79" s="961"/>
      <c r="BC79" s="961"/>
      <c r="BD79" s="962"/>
      <c r="BE79" s="266"/>
      <c r="BF79" s="266"/>
      <c r="BG79" s="266"/>
      <c r="BH79" s="266"/>
      <c r="BI79" s="266"/>
      <c r="BJ79" s="269"/>
      <c r="BK79" s="269"/>
      <c r="BL79" s="269"/>
      <c r="BM79" s="269"/>
      <c r="BN79" s="269"/>
      <c r="BO79" s="266"/>
      <c r="BP79" s="266"/>
      <c r="BQ79" s="263">
        <v>73</v>
      </c>
      <c r="BR79" s="268"/>
      <c r="BS79" s="947"/>
      <c r="BT79" s="948"/>
      <c r="BU79" s="948"/>
      <c r="BV79" s="948"/>
      <c r="BW79" s="948"/>
      <c r="BX79" s="948"/>
      <c r="BY79" s="948"/>
      <c r="BZ79" s="948"/>
      <c r="CA79" s="948"/>
      <c r="CB79" s="948"/>
      <c r="CC79" s="948"/>
      <c r="CD79" s="948"/>
      <c r="CE79" s="948"/>
      <c r="CF79" s="948"/>
      <c r="CG79" s="949"/>
      <c r="CH79" s="944"/>
      <c r="CI79" s="945"/>
      <c r="CJ79" s="945"/>
      <c r="CK79" s="945"/>
      <c r="CL79" s="946"/>
      <c r="CM79" s="944"/>
      <c r="CN79" s="945"/>
      <c r="CO79" s="945"/>
      <c r="CP79" s="945"/>
      <c r="CQ79" s="946"/>
      <c r="CR79" s="944"/>
      <c r="CS79" s="945"/>
      <c r="CT79" s="945"/>
      <c r="CU79" s="945"/>
      <c r="CV79" s="946"/>
      <c r="CW79" s="944"/>
      <c r="CX79" s="945"/>
      <c r="CY79" s="945"/>
      <c r="CZ79" s="945"/>
      <c r="DA79" s="946"/>
      <c r="DB79" s="944"/>
      <c r="DC79" s="945"/>
      <c r="DD79" s="945"/>
      <c r="DE79" s="945"/>
      <c r="DF79" s="946"/>
      <c r="DG79" s="944"/>
      <c r="DH79" s="945"/>
      <c r="DI79" s="945"/>
      <c r="DJ79" s="945"/>
      <c r="DK79" s="946"/>
      <c r="DL79" s="944"/>
      <c r="DM79" s="945"/>
      <c r="DN79" s="945"/>
      <c r="DO79" s="945"/>
      <c r="DP79" s="946"/>
      <c r="DQ79" s="944"/>
      <c r="DR79" s="945"/>
      <c r="DS79" s="945"/>
      <c r="DT79" s="945"/>
      <c r="DU79" s="946"/>
      <c r="DV79" s="941"/>
      <c r="DW79" s="942"/>
      <c r="DX79" s="942"/>
      <c r="DY79" s="942"/>
      <c r="DZ79" s="943"/>
      <c r="EA79" s="247"/>
    </row>
    <row r="80" spans="1:131" s="248" customFormat="1" ht="26.25" customHeight="1" x14ac:dyDescent="0.15">
      <c r="A80" s="262">
        <v>13</v>
      </c>
      <c r="B80" s="957"/>
      <c r="C80" s="958"/>
      <c r="D80" s="958"/>
      <c r="E80" s="958"/>
      <c r="F80" s="958"/>
      <c r="G80" s="958"/>
      <c r="H80" s="958"/>
      <c r="I80" s="958"/>
      <c r="J80" s="958"/>
      <c r="K80" s="958"/>
      <c r="L80" s="958"/>
      <c r="M80" s="958"/>
      <c r="N80" s="958"/>
      <c r="O80" s="958"/>
      <c r="P80" s="959"/>
      <c r="Q80" s="960"/>
      <c r="R80" s="915"/>
      <c r="S80" s="915"/>
      <c r="T80" s="915"/>
      <c r="U80" s="915"/>
      <c r="V80" s="915"/>
      <c r="W80" s="915"/>
      <c r="X80" s="915"/>
      <c r="Y80" s="915"/>
      <c r="Z80" s="915"/>
      <c r="AA80" s="915"/>
      <c r="AB80" s="915"/>
      <c r="AC80" s="915"/>
      <c r="AD80" s="915"/>
      <c r="AE80" s="915"/>
      <c r="AF80" s="915"/>
      <c r="AG80" s="915"/>
      <c r="AH80" s="915"/>
      <c r="AI80" s="915"/>
      <c r="AJ80" s="915"/>
      <c r="AK80" s="915"/>
      <c r="AL80" s="915"/>
      <c r="AM80" s="915"/>
      <c r="AN80" s="915"/>
      <c r="AO80" s="915"/>
      <c r="AP80" s="915"/>
      <c r="AQ80" s="915"/>
      <c r="AR80" s="915"/>
      <c r="AS80" s="915"/>
      <c r="AT80" s="915"/>
      <c r="AU80" s="915"/>
      <c r="AV80" s="915"/>
      <c r="AW80" s="915"/>
      <c r="AX80" s="915"/>
      <c r="AY80" s="915"/>
      <c r="AZ80" s="961"/>
      <c r="BA80" s="961"/>
      <c r="BB80" s="961"/>
      <c r="BC80" s="961"/>
      <c r="BD80" s="962"/>
      <c r="BE80" s="266"/>
      <c r="BF80" s="266"/>
      <c r="BG80" s="266"/>
      <c r="BH80" s="266"/>
      <c r="BI80" s="266"/>
      <c r="BJ80" s="266"/>
      <c r="BK80" s="266"/>
      <c r="BL80" s="266"/>
      <c r="BM80" s="266"/>
      <c r="BN80" s="266"/>
      <c r="BO80" s="266"/>
      <c r="BP80" s="266"/>
      <c r="BQ80" s="263">
        <v>74</v>
      </c>
      <c r="BR80" s="268"/>
      <c r="BS80" s="947"/>
      <c r="BT80" s="948"/>
      <c r="BU80" s="948"/>
      <c r="BV80" s="948"/>
      <c r="BW80" s="948"/>
      <c r="BX80" s="948"/>
      <c r="BY80" s="948"/>
      <c r="BZ80" s="948"/>
      <c r="CA80" s="948"/>
      <c r="CB80" s="948"/>
      <c r="CC80" s="948"/>
      <c r="CD80" s="948"/>
      <c r="CE80" s="948"/>
      <c r="CF80" s="948"/>
      <c r="CG80" s="949"/>
      <c r="CH80" s="944"/>
      <c r="CI80" s="945"/>
      <c r="CJ80" s="945"/>
      <c r="CK80" s="945"/>
      <c r="CL80" s="946"/>
      <c r="CM80" s="944"/>
      <c r="CN80" s="945"/>
      <c r="CO80" s="945"/>
      <c r="CP80" s="945"/>
      <c r="CQ80" s="946"/>
      <c r="CR80" s="944"/>
      <c r="CS80" s="945"/>
      <c r="CT80" s="945"/>
      <c r="CU80" s="945"/>
      <c r="CV80" s="946"/>
      <c r="CW80" s="944"/>
      <c r="CX80" s="945"/>
      <c r="CY80" s="945"/>
      <c r="CZ80" s="945"/>
      <c r="DA80" s="946"/>
      <c r="DB80" s="944"/>
      <c r="DC80" s="945"/>
      <c r="DD80" s="945"/>
      <c r="DE80" s="945"/>
      <c r="DF80" s="946"/>
      <c r="DG80" s="944"/>
      <c r="DH80" s="945"/>
      <c r="DI80" s="945"/>
      <c r="DJ80" s="945"/>
      <c r="DK80" s="946"/>
      <c r="DL80" s="944"/>
      <c r="DM80" s="945"/>
      <c r="DN80" s="945"/>
      <c r="DO80" s="945"/>
      <c r="DP80" s="946"/>
      <c r="DQ80" s="944"/>
      <c r="DR80" s="945"/>
      <c r="DS80" s="945"/>
      <c r="DT80" s="945"/>
      <c r="DU80" s="946"/>
      <c r="DV80" s="941"/>
      <c r="DW80" s="942"/>
      <c r="DX80" s="942"/>
      <c r="DY80" s="942"/>
      <c r="DZ80" s="943"/>
      <c r="EA80" s="247"/>
    </row>
    <row r="81" spans="1:131" s="248" customFormat="1" ht="26.25" customHeight="1" x14ac:dyDescent="0.15">
      <c r="A81" s="262">
        <v>14</v>
      </c>
      <c r="B81" s="957"/>
      <c r="C81" s="958"/>
      <c r="D81" s="958"/>
      <c r="E81" s="958"/>
      <c r="F81" s="958"/>
      <c r="G81" s="958"/>
      <c r="H81" s="958"/>
      <c r="I81" s="958"/>
      <c r="J81" s="958"/>
      <c r="K81" s="958"/>
      <c r="L81" s="958"/>
      <c r="M81" s="958"/>
      <c r="N81" s="958"/>
      <c r="O81" s="958"/>
      <c r="P81" s="959"/>
      <c r="Q81" s="960"/>
      <c r="R81" s="915"/>
      <c r="S81" s="915"/>
      <c r="T81" s="915"/>
      <c r="U81" s="915"/>
      <c r="V81" s="915"/>
      <c r="W81" s="915"/>
      <c r="X81" s="915"/>
      <c r="Y81" s="915"/>
      <c r="Z81" s="915"/>
      <c r="AA81" s="915"/>
      <c r="AB81" s="915"/>
      <c r="AC81" s="915"/>
      <c r="AD81" s="915"/>
      <c r="AE81" s="915"/>
      <c r="AF81" s="915"/>
      <c r="AG81" s="915"/>
      <c r="AH81" s="915"/>
      <c r="AI81" s="915"/>
      <c r="AJ81" s="915"/>
      <c r="AK81" s="915"/>
      <c r="AL81" s="915"/>
      <c r="AM81" s="915"/>
      <c r="AN81" s="915"/>
      <c r="AO81" s="915"/>
      <c r="AP81" s="915"/>
      <c r="AQ81" s="915"/>
      <c r="AR81" s="915"/>
      <c r="AS81" s="915"/>
      <c r="AT81" s="915"/>
      <c r="AU81" s="915"/>
      <c r="AV81" s="915"/>
      <c r="AW81" s="915"/>
      <c r="AX81" s="915"/>
      <c r="AY81" s="915"/>
      <c r="AZ81" s="961"/>
      <c r="BA81" s="961"/>
      <c r="BB81" s="961"/>
      <c r="BC81" s="961"/>
      <c r="BD81" s="962"/>
      <c r="BE81" s="266"/>
      <c r="BF81" s="266"/>
      <c r="BG81" s="266"/>
      <c r="BH81" s="266"/>
      <c r="BI81" s="266"/>
      <c r="BJ81" s="266"/>
      <c r="BK81" s="266"/>
      <c r="BL81" s="266"/>
      <c r="BM81" s="266"/>
      <c r="BN81" s="266"/>
      <c r="BO81" s="266"/>
      <c r="BP81" s="266"/>
      <c r="BQ81" s="263">
        <v>75</v>
      </c>
      <c r="BR81" s="268"/>
      <c r="BS81" s="947"/>
      <c r="BT81" s="948"/>
      <c r="BU81" s="948"/>
      <c r="BV81" s="948"/>
      <c r="BW81" s="948"/>
      <c r="BX81" s="948"/>
      <c r="BY81" s="948"/>
      <c r="BZ81" s="948"/>
      <c r="CA81" s="948"/>
      <c r="CB81" s="948"/>
      <c r="CC81" s="948"/>
      <c r="CD81" s="948"/>
      <c r="CE81" s="948"/>
      <c r="CF81" s="948"/>
      <c r="CG81" s="949"/>
      <c r="CH81" s="944"/>
      <c r="CI81" s="945"/>
      <c r="CJ81" s="945"/>
      <c r="CK81" s="945"/>
      <c r="CL81" s="946"/>
      <c r="CM81" s="944"/>
      <c r="CN81" s="945"/>
      <c r="CO81" s="945"/>
      <c r="CP81" s="945"/>
      <c r="CQ81" s="946"/>
      <c r="CR81" s="944"/>
      <c r="CS81" s="945"/>
      <c r="CT81" s="945"/>
      <c r="CU81" s="945"/>
      <c r="CV81" s="946"/>
      <c r="CW81" s="944"/>
      <c r="CX81" s="945"/>
      <c r="CY81" s="945"/>
      <c r="CZ81" s="945"/>
      <c r="DA81" s="946"/>
      <c r="DB81" s="944"/>
      <c r="DC81" s="945"/>
      <c r="DD81" s="945"/>
      <c r="DE81" s="945"/>
      <c r="DF81" s="946"/>
      <c r="DG81" s="944"/>
      <c r="DH81" s="945"/>
      <c r="DI81" s="945"/>
      <c r="DJ81" s="945"/>
      <c r="DK81" s="946"/>
      <c r="DL81" s="944"/>
      <c r="DM81" s="945"/>
      <c r="DN81" s="945"/>
      <c r="DO81" s="945"/>
      <c r="DP81" s="946"/>
      <c r="DQ81" s="944"/>
      <c r="DR81" s="945"/>
      <c r="DS81" s="945"/>
      <c r="DT81" s="945"/>
      <c r="DU81" s="946"/>
      <c r="DV81" s="941"/>
      <c r="DW81" s="942"/>
      <c r="DX81" s="942"/>
      <c r="DY81" s="942"/>
      <c r="DZ81" s="943"/>
      <c r="EA81" s="247"/>
    </row>
    <row r="82" spans="1:131" s="248" customFormat="1" ht="26.25" customHeight="1" x14ac:dyDescent="0.15">
      <c r="A82" s="262">
        <v>15</v>
      </c>
      <c r="B82" s="957"/>
      <c r="C82" s="958"/>
      <c r="D82" s="958"/>
      <c r="E82" s="958"/>
      <c r="F82" s="958"/>
      <c r="G82" s="958"/>
      <c r="H82" s="958"/>
      <c r="I82" s="958"/>
      <c r="J82" s="958"/>
      <c r="K82" s="958"/>
      <c r="L82" s="958"/>
      <c r="M82" s="958"/>
      <c r="N82" s="958"/>
      <c r="O82" s="958"/>
      <c r="P82" s="959"/>
      <c r="Q82" s="960"/>
      <c r="R82" s="915"/>
      <c r="S82" s="915"/>
      <c r="T82" s="915"/>
      <c r="U82" s="915"/>
      <c r="V82" s="915"/>
      <c r="W82" s="915"/>
      <c r="X82" s="915"/>
      <c r="Y82" s="915"/>
      <c r="Z82" s="915"/>
      <c r="AA82" s="915"/>
      <c r="AB82" s="915"/>
      <c r="AC82" s="915"/>
      <c r="AD82" s="915"/>
      <c r="AE82" s="915"/>
      <c r="AF82" s="915"/>
      <c r="AG82" s="915"/>
      <c r="AH82" s="915"/>
      <c r="AI82" s="915"/>
      <c r="AJ82" s="915"/>
      <c r="AK82" s="915"/>
      <c r="AL82" s="915"/>
      <c r="AM82" s="915"/>
      <c r="AN82" s="915"/>
      <c r="AO82" s="915"/>
      <c r="AP82" s="915"/>
      <c r="AQ82" s="915"/>
      <c r="AR82" s="915"/>
      <c r="AS82" s="915"/>
      <c r="AT82" s="915"/>
      <c r="AU82" s="915"/>
      <c r="AV82" s="915"/>
      <c r="AW82" s="915"/>
      <c r="AX82" s="915"/>
      <c r="AY82" s="915"/>
      <c r="AZ82" s="961"/>
      <c r="BA82" s="961"/>
      <c r="BB82" s="961"/>
      <c r="BC82" s="961"/>
      <c r="BD82" s="962"/>
      <c r="BE82" s="266"/>
      <c r="BF82" s="266"/>
      <c r="BG82" s="266"/>
      <c r="BH82" s="266"/>
      <c r="BI82" s="266"/>
      <c r="BJ82" s="266"/>
      <c r="BK82" s="266"/>
      <c r="BL82" s="266"/>
      <c r="BM82" s="266"/>
      <c r="BN82" s="266"/>
      <c r="BO82" s="266"/>
      <c r="BP82" s="266"/>
      <c r="BQ82" s="263">
        <v>76</v>
      </c>
      <c r="BR82" s="268"/>
      <c r="BS82" s="947"/>
      <c r="BT82" s="948"/>
      <c r="BU82" s="948"/>
      <c r="BV82" s="948"/>
      <c r="BW82" s="948"/>
      <c r="BX82" s="948"/>
      <c r="BY82" s="948"/>
      <c r="BZ82" s="948"/>
      <c r="CA82" s="948"/>
      <c r="CB82" s="948"/>
      <c r="CC82" s="948"/>
      <c r="CD82" s="948"/>
      <c r="CE82" s="948"/>
      <c r="CF82" s="948"/>
      <c r="CG82" s="949"/>
      <c r="CH82" s="944"/>
      <c r="CI82" s="945"/>
      <c r="CJ82" s="945"/>
      <c r="CK82" s="945"/>
      <c r="CL82" s="946"/>
      <c r="CM82" s="944"/>
      <c r="CN82" s="945"/>
      <c r="CO82" s="945"/>
      <c r="CP82" s="945"/>
      <c r="CQ82" s="946"/>
      <c r="CR82" s="944"/>
      <c r="CS82" s="945"/>
      <c r="CT82" s="945"/>
      <c r="CU82" s="945"/>
      <c r="CV82" s="946"/>
      <c r="CW82" s="944"/>
      <c r="CX82" s="945"/>
      <c r="CY82" s="945"/>
      <c r="CZ82" s="945"/>
      <c r="DA82" s="946"/>
      <c r="DB82" s="944"/>
      <c r="DC82" s="945"/>
      <c r="DD82" s="945"/>
      <c r="DE82" s="945"/>
      <c r="DF82" s="946"/>
      <c r="DG82" s="944"/>
      <c r="DH82" s="945"/>
      <c r="DI82" s="945"/>
      <c r="DJ82" s="945"/>
      <c r="DK82" s="946"/>
      <c r="DL82" s="944"/>
      <c r="DM82" s="945"/>
      <c r="DN82" s="945"/>
      <c r="DO82" s="945"/>
      <c r="DP82" s="946"/>
      <c r="DQ82" s="944"/>
      <c r="DR82" s="945"/>
      <c r="DS82" s="945"/>
      <c r="DT82" s="945"/>
      <c r="DU82" s="946"/>
      <c r="DV82" s="941"/>
      <c r="DW82" s="942"/>
      <c r="DX82" s="942"/>
      <c r="DY82" s="942"/>
      <c r="DZ82" s="943"/>
      <c r="EA82" s="247"/>
    </row>
    <row r="83" spans="1:131" s="248" customFormat="1" ht="26.25" customHeight="1" x14ac:dyDescent="0.15">
      <c r="A83" s="262">
        <v>16</v>
      </c>
      <c r="B83" s="957"/>
      <c r="C83" s="958"/>
      <c r="D83" s="958"/>
      <c r="E83" s="958"/>
      <c r="F83" s="958"/>
      <c r="G83" s="958"/>
      <c r="H83" s="958"/>
      <c r="I83" s="958"/>
      <c r="J83" s="958"/>
      <c r="K83" s="958"/>
      <c r="L83" s="958"/>
      <c r="M83" s="958"/>
      <c r="N83" s="958"/>
      <c r="O83" s="958"/>
      <c r="P83" s="959"/>
      <c r="Q83" s="960"/>
      <c r="R83" s="915"/>
      <c r="S83" s="915"/>
      <c r="T83" s="915"/>
      <c r="U83" s="915"/>
      <c r="V83" s="915"/>
      <c r="W83" s="915"/>
      <c r="X83" s="915"/>
      <c r="Y83" s="915"/>
      <c r="Z83" s="915"/>
      <c r="AA83" s="915"/>
      <c r="AB83" s="915"/>
      <c r="AC83" s="915"/>
      <c r="AD83" s="915"/>
      <c r="AE83" s="915"/>
      <c r="AF83" s="915"/>
      <c r="AG83" s="915"/>
      <c r="AH83" s="915"/>
      <c r="AI83" s="915"/>
      <c r="AJ83" s="915"/>
      <c r="AK83" s="915"/>
      <c r="AL83" s="915"/>
      <c r="AM83" s="915"/>
      <c r="AN83" s="915"/>
      <c r="AO83" s="915"/>
      <c r="AP83" s="915"/>
      <c r="AQ83" s="915"/>
      <c r="AR83" s="915"/>
      <c r="AS83" s="915"/>
      <c r="AT83" s="915"/>
      <c r="AU83" s="915"/>
      <c r="AV83" s="915"/>
      <c r="AW83" s="915"/>
      <c r="AX83" s="915"/>
      <c r="AY83" s="915"/>
      <c r="AZ83" s="961"/>
      <c r="BA83" s="961"/>
      <c r="BB83" s="961"/>
      <c r="BC83" s="961"/>
      <c r="BD83" s="962"/>
      <c r="BE83" s="266"/>
      <c r="BF83" s="266"/>
      <c r="BG83" s="266"/>
      <c r="BH83" s="266"/>
      <c r="BI83" s="266"/>
      <c r="BJ83" s="266"/>
      <c r="BK83" s="266"/>
      <c r="BL83" s="266"/>
      <c r="BM83" s="266"/>
      <c r="BN83" s="266"/>
      <c r="BO83" s="266"/>
      <c r="BP83" s="266"/>
      <c r="BQ83" s="263">
        <v>77</v>
      </c>
      <c r="BR83" s="268"/>
      <c r="BS83" s="947"/>
      <c r="BT83" s="948"/>
      <c r="BU83" s="948"/>
      <c r="BV83" s="948"/>
      <c r="BW83" s="948"/>
      <c r="BX83" s="948"/>
      <c r="BY83" s="948"/>
      <c r="BZ83" s="948"/>
      <c r="CA83" s="948"/>
      <c r="CB83" s="948"/>
      <c r="CC83" s="948"/>
      <c r="CD83" s="948"/>
      <c r="CE83" s="948"/>
      <c r="CF83" s="948"/>
      <c r="CG83" s="949"/>
      <c r="CH83" s="944"/>
      <c r="CI83" s="945"/>
      <c r="CJ83" s="945"/>
      <c r="CK83" s="945"/>
      <c r="CL83" s="946"/>
      <c r="CM83" s="944"/>
      <c r="CN83" s="945"/>
      <c r="CO83" s="945"/>
      <c r="CP83" s="945"/>
      <c r="CQ83" s="946"/>
      <c r="CR83" s="944"/>
      <c r="CS83" s="945"/>
      <c r="CT83" s="945"/>
      <c r="CU83" s="945"/>
      <c r="CV83" s="946"/>
      <c r="CW83" s="944"/>
      <c r="CX83" s="945"/>
      <c r="CY83" s="945"/>
      <c r="CZ83" s="945"/>
      <c r="DA83" s="946"/>
      <c r="DB83" s="944"/>
      <c r="DC83" s="945"/>
      <c r="DD83" s="945"/>
      <c r="DE83" s="945"/>
      <c r="DF83" s="946"/>
      <c r="DG83" s="944"/>
      <c r="DH83" s="945"/>
      <c r="DI83" s="945"/>
      <c r="DJ83" s="945"/>
      <c r="DK83" s="946"/>
      <c r="DL83" s="944"/>
      <c r="DM83" s="945"/>
      <c r="DN83" s="945"/>
      <c r="DO83" s="945"/>
      <c r="DP83" s="946"/>
      <c r="DQ83" s="944"/>
      <c r="DR83" s="945"/>
      <c r="DS83" s="945"/>
      <c r="DT83" s="945"/>
      <c r="DU83" s="946"/>
      <c r="DV83" s="941"/>
      <c r="DW83" s="942"/>
      <c r="DX83" s="942"/>
      <c r="DY83" s="942"/>
      <c r="DZ83" s="943"/>
      <c r="EA83" s="247"/>
    </row>
    <row r="84" spans="1:131" s="248" customFormat="1" ht="26.25" customHeight="1" x14ac:dyDescent="0.15">
      <c r="A84" s="262">
        <v>17</v>
      </c>
      <c r="B84" s="957"/>
      <c r="C84" s="958"/>
      <c r="D84" s="958"/>
      <c r="E84" s="958"/>
      <c r="F84" s="958"/>
      <c r="G84" s="958"/>
      <c r="H84" s="958"/>
      <c r="I84" s="958"/>
      <c r="J84" s="958"/>
      <c r="K84" s="958"/>
      <c r="L84" s="958"/>
      <c r="M84" s="958"/>
      <c r="N84" s="958"/>
      <c r="O84" s="958"/>
      <c r="P84" s="959"/>
      <c r="Q84" s="960"/>
      <c r="R84" s="915"/>
      <c r="S84" s="915"/>
      <c r="T84" s="915"/>
      <c r="U84" s="915"/>
      <c r="V84" s="915"/>
      <c r="W84" s="915"/>
      <c r="X84" s="915"/>
      <c r="Y84" s="915"/>
      <c r="Z84" s="915"/>
      <c r="AA84" s="915"/>
      <c r="AB84" s="915"/>
      <c r="AC84" s="915"/>
      <c r="AD84" s="915"/>
      <c r="AE84" s="915"/>
      <c r="AF84" s="915"/>
      <c r="AG84" s="915"/>
      <c r="AH84" s="915"/>
      <c r="AI84" s="915"/>
      <c r="AJ84" s="915"/>
      <c r="AK84" s="915"/>
      <c r="AL84" s="915"/>
      <c r="AM84" s="915"/>
      <c r="AN84" s="915"/>
      <c r="AO84" s="915"/>
      <c r="AP84" s="915"/>
      <c r="AQ84" s="915"/>
      <c r="AR84" s="915"/>
      <c r="AS84" s="915"/>
      <c r="AT84" s="915"/>
      <c r="AU84" s="915"/>
      <c r="AV84" s="915"/>
      <c r="AW84" s="915"/>
      <c r="AX84" s="915"/>
      <c r="AY84" s="915"/>
      <c r="AZ84" s="961"/>
      <c r="BA84" s="961"/>
      <c r="BB84" s="961"/>
      <c r="BC84" s="961"/>
      <c r="BD84" s="962"/>
      <c r="BE84" s="266"/>
      <c r="BF84" s="266"/>
      <c r="BG84" s="266"/>
      <c r="BH84" s="266"/>
      <c r="BI84" s="266"/>
      <c r="BJ84" s="266"/>
      <c r="BK84" s="266"/>
      <c r="BL84" s="266"/>
      <c r="BM84" s="266"/>
      <c r="BN84" s="266"/>
      <c r="BO84" s="266"/>
      <c r="BP84" s="266"/>
      <c r="BQ84" s="263">
        <v>78</v>
      </c>
      <c r="BR84" s="268"/>
      <c r="BS84" s="947"/>
      <c r="BT84" s="948"/>
      <c r="BU84" s="948"/>
      <c r="BV84" s="948"/>
      <c r="BW84" s="948"/>
      <c r="BX84" s="948"/>
      <c r="BY84" s="948"/>
      <c r="BZ84" s="948"/>
      <c r="CA84" s="948"/>
      <c r="CB84" s="948"/>
      <c r="CC84" s="948"/>
      <c r="CD84" s="948"/>
      <c r="CE84" s="948"/>
      <c r="CF84" s="948"/>
      <c r="CG84" s="949"/>
      <c r="CH84" s="944"/>
      <c r="CI84" s="945"/>
      <c r="CJ84" s="945"/>
      <c r="CK84" s="945"/>
      <c r="CL84" s="946"/>
      <c r="CM84" s="944"/>
      <c r="CN84" s="945"/>
      <c r="CO84" s="945"/>
      <c r="CP84" s="945"/>
      <c r="CQ84" s="946"/>
      <c r="CR84" s="944"/>
      <c r="CS84" s="945"/>
      <c r="CT84" s="945"/>
      <c r="CU84" s="945"/>
      <c r="CV84" s="946"/>
      <c r="CW84" s="944"/>
      <c r="CX84" s="945"/>
      <c r="CY84" s="945"/>
      <c r="CZ84" s="945"/>
      <c r="DA84" s="946"/>
      <c r="DB84" s="944"/>
      <c r="DC84" s="945"/>
      <c r="DD84" s="945"/>
      <c r="DE84" s="945"/>
      <c r="DF84" s="946"/>
      <c r="DG84" s="944"/>
      <c r="DH84" s="945"/>
      <c r="DI84" s="945"/>
      <c r="DJ84" s="945"/>
      <c r="DK84" s="946"/>
      <c r="DL84" s="944"/>
      <c r="DM84" s="945"/>
      <c r="DN84" s="945"/>
      <c r="DO84" s="945"/>
      <c r="DP84" s="946"/>
      <c r="DQ84" s="944"/>
      <c r="DR84" s="945"/>
      <c r="DS84" s="945"/>
      <c r="DT84" s="945"/>
      <c r="DU84" s="946"/>
      <c r="DV84" s="941"/>
      <c r="DW84" s="942"/>
      <c r="DX84" s="942"/>
      <c r="DY84" s="942"/>
      <c r="DZ84" s="943"/>
      <c r="EA84" s="247"/>
    </row>
    <row r="85" spans="1:131" s="248" customFormat="1" ht="26.25" customHeight="1" x14ac:dyDescent="0.15">
      <c r="A85" s="262">
        <v>18</v>
      </c>
      <c r="B85" s="957"/>
      <c r="C85" s="958"/>
      <c r="D85" s="958"/>
      <c r="E85" s="958"/>
      <c r="F85" s="958"/>
      <c r="G85" s="958"/>
      <c r="H85" s="958"/>
      <c r="I85" s="958"/>
      <c r="J85" s="958"/>
      <c r="K85" s="958"/>
      <c r="L85" s="958"/>
      <c r="M85" s="958"/>
      <c r="N85" s="958"/>
      <c r="O85" s="958"/>
      <c r="P85" s="959"/>
      <c r="Q85" s="960"/>
      <c r="R85" s="915"/>
      <c r="S85" s="915"/>
      <c r="T85" s="915"/>
      <c r="U85" s="915"/>
      <c r="V85" s="915"/>
      <c r="W85" s="915"/>
      <c r="X85" s="915"/>
      <c r="Y85" s="915"/>
      <c r="Z85" s="915"/>
      <c r="AA85" s="915"/>
      <c r="AB85" s="915"/>
      <c r="AC85" s="915"/>
      <c r="AD85" s="915"/>
      <c r="AE85" s="915"/>
      <c r="AF85" s="915"/>
      <c r="AG85" s="915"/>
      <c r="AH85" s="915"/>
      <c r="AI85" s="915"/>
      <c r="AJ85" s="915"/>
      <c r="AK85" s="915"/>
      <c r="AL85" s="915"/>
      <c r="AM85" s="915"/>
      <c r="AN85" s="915"/>
      <c r="AO85" s="915"/>
      <c r="AP85" s="915"/>
      <c r="AQ85" s="915"/>
      <c r="AR85" s="915"/>
      <c r="AS85" s="915"/>
      <c r="AT85" s="915"/>
      <c r="AU85" s="915"/>
      <c r="AV85" s="915"/>
      <c r="AW85" s="915"/>
      <c r="AX85" s="915"/>
      <c r="AY85" s="915"/>
      <c r="AZ85" s="961"/>
      <c r="BA85" s="961"/>
      <c r="BB85" s="961"/>
      <c r="BC85" s="961"/>
      <c r="BD85" s="962"/>
      <c r="BE85" s="266"/>
      <c r="BF85" s="266"/>
      <c r="BG85" s="266"/>
      <c r="BH85" s="266"/>
      <c r="BI85" s="266"/>
      <c r="BJ85" s="266"/>
      <c r="BK85" s="266"/>
      <c r="BL85" s="266"/>
      <c r="BM85" s="266"/>
      <c r="BN85" s="266"/>
      <c r="BO85" s="266"/>
      <c r="BP85" s="266"/>
      <c r="BQ85" s="263">
        <v>79</v>
      </c>
      <c r="BR85" s="268"/>
      <c r="BS85" s="947"/>
      <c r="BT85" s="948"/>
      <c r="BU85" s="948"/>
      <c r="BV85" s="948"/>
      <c r="BW85" s="948"/>
      <c r="BX85" s="948"/>
      <c r="BY85" s="948"/>
      <c r="BZ85" s="948"/>
      <c r="CA85" s="948"/>
      <c r="CB85" s="948"/>
      <c r="CC85" s="948"/>
      <c r="CD85" s="948"/>
      <c r="CE85" s="948"/>
      <c r="CF85" s="948"/>
      <c r="CG85" s="949"/>
      <c r="CH85" s="944"/>
      <c r="CI85" s="945"/>
      <c r="CJ85" s="945"/>
      <c r="CK85" s="945"/>
      <c r="CL85" s="946"/>
      <c r="CM85" s="944"/>
      <c r="CN85" s="945"/>
      <c r="CO85" s="945"/>
      <c r="CP85" s="945"/>
      <c r="CQ85" s="946"/>
      <c r="CR85" s="944"/>
      <c r="CS85" s="945"/>
      <c r="CT85" s="945"/>
      <c r="CU85" s="945"/>
      <c r="CV85" s="946"/>
      <c r="CW85" s="944"/>
      <c r="CX85" s="945"/>
      <c r="CY85" s="945"/>
      <c r="CZ85" s="945"/>
      <c r="DA85" s="946"/>
      <c r="DB85" s="944"/>
      <c r="DC85" s="945"/>
      <c r="DD85" s="945"/>
      <c r="DE85" s="945"/>
      <c r="DF85" s="946"/>
      <c r="DG85" s="944"/>
      <c r="DH85" s="945"/>
      <c r="DI85" s="945"/>
      <c r="DJ85" s="945"/>
      <c r="DK85" s="946"/>
      <c r="DL85" s="944"/>
      <c r="DM85" s="945"/>
      <c r="DN85" s="945"/>
      <c r="DO85" s="945"/>
      <c r="DP85" s="946"/>
      <c r="DQ85" s="944"/>
      <c r="DR85" s="945"/>
      <c r="DS85" s="945"/>
      <c r="DT85" s="945"/>
      <c r="DU85" s="946"/>
      <c r="DV85" s="941"/>
      <c r="DW85" s="942"/>
      <c r="DX85" s="942"/>
      <c r="DY85" s="942"/>
      <c r="DZ85" s="943"/>
      <c r="EA85" s="247"/>
    </row>
    <row r="86" spans="1:131" s="248" customFormat="1" ht="26.25" customHeight="1" x14ac:dyDescent="0.15">
      <c r="A86" s="262">
        <v>19</v>
      </c>
      <c r="B86" s="957"/>
      <c r="C86" s="958"/>
      <c r="D86" s="958"/>
      <c r="E86" s="958"/>
      <c r="F86" s="958"/>
      <c r="G86" s="958"/>
      <c r="H86" s="958"/>
      <c r="I86" s="958"/>
      <c r="J86" s="958"/>
      <c r="K86" s="958"/>
      <c r="L86" s="958"/>
      <c r="M86" s="958"/>
      <c r="N86" s="958"/>
      <c r="O86" s="958"/>
      <c r="P86" s="959"/>
      <c r="Q86" s="960"/>
      <c r="R86" s="915"/>
      <c r="S86" s="915"/>
      <c r="T86" s="915"/>
      <c r="U86" s="915"/>
      <c r="V86" s="915"/>
      <c r="W86" s="915"/>
      <c r="X86" s="915"/>
      <c r="Y86" s="915"/>
      <c r="Z86" s="915"/>
      <c r="AA86" s="915"/>
      <c r="AB86" s="915"/>
      <c r="AC86" s="915"/>
      <c r="AD86" s="915"/>
      <c r="AE86" s="915"/>
      <c r="AF86" s="915"/>
      <c r="AG86" s="915"/>
      <c r="AH86" s="915"/>
      <c r="AI86" s="915"/>
      <c r="AJ86" s="915"/>
      <c r="AK86" s="915"/>
      <c r="AL86" s="915"/>
      <c r="AM86" s="915"/>
      <c r="AN86" s="915"/>
      <c r="AO86" s="915"/>
      <c r="AP86" s="915"/>
      <c r="AQ86" s="915"/>
      <c r="AR86" s="915"/>
      <c r="AS86" s="915"/>
      <c r="AT86" s="915"/>
      <c r="AU86" s="915"/>
      <c r="AV86" s="915"/>
      <c r="AW86" s="915"/>
      <c r="AX86" s="915"/>
      <c r="AY86" s="915"/>
      <c r="AZ86" s="961"/>
      <c r="BA86" s="961"/>
      <c r="BB86" s="961"/>
      <c r="BC86" s="961"/>
      <c r="BD86" s="962"/>
      <c r="BE86" s="266"/>
      <c r="BF86" s="266"/>
      <c r="BG86" s="266"/>
      <c r="BH86" s="266"/>
      <c r="BI86" s="266"/>
      <c r="BJ86" s="266"/>
      <c r="BK86" s="266"/>
      <c r="BL86" s="266"/>
      <c r="BM86" s="266"/>
      <c r="BN86" s="266"/>
      <c r="BO86" s="266"/>
      <c r="BP86" s="266"/>
      <c r="BQ86" s="263">
        <v>80</v>
      </c>
      <c r="BR86" s="268"/>
      <c r="BS86" s="947"/>
      <c r="BT86" s="948"/>
      <c r="BU86" s="948"/>
      <c r="BV86" s="948"/>
      <c r="BW86" s="948"/>
      <c r="BX86" s="948"/>
      <c r="BY86" s="948"/>
      <c r="BZ86" s="948"/>
      <c r="CA86" s="948"/>
      <c r="CB86" s="948"/>
      <c r="CC86" s="948"/>
      <c r="CD86" s="948"/>
      <c r="CE86" s="948"/>
      <c r="CF86" s="948"/>
      <c r="CG86" s="949"/>
      <c r="CH86" s="944"/>
      <c r="CI86" s="945"/>
      <c r="CJ86" s="945"/>
      <c r="CK86" s="945"/>
      <c r="CL86" s="946"/>
      <c r="CM86" s="944"/>
      <c r="CN86" s="945"/>
      <c r="CO86" s="945"/>
      <c r="CP86" s="945"/>
      <c r="CQ86" s="946"/>
      <c r="CR86" s="944"/>
      <c r="CS86" s="945"/>
      <c r="CT86" s="945"/>
      <c r="CU86" s="945"/>
      <c r="CV86" s="946"/>
      <c r="CW86" s="944"/>
      <c r="CX86" s="945"/>
      <c r="CY86" s="945"/>
      <c r="CZ86" s="945"/>
      <c r="DA86" s="946"/>
      <c r="DB86" s="944"/>
      <c r="DC86" s="945"/>
      <c r="DD86" s="945"/>
      <c r="DE86" s="945"/>
      <c r="DF86" s="946"/>
      <c r="DG86" s="944"/>
      <c r="DH86" s="945"/>
      <c r="DI86" s="945"/>
      <c r="DJ86" s="945"/>
      <c r="DK86" s="946"/>
      <c r="DL86" s="944"/>
      <c r="DM86" s="945"/>
      <c r="DN86" s="945"/>
      <c r="DO86" s="945"/>
      <c r="DP86" s="946"/>
      <c r="DQ86" s="944"/>
      <c r="DR86" s="945"/>
      <c r="DS86" s="945"/>
      <c r="DT86" s="945"/>
      <c r="DU86" s="946"/>
      <c r="DV86" s="941"/>
      <c r="DW86" s="942"/>
      <c r="DX86" s="942"/>
      <c r="DY86" s="942"/>
      <c r="DZ86" s="943"/>
      <c r="EA86" s="247"/>
    </row>
    <row r="87" spans="1:131" s="248" customFormat="1" ht="26.25" customHeight="1" x14ac:dyDescent="0.15">
      <c r="A87" s="270">
        <v>20</v>
      </c>
      <c r="B87" s="966"/>
      <c r="C87" s="967"/>
      <c r="D87" s="967"/>
      <c r="E87" s="967"/>
      <c r="F87" s="967"/>
      <c r="G87" s="967"/>
      <c r="H87" s="967"/>
      <c r="I87" s="967"/>
      <c r="J87" s="967"/>
      <c r="K87" s="967"/>
      <c r="L87" s="967"/>
      <c r="M87" s="967"/>
      <c r="N87" s="967"/>
      <c r="O87" s="967"/>
      <c r="P87" s="968"/>
      <c r="Q87" s="969"/>
      <c r="R87" s="970"/>
      <c r="S87" s="970"/>
      <c r="T87" s="970"/>
      <c r="U87" s="970"/>
      <c r="V87" s="970"/>
      <c r="W87" s="970"/>
      <c r="X87" s="970"/>
      <c r="Y87" s="970"/>
      <c r="Z87" s="970"/>
      <c r="AA87" s="970"/>
      <c r="AB87" s="970"/>
      <c r="AC87" s="970"/>
      <c r="AD87" s="970"/>
      <c r="AE87" s="970"/>
      <c r="AF87" s="970"/>
      <c r="AG87" s="970"/>
      <c r="AH87" s="970"/>
      <c r="AI87" s="970"/>
      <c r="AJ87" s="970"/>
      <c r="AK87" s="970"/>
      <c r="AL87" s="970"/>
      <c r="AM87" s="970"/>
      <c r="AN87" s="970"/>
      <c r="AO87" s="970"/>
      <c r="AP87" s="970"/>
      <c r="AQ87" s="970"/>
      <c r="AR87" s="970"/>
      <c r="AS87" s="970"/>
      <c r="AT87" s="970"/>
      <c r="AU87" s="970"/>
      <c r="AV87" s="970"/>
      <c r="AW87" s="970"/>
      <c r="AX87" s="970"/>
      <c r="AY87" s="970"/>
      <c r="AZ87" s="971"/>
      <c r="BA87" s="971"/>
      <c r="BB87" s="971"/>
      <c r="BC87" s="971"/>
      <c r="BD87" s="972"/>
      <c r="BE87" s="266"/>
      <c r="BF87" s="266"/>
      <c r="BG87" s="266"/>
      <c r="BH87" s="266"/>
      <c r="BI87" s="266"/>
      <c r="BJ87" s="266"/>
      <c r="BK87" s="266"/>
      <c r="BL87" s="266"/>
      <c r="BM87" s="266"/>
      <c r="BN87" s="266"/>
      <c r="BO87" s="266"/>
      <c r="BP87" s="266"/>
      <c r="BQ87" s="263">
        <v>81</v>
      </c>
      <c r="BR87" s="268"/>
      <c r="BS87" s="947"/>
      <c r="BT87" s="948"/>
      <c r="BU87" s="948"/>
      <c r="BV87" s="948"/>
      <c r="BW87" s="948"/>
      <c r="BX87" s="948"/>
      <c r="BY87" s="948"/>
      <c r="BZ87" s="948"/>
      <c r="CA87" s="948"/>
      <c r="CB87" s="948"/>
      <c r="CC87" s="948"/>
      <c r="CD87" s="948"/>
      <c r="CE87" s="948"/>
      <c r="CF87" s="948"/>
      <c r="CG87" s="949"/>
      <c r="CH87" s="944"/>
      <c r="CI87" s="945"/>
      <c r="CJ87" s="945"/>
      <c r="CK87" s="945"/>
      <c r="CL87" s="946"/>
      <c r="CM87" s="944"/>
      <c r="CN87" s="945"/>
      <c r="CO87" s="945"/>
      <c r="CP87" s="945"/>
      <c r="CQ87" s="946"/>
      <c r="CR87" s="944"/>
      <c r="CS87" s="945"/>
      <c r="CT87" s="945"/>
      <c r="CU87" s="945"/>
      <c r="CV87" s="946"/>
      <c r="CW87" s="944"/>
      <c r="CX87" s="945"/>
      <c r="CY87" s="945"/>
      <c r="CZ87" s="945"/>
      <c r="DA87" s="946"/>
      <c r="DB87" s="944"/>
      <c r="DC87" s="945"/>
      <c r="DD87" s="945"/>
      <c r="DE87" s="945"/>
      <c r="DF87" s="946"/>
      <c r="DG87" s="944"/>
      <c r="DH87" s="945"/>
      <c r="DI87" s="945"/>
      <c r="DJ87" s="945"/>
      <c r="DK87" s="946"/>
      <c r="DL87" s="944"/>
      <c r="DM87" s="945"/>
      <c r="DN87" s="945"/>
      <c r="DO87" s="945"/>
      <c r="DP87" s="946"/>
      <c r="DQ87" s="944"/>
      <c r="DR87" s="945"/>
      <c r="DS87" s="945"/>
      <c r="DT87" s="945"/>
      <c r="DU87" s="946"/>
      <c r="DV87" s="941"/>
      <c r="DW87" s="942"/>
      <c r="DX87" s="942"/>
      <c r="DY87" s="942"/>
      <c r="DZ87" s="943"/>
      <c r="EA87" s="247"/>
    </row>
    <row r="88" spans="1:131" s="248" customFormat="1" ht="26.25" customHeight="1" thickBot="1" x14ac:dyDescent="0.2">
      <c r="A88" s="265" t="s">
        <v>399</v>
      </c>
      <c r="B88" s="874" t="s">
        <v>431</v>
      </c>
      <c r="C88" s="875"/>
      <c r="D88" s="875"/>
      <c r="E88" s="875"/>
      <c r="F88" s="875"/>
      <c r="G88" s="875"/>
      <c r="H88" s="875"/>
      <c r="I88" s="875"/>
      <c r="J88" s="875"/>
      <c r="K88" s="875"/>
      <c r="L88" s="875"/>
      <c r="M88" s="875"/>
      <c r="N88" s="875"/>
      <c r="O88" s="875"/>
      <c r="P88" s="876"/>
      <c r="Q88" s="922"/>
      <c r="R88" s="923"/>
      <c r="S88" s="923"/>
      <c r="T88" s="923"/>
      <c r="U88" s="923"/>
      <c r="V88" s="923"/>
      <c r="W88" s="923"/>
      <c r="X88" s="923"/>
      <c r="Y88" s="923"/>
      <c r="Z88" s="923"/>
      <c r="AA88" s="923"/>
      <c r="AB88" s="923"/>
      <c r="AC88" s="923"/>
      <c r="AD88" s="923"/>
      <c r="AE88" s="923"/>
      <c r="AF88" s="926">
        <v>2923</v>
      </c>
      <c r="AG88" s="926"/>
      <c r="AH88" s="926"/>
      <c r="AI88" s="926"/>
      <c r="AJ88" s="926"/>
      <c r="AK88" s="923"/>
      <c r="AL88" s="923"/>
      <c r="AM88" s="923"/>
      <c r="AN88" s="923"/>
      <c r="AO88" s="923"/>
      <c r="AP88" s="926">
        <v>619</v>
      </c>
      <c r="AQ88" s="926"/>
      <c r="AR88" s="926"/>
      <c r="AS88" s="926"/>
      <c r="AT88" s="926"/>
      <c r="AU88" s="926">
        <v>200</v>
      </c>
      <c r="AV88" s="926"/>
      <c r="AW88" s="926"/>
      <c r="AX88" s="926"/>
      <c r="AY88" s="926"/>
      <c r="AZ88" s="931"/>
      <c r="BA88" s="931"/>
      <c r="BB88" s="931"/>
      <c r="BC88" s="931"/>
      <c r="BD88" s="932"/>
      <c r="BE88" s="266"/>
      <c r="BF88" s="266"/>
      <c r="BG88" s="266"/>
      <c r="BH88" s="266"/>
      <c r="BI88" s="266"/>
      <c r="BJ88" s="266"/>
      <c r="BK88" s="266"/>
      <c r="BL88" s="266"/>
      <c r="BM88" s="266"/>
      <c r="BN88" s="266"/>
      <c r="BO88" s="266"/>
      <c r="BP88" s="266"/>
      <c r="BQ88" s="263">
        <v>82</v>
      </c>
      <c r="BR88" s="268"/>
      <c r="BS88" s="947"/>
      <c r="BT88" s="948"/>
      <c r="BU88" s="948"/>
      <c r="BV88" s="948"/>
      <c r="BW88" s="948"/>
      <c r="BX88" s="948"/>
      <c r="BY88" s="948"/>
      <c r="BZ88" s="948"/>
      <c r="CA88" s="948"/>
      <c r="CB88" s="948"/>
      <c r="CC88" s="948"/>
      <c r="CD88" s="948"/>
      <c r="CE88" s="948"/>
      <c r="CF88" s="948"/>
      <c r="CG88" s="949"/>
      <c r="CH88" s="944"/>
      <c r="CI88" s="945"/>
      <c r="CJ88" s="945"/>
      <c r="CK88" s="945"/>
      <c r="CL88" s="946"/>
      <c r="CM88" s="944"/>
      <c r="CN88" s="945"/>
      <c r="CO88" s="945"/>
      <c r="CP88" s="945"/>
      <c r="CQ88" s="946"/>
      <c r="CR88" s="944"/>
      <c r="CS88" s="945"/>
      <c r="CT88" s="945"/>
      <c r="CU88" s="945"/>
      <c r="CV88" s="946"/>
      <c r="CW88" s="944"/>
      <c r="CX88" s="945"/>
      <c r="CY88" s="945"/>
      <c r="CZ88" s="945"/>
      <c r="DA88" s="946"/>
      <c r="DB88" s="944"/>
      <c r="DC88" s="945"/>
      <c r="DD88" s="945"/>
      <c r="DE88" s="945"/>
      <c r="DF88" s="946"/>
      <c r="DG88" s="944"/>
      <c r="DH88" s="945"/>
      <c r="DI88" s="945"/>
      <c r="DJ88" s="945"/>
      <c r="DK88" s="946"/>
      <c r="DL88" s="944"/>
      <c r="DM88" s="945"/>
      <c r="DN88" s="945"/>
      <c r="DO88" s="945"/>
      <c r="DP88" s="946"/>
      <c r="DQ88" s="944"/>
      <c r="DR88" s="945"/>
      <c r="DS88" s="945"/>
      <c r="DT88" s="945"/>
      <c r="DU88" s="946"/>
      <c r="DV88" s="941"/>
      <c r="DW88" s="942"/>
      <c r="DX88" s="942"/>
      <c r="DY88" s="942"/>
      <c r="DZ88" s="943"/>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947"/>
      <c r="BT89" s="948"/>
      <c r="BU89" s="948"/>
      <c r="BV89" s="948"/>
      <c r="BW89" s="948"/>
      <c r="BX89" s="948"/>
      <c r="BY89" s="948"/>
      <c r="BZ89" s="948"/>
      <c r="CA89" s="948"/>
      <c r="CB89" s="948"/>
      <c r="CC89" s="948"/>
      <c r="CD89" s="948"/>
      <c r="CE89" s="948"/>
      <c r="CF89" s="948"/>
      <c r="CG89" s="949"/>
      <c r="CH89" s="944"/>
      <c r="CI89" s="945"/>
      <c r="CJ89" s="945"/>
      <c r="CK89" s="945"/>
      <c r="CL89" s="946"/>
      <c r="CM89" s="944"/>
      <c r="CN89" s="945"/>
      <c r="CO89" s="945"/>
      <c r="CP89" s="945"/>
      <c r="CQ89" s="946"/>
      <c r="CR89" s="944"/>
      <c r="CS89" s="945"/>
      <c r="CT89" s="945"/>
      <c r="CU89" s="945"/>
      <c r="CV89" s="946"/>
      <c r="CW89" s="944"/>
      <c r="CX89" s="945"/>
      <c r="CY89" s="945"/>
      <c r="CZ89" s="945"/>
      <c r="DA89" s="946"/>
      <c r="DB89" s="944"/>
      <c r="DC89" s="945"/>
      <c r="DD89" s="945"/>
      <c r="DE89" s="945"/>
      <c r="DF89" s="946"/>
      <c r="DG89" s="944"/>
      <c r="DH89" s="945"/>
      <c r="DI89" s="945"/>
      <c r="DJ89" s="945"/>
      <c r="DK89" s="946"/>
      <c r="DL89" s="944"/>
      <c r="DM89" s="945"/>
      <c r="DN89" s="945"/>
      <c r="DO89" s="945"/>
      <c r="DP89" s="946"/>
      <c r="DQ89" s="944"/>
      <c r="DR89" s="945"/>
      <c r="DS89" s="945"/>
      <c r="DT89" s="945"/>
      <c r="DU89" s="946"/>
      <c r="DV89" s="941"/>
      <c r="DW89" s="942"/>
      <c r="DX89" s="942"/>
      <c r="DY89" s="942"/>
      <c r="DZ89" s="943"/>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947"/>
      <c r="BT90" s="948"/>
      <c r="BU90" s="948"/>
      <c r="BV90" s="948"/>
      <c r="BW90" s="948"/>
      <c r="BX90" s="948"/>
      <c r="BY90" s="948"/>
      <c r="BZ90" s="948"/>
      <c r="CA90" s="948"/>
      <c r="CB90" s="948"/>
      <c r="CC90" s="948"/>
      <c r="CD90" s="948"/>
      <c r="CE90" s="948"/>
      <c r="CF90" s="948"/>
      <c r="CG90" s="949"/>
      <c r="CH90" s="944"/>
      <c r="CI90" s="945"/>
      <c r="CJ90" s="945"/>
      <c r="CK90" s="945"/>
      <c r="CL90" s="946"/>
      <c r="CM90" s="944"/>
      <c r="CN90" s="945"/>
      <c r="CO90" s="945"/>
      <c r="CP90" s="945"/>
      <c r="CQ90" s="946"/>
      <c r="CR90" s="944"/>
      <c r="CS90" s="945"/>
      <c r="CT90" s="945"/>
      <c r="CU90" s="945"/>
      <c r="CV90" s="946"/>
      <c r="CW90" s="944"/>
      <c r="CX90" s="945"/>
      <c r="CY90" s="945"/>
      <c r="CZ90" s="945"/>
      <c r="DA90" s="946"/>
      <c r="DB90" s="944"/>
      <c r="DC90" s="945"/>
      <c r="DD90" s="945"/>
      <c r="DE90" s="945"/>
      <c r="DF90" s="946"/>
      <c r="DG90" s="944"/>
      <c r="DH90" s="945"/>
      <c r="DI90" s="945"/>
      <c r="DJ90" s="945"/>
      <c r="DK90" s="946"/>
      <c r="DL90" s="944"/>
      <c r="DM90" s="945"/>
      <c r="DN90" s="945"/>
      <c r="DO90" s="945"/>
      <c r="DP90" s="946"/>
      <c r="DQ90" s="944"/>
      <c r="DR90" s="945"/>
      <c r="DS90" s="945"/>
      <c r="DT90" s="945"/>
      <c r="DU90" s="946"/>
      <c r="DV90" s="941"/>
      <c r="DW90" s="942"/>
      <c r="DX90" s="942"/>
      <c r="DY90" s="942"/>
      <c r="DZ90" s="943"/>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947"/>
      <c r="BT91" s="948"/>
      <c r="BU91" s="948"/>
      <c r="BV91" s="948"/>
      <c r="BW91" s="948"/>
      <c r="BX91" s="948"/>
      <c r="BY91" s="948"/>
      <c r="BZ91" s="948"/>
      <c r="CA91" s="948"/>
      <c r="CB91" s="948"/>
      <c r="CC91" s="948"/>
      <c r="CD91" s="948"/>
      <c r="CE91" s="948"/>
      <c r="CF91" s="948"/>
      <c r="CG91" s="949"/>
      <c r="CH91" s="944"/>
      <c r="CI91" s="945"/>
      <c r="CJ91" s="945"/>
      <c r="CK91" s="945"/>
      <c r="CL91" s="946"/>
      <c r="CM91" s="944"/>
      <c r="CN91" s="945"/>
      <c r="CO91" s="945"/>
      <c r="CP91" s="945"/>
      <c r="CQ91" s="946"/>
      <c r="CR91" s="944"/>
      <c r="CS91" s="945"/>
      <c r="CT91" s="945"/>
      <c r="CU91" s="945"/>
      <c r="CV91" s="946"/>
      <c r="CW91" s="944"/>
      <c r="CX91" s="945"/>
      <c r="CY91" s="945"/>
      <c r="CZ91" s="945"/>
      <c r="DA91" s="946"/>
      <c r="DB91" s="944"/>
      <c r="DC91" s="945"/>
      <c r="DD91" s="945"/>
      <c r="DE91" s="945"/>
      <c r="DF91" s="946"/>
      <c r="DG91" s="944"/>
      <c r="DH91" s="945"/>
      <c r="DI91" s="945"/>
      <c r="DJ91" s="945"/>
      <c r="DK91" s="946"/>
      <c r="DL91" s="944"/>
      <c r="DM91" s="945"/>
      <c r="DN91" s="945"/>
      <c r="DO91" s="945"/>
      <c r="DP91" s="946"/>
      <c r="DQ91" s="944"/>
      <c r="DR91" s="945"/>
      <c r="DS91" s="945"/>
      <c r="DT91" s="945"/>
      <c r="DU91" s="946"/>
      <c r="DV91" s="941"/>
      <c r="DW91" s="942"/>
      <c r="DX91" s="942"/>
      <c r="DY91" s="942"/>
      <c r="DZ91" s="943"/>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947"/>
      <c r="BT92" s="948"/>
      <c r="BU92" s="948"/>
      <c r="BV92" s="948"/>
      <c r="BW92" s="948"/>
      <c r="BX92" s="948"/>
      <c r="BY92" s="948"/>
      <c r="BZ92" s="948"/>
      <c r="CA92" s="948"/>
      <c r="CB92" s="948"/>
      <c r="CC92" s="948"/>
      <c r="CD92" s="948"/>
      <c r="CE92" s="948"/>
      <c r="CF92" s="948"/>
      <c r="CG92" s="949"/>
      <c r="CH92" s="944"/>
      <c r="CI92" s="945"/>
      <c r="CJ92" s="945"/>
      <c r="CK92" s="945"/>
      <c r="CL92" s="946"/>
      <c r="CM92" s="944"/>
      <c r="CN92" s="945"/>
      <c r="CO92" s="945"/>
      <c r="CP92" s="945"/>
      <c r="CQ92" s="946"/>
      <c r="CR92" s="944"/>
      <c r="CS92" s="945"/>
      <c r="CT92" s="945"/>
      <c r="CU92" s="945"/>
      <c r="CV92" s="946"/>
      <c r="CW92" s="944"/>
      <c r="CX92" s="945"/>
      <c r="CY92" s="945"/>
      <c r="CZ92" s="945"/>
      <c r="DA92" s="946"/>
      <c r="DB92" s="944"/>
      <c r="DC92" s="945"/>
      <c r="DD92" s="945"/>
      <c r="DE92" s="945"/>
      <c r="DF92" s="946"/>
      <c r="DG92" s="944"/>
      <c r="DH92" s="945"/>
      <c r="DI92" s="945"/>
      <c r="DJ92" s="945"/>
      <c r="DK92" s="946"/>
      <c r="DL92" s="944"/>
      <c r="DM92" s="945"/>
      <c r="DN92" s="945"/>
      <c r="DO92" s="945"/>
      <c r="DP92" s="946"/>
      <c r="DQ92" s="944"/>
      <c r="DR92" s="945"/>
      <c r="DS92" s="945"/>
      <c r="DT92" s="945"/>
      <c r="DU92" s="946"/>
      <c r="DV92" s="941"/>
      <c r="DW92" s="942"/>
      <c r="DX92" s="942"/>
      <c r="DY92" s="942"/>
      <c r="DZ92" s="943"/>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947"/>
      <c r="BT93" s="948"/>
      <c r="BU93" s="948"/>
      <c r="BV93" s="948"/>
      <c r="BW93" s="948"/>
      <c r="BX93" s="948"/>
      <c r="BY93" s="948"/>
      <c r="BZ93" s="948"/>
      <c r="CA93" s="948"/>
      <c r="CB93" s="948"/>
      <c r="CC93" s="948"/>
      <c r="CD93" s="948"/>
      <c r="CE93" s="948"/>
      <c r="CF93" s="948"/>
      <c r="CG93" s="949"/>
      <c r="CH93" s="944"/>
      <c r="CI93" s="945"/>
      <c r="CJ93" s="945"/>
      <c r="CK93" s="945"/>
      <c r="CL93" s="946"/>
      <c r="CM93" s="944"/>
      <c r="CN93" s="945"/>
      <c r="CO93" s="945"/>
      <c r="CP93" s="945"/>
      <c r="CQ93" s="946"/>
      <c r="CR93" s="944"/>
      <c r="CS93" s="945"/>
      <c r="CT93" s="945"/>
      <c r="CU93" s="945"/>
      <c r="CV93" s="946"/>
      <c r="CW93" s="944"/>
      <c r="CX93" s="945"/>
      <c r="CY93" s="945"/>
      <c r="CZ93" s="945"/>
      <c r="DA93" s="946"/>
      <c r="DB93" s="944"/>
      <c r="DC93" s="945"/>
      <c r="DD93" s="945"/>
      <c r="DE93" s="945"/>
      <c r="DF93" s="946"/>
      <c r="DG93" s="944"/>
      <c r="DH93" s="945"/>
      <c r="DI93" s="945"/>
      <c r="DJ93" s="945"/>
      <c r="DK93" s="946"/>
      <c r="DL93" s="944"/>
      <c r="DM93" s="945"/>
      <c r="DN93" s="945"/>
      <c r="DO93" s="945"/>
      <c r="DP93" s="946"/>
      <c r="DQ93" s="944"/>
      <c r="DR93" s="945"/>
      <c r="DS93" s="945"/>
      <c r="DT93" s="945"/>
      <c r="DU93" s="946"/>
      <c r="DV93" s="941"/>
      <c r="DW93" s="942"/>
      <c r="DX93" s="942"/>
      <c r="DY93" s="942"/>
      <c r="DZ93" s="943"/>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947"/>
      <c r="BT94" s="948"/>
      <c r="BU94" s="948"/>
      <c r="BV94" s="948"/>
      <c r="BW94" s="948"/>
      <c r="BX94" s="948"/>
      <c r="BY94" s="948"/>
      <c r="BZ94" s="948"/>
      <c r="CA94" s="948"/>
      <c r="CB94" s="948"/>
      <c r="CC94" s="948"/>
      <c r="CD94" s="948"/>
      <c r="CE94" s="948"/>
      <c r="CF94" s="948"/>
      <c r="CG94" s="949"/>
      <c r="CH94" s="944"/>
      <c r="CI94" s="945"/>
      <c r="CJ94" s="945"/>
      <c r="CK94" s="945"/>
      <c r="CL94" s="946"/>
      <c r="CM94" s="944"/>
      <c r="CN94" s="945"/>
      <c r="CO94" s="945"/>
      <c r="CP94" s="945"/>
      <c r="CQ94" s="946"/>
      <c r="CR94" s="944"/>
      <c r="CS94" s="945"/>
      <c r="CT94" s="945"/>
      <c r="CU94" s="945"/>
      <c r="CV94" s="946"/>
      <c r="CW94" s="944"/>
      <c r="CX94" s="945"/>
      <c r="CY94" s="945"/>
      <c r="CZ94" s="945"/>
      <c r="DA94" s="946"/>
      <c r="DB94" s="944"/>
      <c r="DC94" s="945"/>
      <c r="DD94" s="945"/>
      <c r="DE94" s="945"/>
      <c r="DF94" s="946"/>
      <c r="DG94" s="944"/>
      <c r="DH94" s="945"/>
      <c r="DI94" s="945"/>
      <c r="DJ94" s="945"/>
      <c r="DK94" s="946"/>
      <c r="DL94" s="944"/>
      <c r="DM94" s="945"/>
      <c r="DN94" s="945"/>
      <c r="DO94" s="945"/>
      <c r="DP94" s="946"/>
      <c r="DQ94" s="944"/>
      <c r="DR94" s="945"/>
      <c r="DS94" s="945"/>
      <c r="DT94" s="945"/>
      <c r="DU94" s="946"/>
      <c r="DV94" s="941"/>
      <c r="DW94" s="942"/>
      <c r="DX94" s="942"/>
      <c r="DY94" s="942"/>
      <c r="DZ94" s="943"/>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947"/>
      <c r="BT95" s="948"/>
      <c r="BU95" s="948"/>
      <c r="BV95" s="948"/>
      <c r="BW95" s="948"/>
      <c r="BX95" s="948"/>
      <c r="BY95" s="948"/>
      <c r="BZ95" s="948"/>
      <c r="CA95" s="948"/>
      <c r="CB95" s="948"/>
      <c r="CC95" s="948"/>
      <c r="CD95" s="948"/>
      <c r="CE95" s="948"/>
      <c r="CF95" s="948"/>
      <c r="CG95" s="949"/>
      <c r="CH95" s="944"/>
      <c r="CI95" s="945"/>
      <c r="CJ95" s="945"/>
      <c r="CK95" s="945"/>
      <c r="CL95" s="946"/>
      <c r="CM95" s="944"/>
      <c r="CN95" s="945"/>
      <c r="CO95" s="945"/>
      <c r="CP95" s="945"/>
      <c r="CQ95" s="946"/>
      <c r="CR95" s="944"/>
      <c r="CS95" s="945"/>
      <c r="CT95" s="945"/>
      <c r="CU95" s="945"/>
      <c r="CV95" s="946"/>
      <c r="CW95" s="944"/>
      <c r="CX95" s="945"/>
      <c r="CY95" s="945"/>
      <c r="CZ95" s="945"/>
      <c r="DA95" s="946"/>
      <c r="DB95" s="944"/>
      <c r="DC95" s="945"/>
      <c r="DD95" s="945"/>
      <c r="DE95" s="945"/>
      <c r="DF95" s="946"/>
      <c r="DG95" s="944"/>
      <c r="DH95" s="945"/>
      <c r="DI95" s="945"/>
      <c r="DJ95" s="945"/>
      <c r="DK95" s="946"/>
      <c r="DL95" s="944"/>
      <c r="DM95" s="945"/>
      <c r="DN95" s="945"/>
      <c r="DO95" s="945"/>
      <c r="DP95" s="946"/>
      <c r="DQ95" s="944"/>
      <c r="DR95" s="945"/>
      <c r="DS95" s="945"/>
      <c r="DT95" s="945"/>
      <c r="DU95" s="946"/>
      <c r="DV95" s="941"/>
      <c r="DW95" s="942"/>
      <c r="DX95" s="942"/>
      <c r="DY95" s="942"/>
      <c r="DZ95" s="943"/>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947"/>
      <c r="BT96" s="948"/>
      <c r="BU96" s="948"/>
      <c r="BV96" s="948"/>
      <c r="BW96" s="948"/>
      <c r="BX96" s="948"/>
      <c r="BY96" s="948"/>
      <c r="BZ96" s="948"/>
      <c r="CA96" s="948"/>
      <c r="CB96" s="948"/>
      <c r="CC96" s="948"/>
      <c r="CD96" s="948"/>
      <c r="CE96" s="948"/>
      <c r="CF96" s="948"/>
      <c r="CG96" s="949"/>
      <c r="CH96" s="944"/>
      <c r="CI96" s="945"/>
      <c r="CJ96" s="945"/>
      <c r="CK96" s="945"/>
      <c r="CL96" s="946"/>
      <c r="CM96" s="944"/>
      <c r="CN96" s="945"/>
      <c r="CO96" s="945"/>
      <c r="CP96" s="945"/>
      <c r="CQ96" s="946"/>
      <c r="CR96" s="944"/>
      <c r="CS96" s="945"/>
      <c r="CT96" s="945"/>
      <c r="CU96" s="945"/>
      <c r="CV96" s="946"/>
      <c r="CW96" s="944"/>
      <c r="CX96" s="945"/>
      <c r="CY96" s="945"/>
      <c r="CZ96" s="945"/>
      <c r="DA96" s="946"/>
      <c r="DB96" s="944"/>
      <c r="DC96" s="945"/>
      <c r="DD96" s="945"/>
      <c r="DE96" s="945"/>
      <c r="DF96" s="946"/>
      <c r="DG96" s="944"/>
      <c r="DH96" s="945"/>
      <c r="DI96" s="945"/>
      <c r="DJ96" s="945"/>
      <c r="DK96" s="946"/>
      <c r="DL96" s="944"/>
      <c r="DM96" s="945"/>
      <c r="DN96" s="945"/>
      <c r="DO96" s="945"/>
      <c r="DP96" s="946"/>
      <c r="DQ96" s="944"/>
      <c r="DR96" s="945"/>
      <c r="DS96" s="945"/>
      <c r="DT96" s="945"/>
      <c r="DU96" s="946"/>
      <c r="DV96" s="941"/>
      <c r="DW96" s="942"/>
      <c r="DX96" s="942"/>
      <c r="DY96" s="942"/>
      <c r="DZ96" s="943"/>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947"/>
      <c r="BT97" s="948"/>
      <c r="BU97" s="948"/>
      <c r="BV97" s="948"/>
      <c r="BW97" s="948"/>
      <c r="BX97" s="948"/>
      <c r="BY97" s="948"/>
      <c r="BZ97" s="948"/>
      <c r="CA97" s="948"/>
      <c r="CB97" s="948"/>
      <c r="CC97" s="948"/>
      <c r="CD97" s="948"/>
      <c r="CE97" s="948"/>
      <c r="CF97" s="948"/>
      <c r="CG97" s="949"/>
      <c r="CH97" s="944"/>
      <c r="CI97" s="945"/>
      <c r="CJ97" s="945"/>
      <c r="CK97" s="945"/>
      <c r="CL97" s="946"/>
      <c r="CM97" s="944"/>
      <c r="CN97" s="945"/>
      <c r="CO97" s="945"/>
      <c r="CP97" s="945"/>
      <c r="CQ97" s="946"/>
      <c r="CR97" s="944"/>
      <c r="CS97" s="945"/>
      <c r="CT97" s="945"/>
      <c r="CU97" s="945"/>
      <c r="CV97" s="946"/>
      <c r="CW97" s="944"/>
      <c r="CX97" s="945"/>
      <c r="CY97" s="945"/>
      <c r="CZ97" s="945"/>
      <c r="DA97" s="946"/>
      <c r="DB97" s="944"/>
      <c r="DC97" s="945"/>
      <c r="DD97" s="945"/>
      <c r="DE97" s="945"/>
      <c r="DF97" s="946"/>
      <c r="DG97" s="944"/>
      <c r="DH97" s="945"/>
      <c r="DI97" s="945"/>
      <c r="DJ97" s="945"/>
      <c r="DK97" s="946"/>
      <c r="DL97" s="944"/>
      <c r="DM97" s="945"/>
      <c r="DN97" s="945"/>
      <c r="DO97" s="945"/>
      <c r="DP97" s="946"/>
      <c r="DQ97" s="944"/>
      <c r="DR97" s="945"/>
      <c r="DS97" s="945"/>
      <c r="DT97" s="945"/>
      <c r="DU97" s="946"/>
      <c r="DV97" s="941"/>
      <c r="DW97" s="942"/>
      <c r="DX97" s="942"/>
      <c r="DY97" s="942"/>
      <c r="DZ97" s="943"/>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947"/>
      <c r="BT98" s="948"/>
      <c r="BU98" s="948"/>
      <c r="BV98" s="948"/>
      <c r="BW98" s="948"/>
      <c r="BX98" s="948"/>
      <c r="BY98" s="948"/>
      <c r="BZ98" s="948"/>
      <c r="CA98" s="948"/>
      <c r="CB98" s="948"/>
      <c r="CC98" s="948"/>
      <c r="CD98" s="948"/>
      <c r="CE98" s="948"/>
      <c r="CF98" s="948"/>
      <c r="CG98" s="949"/>
      <c r="CH98" s="944"/>
      <c r="CI98" s="945"/>
      <c r="CJ98" s="945"/>
      <c r="CK98" s="945"/>
      <c r="CL98" s="946"/>
      <c r="CM98" s="944"/>
      <c r="CN98" s="945"/>
      <c r="CO98" s="945"/>
      <c r="CP98" s="945"/>
      <c r="CQ98" s="946"/>
      <c r="CR98" s="944"/>
      <c r="CS98" s="945"/>
      <c r="CT98" s="945"/>
      <c r="CU98" s="945"/>
      <c r="CV98" s="946"/>
      <c r="CW98" s="944"/>
      <c r="CX98" s="945"/>
      <c r="CY98" s="945"/>
      <c r="CZ98" s="945"/>
      <c r="DA98" s="946"/>
      <c r="DB98" s="944"/>
      <c r="DC98" s="945"/>
      <c r="DD98" s="945"/>
      <c r="DE98" s="945"/>
      <c r="DF98" s="946"/>
      <c r="DG98" s="944"/>
      <c r="DH98" s="945"/>
      <c r="DI98" s="945"/>
      <c r="DJ98" s="945"/>
      <c r="DK98" s="946"/>
      <c r="DL98" s="944"/>
      <c r="DM98" s="945"/>
      <c r="DN98" s="945"/>
      <c r="DO98" s="945"/>
      <c r="DP98" s="946"/>
      <c r="DQ98" s="944"/>
      <c r="DR98" s="945"/>
      <c r="DS98" s="945"/>
      <c r="DT98" s="945"/>
      <c r="DU98" s="946"/>
      <c r="DV98" s="941"/>
      <c r="DW98" s="942"/>
      <c r="DX98" s="942"/>
      <c r="DY98" s="942"/>
      <c r="DZ98" s="943"/>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947"/>
      <c r="BT99" s="948"/>
      <c r="BU99" s="948"/>
      <c r="BV99" s="948"/>
      <c r="BW99" s="948"/>
      <c r="BX99" s="948"/>
      <c r="BY99" s="948"/>
      <c r="BZ99" s="948"/>
      <c r="CA99" s="948"/>
      <c r="CB99" s="948"/>
      <c r="CC99" s="948"/>
      <c r="CD99" s="948"/>
      <c r="CE99" s="948"/>
      <c r="CF99" s="948"/>
      <c r="CG99" s="949"/>
      <c r="CH99" s="944"/>
      <c r="CI99" s="945"/>
      <c r="CJ99" s="945"/>
      <c r="CK99" s="945"/>
      <c r="CL99" s="946"/>
      <c r="CM99" s="944"/>
      <c r="CN99" s="945"/>
      <c r="CO99" s="945"/>
      <c r="CP99" s="945"/>
      <c r="CQ99" s="946"/>
      <c r="CR99" s="944"/>
      <c r="CS99" s="945"/>
      <c r="CT99" s="945"/>
      <c r="CU99" s="945"/>
      <c r="CV99" s="946"/>
      <c r="CW99" s="944"/>
      <c r="CX99" s="945"/>
      <c r="CY99" s="945"/>
      <c r="CZ99" s="945"/>
      <c r="DA99" s="946"/>
      <c r="DB99" s="944"/>
      <c r="DC99" s="945"/>
      <c r="DD99" s="945"/>
      <c r="DE99" s="945"/>
      <c r="DF99" s="946"/>
      <c r="DG99" s="944"/>
      <c r="DH99" s="945"/>
      <c r="DI99" s="945"/>
      <c r="DJ99" s="945"/>
      <c r="DK99" s="946"/>
      <c r="DL99" s="944"/>
      <c r="DM99" s="945"/>
      <c r="DN99" s="945"/>
      <c r="DO99" s="945"/>
      <c r="DP99" s="946"/>
      <c r="DQ99" s="944"/>
      <c r="DR99" s="945"/>
      <c r="DS99" s="945"/>
      <c r="DT99" s="945"/>
      <c r="DU99" s="946"/>
      <c r="DV99" s="941"/>
      <c r="DW99" s="942"/>
      <c r="DX99" s="942"/>
      <c r="DY99" s="942"/>
      <c r="DZ99" s="943"/>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947"/>
      <c r="BT100" s="948"/>
      <c r="BU100" s="948"/>
      <c r="BV100" s="948"/>
      <c r="BW100" s="948"/>
      <c r="BX100" s="948"/>
      <c r="BY100" s="948"/>
      <c r="BZ100" s="948"/>
      <c r="CA100" s="948"/>
      <c r="CB100" s="948"/>
      <c r="CC100" s="948"/>
      <c r="CD100" s="948"/>
      <c r="CE100" s="948"/>
      <c r="CF100" s="948"/>
      <c r="CG100" s="949"/>
      <c r="CH100" s="944"/>
      <c r="CI100" s="945"/>
      <c r="CJ100" s="945"/>
      <c r="CK100" s="945"/>
      <c r="CL100" s="946"/>
      <c r="CM100" s="944"/>
      <c r="CN100" s="945"/>
      <c r="CO100" s="945"/>
      <c r="CP100" s="945"/>
      <c r="CQ100" s="946"/>
      <c r="CR100" s="944"/>
      <c r="CS100" s="945"/>
      <c r="CT100" s="945"/>
      <c r="CU100" s="945"/>
      <c r="CV100" s="946"/>
      <c r="CW100" s="944"/>
      <c r="CX100" s="945"/>
      <c r="CY100" s="945"/>
      <c r="CZ100" s="945"/>
      <c r="DA100" s="946"/>
      <c r="DB100" s="944"/>
      <c r="DC100" s="945"/>
      <c r="DD100" s="945"/>
      <c r="DE100" s="945"/>
      <c r="DF100" s="946"/>
      <c r="DG100" s="944"/>
      <c r="DH100" s="945"/>
      <c r="DI100" s="945"/>
      <c r="DJ100" s="945"/>
      <c r="DK100" s="946"/>
      <c r="DL100" s="944"/>
      <c r="DM100" s="945"/>
      <c r="DN100" s="945"/>
      <c r="DO100" s="945"/>
      <c r="DP100" s="946"/>
      <c r="DQ100" s="944"/>
      <c r="DR100" s="945"/>
      <c r="DS100" s="945"/>
      <c r="DT100" s="945"/>
      <c r="DU100" s="946"/>
      <c r="DV100" s="941"/>
      <c r="DW100" s="942"/>
      <c r="DX100" s="942"/>
      <c r="DY100" s="942"/>
      <c r="DZ100" s="943"/>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947"/>
      <c r="BT101" s="948"/>
      <c r="BU101" s="948"/>
      <c r="BV101" s="948"/>
      <c r="BW101" s="948"/>
      <c r="BX101" s="948"/>
      <c r="BY101" s="948"/>
      <c r="BZ101" s="948"/>
      <c r="CA101" s="948"/>
      <c r="CB101" s="948"/>
      <c r="CC101" s="948"/>
      <c r="CD101" s="948"/>
      <c r="CE101" s="948"/>
      <c r="CF101" s="948"/>
      <c r="CG101" s="949"/>
      <c r="CH101" s="944"/>
      <c r="CI101" s="945"/>
      <c r="CJ101" s="945"/>
      <c r="CK101" s="945"/>
      <c r="CL101" s="946"/>
      <c r="CM101" s="944"/>
      <c r="CN101" s="945"/>
      <c r="CO101" s="945"/>
      <c r="CP101" s="945"/>
      <c r="CQ101" s="946"/>
      <c r="CR101" s="944"/>
      <c r="CS101" s="945"/>
      <c r="CT101" s="945"/>
      <c r="CU101" s="945"/>
      <c r="CV101" s="946"/>
      <c r="CW101" s="944"/>
      <c r="CX101" s="945"/>
      <c r="CY101" s="945"/>
      <c r="CZ101" s="945"/>
      <c r="DA101" s="946"/>
      <c r="DB101" s="944"/>
      <c r="DC101" s="945"/>
      <c r="DD101" s="945"/>
      <c r="DE101" s="945"/>
      <c r="DF101" s="946"/>
      <c r="DG101" s="944"/>
      <c r="DH101" s="945"/>
      <c r="DI101" s="945"/>
      <c r="DJ101" s="945"/>
      <c r="DK101" s="946"/>
      <c r="DL101" s="944"/>
      <c r="DM101" s="945"/>
      <c r="DN101" s="945"/>
      <c r="DO101" s="945"/>
      <c r="DP101" s="946"/>
      <c r="DQ101" s="944"/>
      <c r="DR101" s="945"/>
      <c r="DS101" s="945"/>
      <c r="DT101" s="945"/>
      <c r="DU101" s="946"/>
      <c r="DV101" s="941"/>
      <c r="DW101" s="942"/>
      <c r="DX101" s="942"/>
      <c r="DY101" s="942"/>
      <c r="DZ101" s="943"/>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399</v>
      </c>
      <c r="BR102" s="874" t="s">
        <v>432</v>
      </c>
      <c r="BS102" s="875"/>
      <c r="BT102" s="875"/>
      <c r="BU102" s="875"/>
      <c r="BV102" s="875"/>
      <c r="BW102" s="875"/>
      <c r="BX102" s="875"/>
      <c r="BY102" s="875"/>
      <c r="BZ102" s="875"/>
      <c r="CA102" s="875"/>
      <c r="CB102" s="875"/>
      <c r="CC102" s="875"/>
      <c r="CD102" s="875"/>
      <c r="CE102" s="875"/>
      <c r="CF102" s="875"/>
      <c r="CG102" s="876"/>
      <c r="CH102" s="973"/>
      <c r="CI102" s="974"/>
      <c r="CJ102" s="974"/>
      <c r="CK102" s="974"/>
      <c r="CL102" s="975"/>
      <c r="CM102" s="973"/>
      <c r="CN102" s="974"/>
      <c r="CO102" s="974"/>
      <c r="CP102" s="974"/>
      <c r="CQ102" s="975"/>
      <c r="CR102" s="976">
        <v>52</v>
      </c>
      <c r="CS102" s="934"/>
      <c r="CT102" s="934"/>
      <c r="CU102" s="934"/>
      <c r="CV102" s="977"/>
      <c r="CW102" s="976" t="s">
        <v>595</v>
      </c>
      <c r="CX102" s="934"/>
      <c r="CY102" s="934"/>
      <c r="CZ102" s="934"/>
      <c r="DA102" s="977"/>
      <c r="DB102" s="976" t="s">
        <v>595</v>
      </c>
      <c r="DC102" s="934"/>
      <c r="DD102" s="934"/>
      <c r="DE102" s="934"/>
      <c r="DF102" s="977"/>
      <c r="DG102" s="976" t="s">
        <v>595</v>
      </c>
      <c r="DH102" s="934"/>
      <c r="DI102" s="934"/>
      <c r="DJ102" s="934"/>
      <c r="DK102" s="977"/>
      <c r="DL102" s="976" t="s">
        <v>595</v>
      </c>
      <c r="DM102" s="934"/>
      <c r="DN102" s="934"/>
      <c r="DO102" s="934"/>
      <c r="DP102" s="977"/>
      <c r="DQ102" s="976" t="s">
        <v>595</v>
      </c>
      <c r="DR102" s="934"/>
      <c r="DS102" s="934"/>
      <c r="DT102" s="934"/>
      <c r="DU102" s="977"/>
      <c r="DV102" s="1000"/>
      <c r="DW102" s="1001"/>
      <c r="DX102" s="1001"/>
      <c r="DY102" s="1001"/>
      <c r="DZ102" s="1002"/>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03" t="s">
        <v>433</v>
      </c>
      <c r="BR103" s="1003"/>
      <c r="BS103" s="1003"/>
      <c r="BT103" s="1003"/>
      <c r="BU103" s="1003"/>
      <c r="BV103" s="1003"/>
      <c r="BW103" s="1003"/>
      <c r="BX103" s="1003"/>
      <c r="BY103" s="1003"/>
      <c r="BZ103" s="1003"/>
      <c r="CA103" s="1003"/>
      <c r="CB103" s="1003"/>
      <c r="CC103" s="1003"/>
      <c r="CD103" s="1003"/>
      <c r="CE103" s="1003"/>
      <c r="CF103" s="1003"/>
      <c r="CG103" s="1003"/>
      <c r="CH103" s="1003"/>
      <c r="CI103" s="1003"/>
      <c r="CJ103" s="1003"/>
      <c r="CK103" s="1003"/>
      <c r="CL103" s="1003"/>
      <c r="CM103" s="1003"/>
      <c r="CN103" s="1003"/>
      <c r="CO103" s="1003"/>
      <c r="CP103" s="1003"/>
      <c r="CQ103" s="1003"/>
      <c r="CR103" s="1003"/>
      <c r="CS103" s="1003"/>
      <c r="CT103" s="1003"/>
      <c r="CU103" s="1003"/>
      <c r="CV103" s="1003"/>
      <c r="CW103" s="1003"/>
      <c r="CX103" s="1003"/>
      <c r="CY103" s="1003"/>
      <c r="CZ103" s="1003"/>
      <c r="DA103" s="1003"/>
      <c r="DB103" s="1003"/>
      <c r="DC103" s="1003"/>
      <c r="DD103" s="1003"/>
      <c r="DE103" s="1003"/>
      <c r="DF103" s="1003"/>
      <c r="DG103" s="1003"/>
      <c r="DH103" s="1003"/>
      <c r="DI103" s="1003"/>
      <c r="DJ103" s="1003"/>
      <c r="DK103" s="1003"/>
      <c r="DL103" s="1003"/>
      <c r="DM103" s="1003"/>
      <c r="DN103" s="1003"/>
      <c r="DO103" s="1003"/>
      <c r="DP103" s="1003"/>
      <c r="DQ103" s="1003"/>
      <c r="DR103" s="1003"/>
      <c r="DS103" s="1003"/>
      <c r="DT103" s="1003"/>
      <c r="DU103" s="1003"/>
      <c r="DV103" s="1003"/>
      <c r="DW103" s="1003"/>
      <c r="DX103" s="1003"/>
      <c r="DY103" s="1003"/>
      <c r="DZ103" s="1003"/>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04" t="s">
        <v>434</v>
      </c>
      <c r="BR104" s="1004"/>
      <c r="BS104" s="1004"/>
      <c r="BT104" s="1004"/>
      <c r="BU104" s="1004"/>
      <c r="BV104" s="1004"/>
      <c r="BW104" s="1004"/>
      <c r="BX104" s="1004"/>
      <c r="BY104" s="1004"/>
      <c r="BZ104" s="1004"/>
      <c r="CA104" s="1004"/>
      <c r="CB104" s="1004"/>
      <c r="CC104" s="1004"/>
      <c r="CD104" s="1004"/>
      <c r="CE104" s="1004"/>
      <c r="CF104" s="1004"/>
      <c r="CG104" s="1004"/>
      <c r="CH104" s="1004"/>
      <c r="CI104" s="1004"/>
      <c r="CJ104" s="1004"/>
      <c r="CK104" s="1004"/>
      <c r="CL104" s="1004"/>
      <c r="CM104" s="1004"/>
      <c r="CN104" s="1004"/>
      <c r="CO104" s="1004"/>
      <c r="CP104" s="1004"/>
      <c r="CQ104" s="1004"/>
      <c r="CR104" s="1004"/>
      <c r="CS104" s="1004"/>
      <c r="CT104" s="1004"/>
      <c r="CU104" s="1004"/>
      <c r="CV104" s="1004"/>
      <c r="CW104" s="1004"/>
      <c r="CX104" s="1004"/>
      <c r="CY104" s="1004"/>
      <c r="CZ104" s="1004"/>
      <c r="DA104" s="1004"/>
      <c r="DB104" s="1004"/>
      <c r="DC104" s="1004"/>
      <c r="DD104" s="1004"/>
      <c r="DE104" s="1004"/>
      <c r="DF104" s="1004"/>
      <c r="DG104" s="1004"/>
      <c r="DH104" s="1004"/>
      <c r="DI104" s="1004"/>
      <c r="DJ104" s="1004"/>
      <c r="DK104" s="1004"/>
      <c r="DL104" s="1004"/>
      <c r="DM104" s="1004"/>
      <c r="DN104" s="1004"/>
      <c r="DO104" s="1004"/>
      <c r="DP104" s="1004"/>
      <c r="DQ104" s="1004"/>
      <c r="DR104" s="1004"/>
      <c r="DS104" s="1004"/>
      <c r="DT104" s="1004"/>
      <c r="DU104" s="1004"/>
      <c r="DV104" s="1004"/>
      <c r="DW104" s="1004"/>
      <c r="DX104" s="1004"/>
      <c r="DY104" s="1004"/>
      <c r="DZ104" s="1004"/>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435</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436</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1005" t="s">
        <v>437</v>
      </c>
      <c r="B108" s="1006"/>
      <c r="C108" s="1006"/>
      <c r="D108" s="1006"/>
      <c r="E108" s="1006"/>
      <c r="F108" s="1006"/>
      <c r="G108" s="1006"/>
      <c r="H108" s="1006"/>
      <c r="I108" s="1006"/>
      <c r="J108" s="1006"/>
      <c r="K108" s="1006"/>
      <c r="L108" s="1006"/>
      <c r="M108" s="1006"/>
      <c r="N108" s="1006"/>
      <c r="O108" s="1006"/>
      <c r="P108" s="1006"/>
      <c r="Q108" s="1006"/>
      <c r="R108" s="1006"/>
      <c r="S108" s="1006"/>
      <c r="T108" s="1006"/>
      <c r="U108" s="1006"/>
      <c r="V108" s="1006"/>
      <c r="W108" s="1006"/>
      <c r="X108" s="1006"/>
      <c r="Y108" s="1006"/>
      <c r="Z108" s="1006"/>
      <c r="AA108" s="1006"/>
      <c r="AB108" s="1006"/>
      <c r="AC108" s="1006"/>
      <c r="AD108" s="1006"/>
      <c r="AE108" s="1006"/>
      <c r="AF108" s="1006"/>
      <c r="AG108" s="1006"/>
      <c r="AH108" s="1006"/>
      <c r="AI108" s="1006"/>
      <c r="AJ108" s="1006"/>
      <c r="AK108" s="1006"/>
      <c r="AL108" s="1006"/>
      <c r="AM108" s="1006"/>
      <c r="AN108" s="1006"/>
      <c r="AO108" s="1006"/>
      <c r="AP108" s="1006"/>
      <c r="AQ108" s="1006"/>
      <c r="AR108" s="1006"/>
      <c r="AS108" s="1006"/>
      <c r="AT108" s="1007"/>
      <c r="AU108" s="1005" t="s">
        <v>438</v>
      </c>
      <c r="AV108" s="1006"/>
      <c r="AW108" s="1006"/>
      <c r="AX108" s="1006"/>
      <c r="AY108" s="1006"/>
      <c r="AZ108" s="1006"/>
      <c r="BA108" s="1006"/>
      <c r="BB108" s="1006"/>
      <c r="BC108" s="1006"/>
      <c r="BD108" s="1006"/>
      <c r="BE108" s="1006"/>
      <c r="BF108" s="1006"/>
      <c r="BG108" s="1006"/>
      <c r="BH108" s="1006"/>
      <c r="BI108" s="1006"/>
      <c r="BJ108" s="1006"/>
      <c r="BK108" s="1006"/>
      <c r="BL108" s="1006"/>
      <c r="BM108" s="1006"/>
      <c r="BN108" s="1006"/>
      <c r="BO108" s="1006"/>
      <c r="BP108" s="1006"/>
      <c r="BQ108" s="1006"/>
      <c r="BR108" s="1006"/>
      <c r="BS108" s="1006"/>
      <c r="BT108" s="1006"/>
      <c r="BU108" s="1006"/>
      <c r="BV108" s="1006"/>
      <c r="BW108" s="1006"/>
      <c r="BX108" s="1006"/>
      <c r="BY108" s="1006"/>
      <c r="BZ108" s="1006"/>
      <c r="CA108" s="1006"/>
      <c r="CB108" s="1006"/>
      <c r="CC108" s="1006"/>
      <c r="CD108" s="1006"/>
      <c r="CE108" s="1006"/>
      <c r="CF108" s="1006"/>
      <c r="CG108" s="1006"/>
      <c r="CH108" s="1006"/>
      <c r="CI108" s="1006"/>
      <c r="CJ108" s="1006"/>
      <c r="CK108" s="1006"/>
      <c r="CL108" s="1006"/>
      <c r="CM108" s="1006"/>
      <c r="CN108" s="1006"/>
      <c r="CO108" s="1006"/>
      <c r="CP108" s="1006"/>
      <c r="CQ108" s="1006"/>
      <c r="CR108" s="1006"/>
      <c r="CS108" s="1006"/>
      <c r="CT108" s="1006"/>
      <c r="CU108" s="1006"/>
      <c r="CV108" s="1006"/>
      <c r="CW108" s="1006"/>
      <c r="CX108" s="1006"/>
      <c r="CY108" s="1006"/>
      <c r="CZ108" s="1006"/>
      <c r="DA108" s="1006"/>
      <c r="DB108" s="1006"/>
      <c r="DC108" s="1006"/>
      <c r="DD108" s="1006"/>
      <c r="DE108" s="1006"/>
      <c r="DF108" s="1006"/>
      <c r="DG108" s="1006"/>
      <c r="DH108" s="1006"/>
      <c r="DI108" s="1006"/>
      <c r="DJ108" s="1006"/>
      <c r="DK108" s="1006"/>
      <c r="DL108" s="1006"/>
      <c r="DM108" s="1006"/>
      <c r="DN108" s="1006"/>
      <c r="DO108" s="1006"/>
      <c r="DP108" s="1006"/>
      <c r="DQ108" s="1006"/>
      <c r="DR108" s="1006"/>
      <c r="DS108" s="1006"/>
      <c r="DT108" s="1006"/>
      <c r="DU108" s="1006"/>
      <c r="DV108" s="1006"/>
      <c r="DW108" s="1006"/>
      <c r="DX108" s="1006"/>
      <c r="DY108" s="1006"/>
      <c r="DZ108" s="1007"/>
    </row>
    <row r="109" spans="1:131" s="247" customFormat="1" ht="26.25" customHeight="1" x14ac:dyDescent="0.15">
      <c r="A109" s="998" t="s">
        <v>439</v>
      </c>
      <c r="B109" s="979"/>
      <c r="C109" s="979"/>
      <c r="D109" s="979"/>
      <c r="E109" s="979"/>
      <c r="F109" s="979"/>
      <c r="G109" s="979"/>
      <c r="H109" s="979"/>
      <c r="I109" s="979"/>
      <c r="J109" s="979"/>
      <c r="K109" s="979"/>
      <c r="L109" s="979"/>
      <c r="M109" s="979"/>
      <c r="N109" s="979"/>
      <c r="O109" s="979"/>
      <c r="P109" s="979"/>
      <c r="Q109" s="979"/>
      <c r="R109" s="979"/>
      <c r="S109" s="979"/>
      <c r="T109" s="979"/>
      <c r="U109" s="979"/>
      <c r="V109" s="979"/>
      <c r="W109" s="979"/>
      <c r="X109" s="979"/>
      <c r="Y109" s="979"/>
      <c r="Z109" s="980"/>
      <c r="AA109" s="978" t="s">
        <v>440</v>
      </c>
      <c r="AB109" s="979"/>
      <c r="AC109" s="979"/>
      <c r="AD109" s="979"/>
      <c r="AE109" s="980"/>
      <c r="AF109" s="978" t="s">
        <v>314</v>
      </c>
      <c r="AG109" s="979"/>
      <c r="AH109" s="979"/>
      <c r="AI109" s="979"/>
      <c r="AJ109" s="980"/>
      <c r="AK109" s="978" t="s">
        <v>313</v>
      </c>
      <c r="AL109" s="979"/>
      <c r="AM109" s="979"/>
      <c r="AN109" s="979"/>
      <c r="AO109" s="980"/>
      <c r="AP109" s="978" t="s">
        <v>441</v>
      </c>
      <c r="AQ109" s="979"/>
      <c r="AR109" s="979"/>
      <c r="AS109" s="979"/>
      <c r="AT109" s="981"/>
      <c r="AU109" s="998" t="s">
        <v>439</v>
      </c>
      <c r="AV109" s="979"/>
      <c r="AW109" s="979"/>
      <c r="AX109" s="979"/>
      <c r="AY109" s="979"/>
      <c r="AZ109" s="979"/>
      <c r="BA109" s="979"/>
      <c r="BB109" s="979"/>
      <c r="BC109" s="979"/>
      <c r="BD109" s="979"/>
      <c r="BE109" s="979"/>
      <c r="BF109" s="979"/>
      <c r="BG109" s="979"/>
      <c r="BH109" s="979"/>
      <c r="BI109" s="979"/>
      <c r="BJ109" s="979"/>
      <c r="BK109" s="979"/>
      <c r="BL109" s="979"/>
      <c r="BM109" s="979"/>
      <c r="BN109" s="979"/>
      <c r="BO109" s="979"/>
      <c r="BP109" s="980"/>
      <c r="BQ109" s="978" t="s">
        <v>440</v>
      </c>
      <c r="BR109" s="979"/>
      <c r="BS109" s="979"/>
      <c r="BT109" s="979"/>
      <c r="BU109" s="980"/>
      <c r="BV109" s="978" t="s">
        <v>314</v>
      </c>
      <c r="BW109" s="979"/>
      <c r="BX109" s="979"/>
      <c r="BY109" s="979"/>
      <c r="BZ109" s="980"/>
      <c r="CA109" s="978" t="s">
        <v>313</v>
      </c>
      <c r="CB109" s="979"/>
      <c r="CC109" s="979"/>
      <c r="CD109" s="979"/>
      <c r="CE109" s="980"/>
      <c r="CF109" s="999" t="s">
        <v>441</v>
      </c>
      <c r="CG109" s="999"/>
      <c r="CH109" s="999"/>
      <c r="CI109" s="999"/>
      <c r="CJ109" s="999"/>
      <c r="CK109" s="978" t="s">
        <v>442</v>
      </c>
      <c r="CL109" s="979"/>
      <c r="CM109" s="979"/>
      <c r="CN109" s="979"/>
      <c r="CO109" s="979"/>
      <c r="CP109" s="979"/>
      <c r="CQ109" s="979"/>
      <c r="CR109" s="979"/>
      <c r="CS109" s="979"/>
      <c r="CT109" s="979"/>
      <c r="CU109" s="979"/>
      <c r="CV109" s="979"/>
      <c r="CW109" s="979"/>
      <c r="CX109" s="979"/>
      <c r="CY109" s="979"/>
      <c r="CZ109" s="979"/>
      <c r="DA109" s="979"/>
      <c r="DB109" s="979"/>
      <c r="DC109" s="979"/>
      <c r="DD109" s="979"/>
      <c r="DE109" s="979"/>
      <c r="DF109" s="980"/>
      <c r="DG109" s="978" t="s">
        <v>440</v>
      </c>
      <c r="DH109" s="979"/>
      <c r="DI109" s="979"/>
      <c r="DJ109" s="979"/>
      <c r="DK109" s="980"/>
      <c r="DL109" s="978" t="s">
        <v>314</v>
      </c>
      <c r="DM109" s="979"/>
      <c r="DN109" s="979"/>
      <c r="DO109" s="979"/>
      <c r="DP109" s="980"/>
      <c r="DQ109" s="978" t="s">
        <v>313</v>
      </c>
      <c r="DR109" s="979"/>
      <c r="DS109" s="979"/>
      <c r="DT109" s="979"/>
      <c r="DU109" s="980"/>
      <c r="DV109" s="978" t="s">
        <v>441</v>
      </c>
      <c r="DW109" s="979"/>
      <c r="DX109" s="979"/>
      <c r="DY109" s="979"/>
      <c r="DZ109" s="981"/>
    </row>
    <row r="110" spans="1:131" s="247" customFormat="1" ht="26.25" customHeight="1" x14ac:dyDescent="0.15">
      <c r="A110" s="982" t="s">
        <v>443</v>
      </c>
      <c r="B110" s="983"/>
      <c r="C110" s="983"/>
      <c r="D110" s="983"/>
      <c r="E110" s="983"/>
      <c r="F110" s="983"/>
      <c r="G110" s="983"/>
      <c r="H110" s="983"/>
      <c r="I110" s="983"/>
      <c r="J110" s="983"/>
      <c r="K110" s="983"/>
      <c r="L110" s="983"/>
      <c r="M110" s="983"/>
      <c r="N110" s="983"/>
      <c r="O110" s="983"/>
      <c r="P110" s="983"/>
      <c r="Q110" s="983"/>
      <c r="R110" s="983"/>
      <c r="S110" s="983"/>
      <c r="T110" s="983"/>
      <c r="U110" s="983"/>
      <c r="V110" s="983"/>
      <c r="W110" s="983"/>
      <c r="X110" s="983"/>
      <c r="Y110" s="983"/>
      <c r="Z110" s="984"/>
      <c r="AA110" s="985">
        <v>779093</v>
      </c>
      <c r="AB110" s="986"/>
      <c r="AC110" s="986"/>
      <c r="AD110" s="986"/>
      <c r="AE110" s="987"/>
      <c r="AF110" s="988">
        <v>901340</v>
      </c>
      <c r="AG110" s="986"/>
      <c r="AH110" s="986"/>
      <c r="AI110" s="986"/>
      <c r="AJ110" s="987"/>
      <c r="AK110" s="988">
        <v>933390</v>
      </c>
      <c r="AL110" s="986"/>
      <c r="AM110" s="986"/>
      <c r="AN110" s="986"/>
      <c r="AO110" s="987"/>
      <c r="AP110" s="989">
        <v>22.3</v>
      </c>
      <c r="AQ110" s="990"/>
      <c r="AR110" s="990"/>
      <c r="AS110" s="990"/>
      <c r="AT110" s="991"/>
      <c r="AU110" s="992" t="s">
        <v>73</v>
      </c>
      <c r="AV110" s="993"/>
      <c r="AW110" s="993"/>
      <c r="AX110" s="993"/>
      <c r="AY110" s="993"/>
      <c r="AZ110" s="1034" t="s">
        <v>444</v>
      </c>
      <c r="BA110" s="983"/>
      <c r="BB110" s="983"/>
      <c r="BC110" s="983"/>
      <c r="BD110" s="983"/>
      <c r="BE110" s="983"/>
      <c r="BF110" s="983"/>
      <c r="BG110" s="983"/>
      <c r="BH110" s="983"/>
      <c r="BI110" s="983"/>
      <c r="BJ110" s="983"/>
      <c r="BK110" s="983"/>
      <c r="BL110" s="983"/>
      <c r="BM110" s="983"/>
      <c r="BN110" s="983"/>
      <c r="BO110" s="983"/>
      <c r="BP110" s="984"/>
      <c r="BQ110" s="1020">
        <v>12221592</v>
      </c>
      <c r="BR110" s="1021"/>
      <c r="BS110" s="1021"/>
      <c r="BT110" s="1021"/>
      <c r="BU110" s="1021"/>
      <c r="BV110" s="1021">
        <v>12399040</v>
      </c>
      <c r="BW110" s="1021"/>
      <c r="BX110" s="1021"/>
      <c r="BY110" s="1021"/>
      <c r="BZ110" s="1021"/>
      <c r="CA110" s="1021">
        <v>12298841</v>
      </c>
      <c r="CB110" s="1021"/>
      <c r="CC110" s="1021"/>
      <c r="CD110" s="1021"/>
      <c r="CE110" s="1021"/>
      <c r="CF110" s="1035">
        <v>293.3</v>
      </c>
      <c r="CG110" s="1036"/>
      <c r="CH110" s="1036"/>
      <c r="CI110" s="1036"/>
      <c r="CJ110" s="1036"/>
      <c r="CK110" s="1037" t="s">
        <v>445</v>
      </c>
      <c r="CL110" s="1038"/>
      <c r="CM110" s="1017" t="s">
        <v>446</v>
      </c>
      <c r="CN110" s="1018"/>
      <c r="CO110" s="1018"/>
      <c r="CP110" s="1018"/>
      <c r="CQ110" s="1018"/>
      <c r="CR110" s="1018"/>
      <c r="CS110" s="1018"/>
      <c r="CT110" s="1018"/>
      <c r="CU110" s="1018"/>
      <c r="CV110" s="1018"/>
      <c r="CW110" s="1018"/>
      <c r="CX110" s="1018"/>
      <c r="CY110" s="1018"/>
      <c r="CZ110" s="1018"/>
      <c r="DA110" s="1018"/>
      <c r="DB110" s="1018"/>
      <c r="DC110" s="1018"/>
      <c r="DD110" s="1018"/>
      <c r="DE110" s="1018"/>
      <c r="DF110" s="1019"/>
      <c r="DG110" s="1020" t="s">
        <v>447</v>
      </c>
      <c r="DH110" s="1021"/>
      <c r="DI110" s="1021"/>
      <c r="DJ110" s="1021"/>
      <c r="DK110" s="1021"/>
      <c r="DL110" s="1021" t="s">
        <v>180</v>
      </c>
      <c r="DM110" s="1021"/>
      <c r="DN110" s="1021"/>
      <c r="DO110" s="1021"/>
      <c r="DP110" s="1021"/>
      <c r="DQ110" s="1021" t="s">
        <v>448</v>
      </c>
      <c r="DR110" s="1021"/>
      <c r="DS110" s="1021"/>
      <c r="DT110" s="1021"/>
      <c r="DU110" s="1021"/>
      <c r="DV110" s="1022" t="s">
        <v>447</v>
      </c>
      <c r="DW110" s="1022"/>
      <c r="DX110" s="1022"/>
      <c r="DY110" s="1022"/>
      <c r="DZ110" s="1023"/>
    </row>
    <row r="111" spans="1:131" s="247" customFormat="1" ht="26.25" customHeight="1" x14ac:dyDescent="0.15">
      <c r="A111" s="1024" t="s">
        <v>449</v>
      </c>
      <c r="B111" s="1025"/>
      <c r="C111" s="1025"/>
      <c r="D111" s="1025"/>
      <c r="E111" s="1025"/>
      <c r="F111" s="1025"/>
      <c r="G111" s="1025"/>
      <c r="H111" s="1025"/>
      <c r="I111" s="1025"/>
      <c r="J111" s="1025"/>
      <c r="K111" s="1025"/>
      <c r="L111" s="1025"/>
      <c r="M111" s="1025"/>
      <c r="N111" s="1025"/>
      <c r="O111" s="1025"/>
      <c r="P111" s="1025"/>
      <c r="Q111" s="1025"/>
      <c r="R111" s="1025"/>
      <c r="S111" s="1025"/>
      <c r="T111" s="1025"/>
      <c r="U111" s="1025"/>
      <c r="V111" s="1025"/>
      <c r="W111" s="1025"/>
      <c r="X111" s="1025"/>
      <c r="Y111" s="1025"/>
      <c r="Z111" s="1026"/>
      <c r="AA111" s="1027" t="s">
        <v>447</v>
      </c>
      <c r="AB111" s="1028"/>
      <c r="AC111" s="1028"/>
      <c r="AD111" s="1028"/>
      <c r="AE111" s="1029"/>
      <c r="AF111" s="1030" t="s">
        <v>180</v>
      </c>
      <c r="AG111" s="1028"/>
      <c r="AH111" s="1028"/>
      <c r="AI111" s="1028"/>
      <c r="AJ111" s="1029"/>
      <c r="AK111" s="1030" t="s">
        <v>180</v>
      </c>
      <c r="AL111" s="1028"/>
      <c r="AM111" s="1028"/>
      <c r="AN111" s="1028"/>
      <c r="AO111" s="1029"/>
      <c r="AP111" s="1031" t="s">
        <v>447</v>
      </c>
      <c r="AQ111" s="1032"/>
      <c r="AR111" s="1032"/>
      <c r="AS111" s="1032"/>
      <c r="AT111" s="1033"/>
      <c r="AU111" s="994"/>
      <c r="AV111" s="995"/>
      <c r="AW111" s="995"/>
      <c r="AX111" s="995"/>
      <c r="AY111" s="995"/>
      <c r="AZ111" s="1043" t="s">
        <v>450</v>
      </c>
      <c r="BA111" s="1044"/>
      <c r="BB111" s="1044"/>
      <c r="BC111" s="1044"/>
      <c r="BD111" s="1044"/>
      <c r="BE111" s="1044"/>
      <c r="BF111" s="1044"/>
      <c r="BG111" s="1044"/>
      <c r="BH111" s="1044"/>
      <c r="BI111" s="1044"/>
      <c r="BJ111" s="1044"/>
      <c r="BK111" s="1044"/>
      <c r="BL111" s="1044"/>
      <c r="BM111" s="1044"/>
      <c r="BN111" s="1044"/>
      <c r="BO111" s="1044"/>
      <c r="BP111" s="1045"/>
      <c r="BQ111" s="1013" t="s">
        <v>447</v>
      </c>
      <c r="BR111" s="1014"/>
      <c r="BS111" s="1014"/>
      <c r="BT111" s="1014"/>
      <c r="BU111" s="1014"/>
      <c r="BV111" s="1014" t="s">
        <v>447</v>
      </c>
      <c r="BW111" s="1014"/>
      <c r="BX111" s="1014"/>
      <c r="BY111" s="1014"/>
      <c r="BZ111" s="1014"/>
      <c r="CA111" s="1014" t="s">
        <v>180</v>
      </c>
      <c r="CB111" s="1014"/>
      <c r="CC111" s="1014"/>
      <c r="CD111" s="1014"/>
      <c r="CE111" s="1014"/>
      <c r="CF111" s="1008" t="s">
        <v>180</v>
      </c>
      <c r="CG111" s="1009"/>
      <c r="CH111" s="1009"/>
      <c r="CI111" s="1009"/>
      <c r="CJ111" s="1009"/>
      <c r="CK111" s="1039"/>
      <c r="CL111" s="1040"/>
      <c r="CM111" s="1010" t="s">
        <v>451</v>
      </c>
      <c r="CN111" s="1011"/>
      <c r="CO111" s="1011"/>
      <c r="CP111" s="1011"/>
      <c r="CQ111" s="1011"/>
      <c r="CR111" s="1011"/>
      <c r="CS111" s="1011"/>
      <c r="CT111" s="1011"/>
      <c r="CU111" s="1011"/>
      <c r="CV111" s="1011"/>
      <c r="CW111" s="1011"/>
      <c r="CX111" s="1011"/>
      <c r="CY111" s="1011"/>
      <c r="CZ111" s="1011"/>
      <c r="DA111" s="1011"/>
      <c r="DB111" s="1011"/>
      <c r="DC111" s="1011"/>
      <c r="DD111" s="1011"/>
      <c r="DE111" s="1011"/>
      <c r="DF111" s="1012"/>
      <c r="DG111" s="1013" t="s">
        <v>180</v>
      </c>
      <c r="DH111" s="1014"/>
      <c r="DI111" s="1014"/>
      <c r="DJ111" s="1014"/>
      <c r="DK111" s="1014"/>
      <c r="DL111" s="1014" t="s">
        <v>447</v>
      </c>
      <c r="DM111" s="1014"/>
      <c r="DN111" s="1014"/>
      <c r="DO111" s="1014"/>
      <c r="DP111" s="1014"/>
      <c r="DQ111" s="1014" t="s">
        <v>447</v>
      </c>
      <c r="DR111" s="1014"/>
      <c r="DS111" s="1014"/>
      <c r="DT111" s="1014"/>
      <c r="DU111" s="1014"/>
      <c r="DV111" s="1015" t="s">
        <v>447</v>
      </c>
      <c r="DW111" s="1015"/>
      <c r="DX111" s="1015"/>
      <c r="DY111" s="1015"/>
      <c r="DZ111" s="1016"/>
    </row>
    <row r="112" spans="1:131" s="247" customFormat="1" ht="26.25" customHeight="1" x14ac:dyDescent="0.15">
      <c r="A112" s="1046" t="s">
        <v>452</v>
      </c>
      <c r="B112" s="1047"/>
      <c r="C112" s="1044" t="s">
        <v>453</v>
      </c>
      <c r="D112" s="1044"/>
      <c r="E112" s="1044"/>
      <c r="F112" s="1044"/>
      <c r="G112" s="1044"/>
      <c r="H112" s="1044"/>
      <c r="I112" s="1044"/>
      <c r="J112" s="1044"/>
      <c r="K112" s="1044"/>
      <c r="L112" s="1044"/>
      <c r="M112" s="1044"/>
      <c r="N112" s="1044"/>
      <c r="O112" s="1044"/>
      <c r="P112" s="1044"/>
      <c r="Q112" s="1044"/>
      <c r="R112" s="1044"/>
      <c r="S112" s="1044"/>
      <c r="T112" s="1044"/>
      <c r="U112" s="1044"/>
      <c r="V112" s="1044"/>
      <c r="W112" s="1044"/>
      <c r="X112" s="1044"/>
      <c r="Y112" s="1044"/>
      <c r="Z112" s="1045"/>
      <c r="AA112" s="1052" t="s">
        <v>454</v>
      </c>
      <c r="AB112" s="1053"/>
      <c r="AC112" s="1053"/>
      <c r="AD112" s="1053"/>
      <c r="AE112" s="1054"/>
      <c r="AF112" s="1055" t="s">
        <v>447</v>
      </c>
      <c r="AG112" s="1053"/>
      <c r="AH112" s="1053"/>
      <c r="AI112" s="1053"/>
      <c r="AJ112" s="1054"/>
      <c r="AK112" s="1055" t="s">
        <v>454</v>
      </c>
      <c r="AL112" s="1053"/>
      <c r="AM112" s="1053"/>
      <c r="AN112" s="1053"/>
      <c r="AO112" s="1054"/>
      <c r="AP112" s="1056" t="s">
        <v>180</v>
      </c>
      <c r="AQ112" s="1057"/>
      <c r="AR112" s="1057"/>
      <c r="AS112" s="1057"/>
      <c r="AT112" s="1058"/>
      <c r="AU112" s="994"/>
      <c r="AV112" s="995"/>
      <c r="AW112" s="995"/>
      <c r="AX112" s="995"/>
      <c r="AY112" s="995"/>
      <c r="AZ112" s="1043" t="s">
        <v>455</v>
      </c>
      <c r="BA112" s="1044"/>
      <c r="BB112" s="1044"/>
      <c r="BC112" s="1044"/>
      <c r="BD112" s="1044"/>
      <c r="BE112" s="1044"/>
      <c r="BF112" s="1044"/>
      <c r="BG112" s="1044"/>
      <c r="BH112" s="1044"/>
      <c r="BI112" s="1044"/>
      <c r="BJ112" s="1044"/>
      <c r="BK112" s="1044"/>
      <c r="BL112" s="1044"/>
      <c r="BM112" s="1044"/>
      <c r="BN112" s="1044"/>
      <c r="BO112" s="1044"/>
      <c r="BP112" s="1045"/>
      <c r="BQ112" s="1013">
        <v>2097352</v>
      </c>
      <c r="BR112" s="1014"/>
      <c r="BS112" s="1014"/>
      <c r="BT112" s="1014"/>
      <c r="BU112" s="1014"/>
      <c r="BV112" s="1014">
        <v>1999497</v>
      </c>
      <c r="BW112" s="1014"/>
      <c r="BX112" s="1014"/>
      <c r="BY112" s="1014"/>
      <c r="BZ112" s="1014"/>
      <c r="CA112" s="1014">
        <v>1820080</v>
      </c>
      <c r="CB112" s="1014"/>
      <c r="CC112" s="1014"/>
      <c r="CD112" s="1014"/>
      <c r="CE112" s="1014"/>
      <c r="CF112" s="1008">
        <v>43.4</v>
      </c>
      <c r="CG112" s="1009"/>
      <c r="CH112" s="1009"/>
      <c r="CI112" s="1009"/>
      <c r="CJ112" s="1009"/>
      <c r="CK112" s="1039"/>
      <c r="CL112" s="1040"/>
      <c r="CM112" s="1010" t="s">
        <v>456</v>
      </c>
      <c r="CN112" s="1011"/>
      <c r="CO112" s="1011"/>
      <c r="CP112" s="1011"/>
      <c r="CQ112" s="1011"/>
      <c r="CR112" s="1011"/>
      <c r="CS112" s="1011"/>
      <c r="CT112" s="1011"/>
      <c r="CU112" s="1011"/>
      <c r="CV112" s="1011"/>
      <c r="CW112" s="1011"/>
      <c r="CX112" s="1011"/>
      <c r="CY112" s="1011"/>
      <c r="CZ112" s="1011"/>
      <c r="DA112" s="1011"/>
      <c r="DB112" s="1011"/>
      <c r="DC112" s="1011"/>
      <c r="DD112" s="1011"/>
      <c r="DE112" s="1011"/>
      <c r="DF112" s="1012"/>
      <c r="DG112" s="1013" t="s">
        <v>180</v>
      </c>
      <c r="DH112" s="1014"/>
      <c r="DI112" s="1014"/>
      <c r="DJ112" s="1014"/>
      <c r="DK112" s="1014"/>
      <c r="DL112" s="1014" t="s">
        <v>180</v>
      </c>
      <c r="DM112" s="1014"/>
      <c r="DN112" s="1014"/>
      <c r="DO112" s="1014"/>
      <c r="DP112" s="1014"/>
      <c r="DQ112" s="1014" t="s">
        <v>180</v>
      </c>
      <c r="DR112" s="1014"/>
      <c r="DS112" s="1014"/>
      <c r="DT112" s="1014"/>
      <c r="DU112" s="1014"/>
      <c r="DV112" s="1015" t="s">
        <v>448</v>
      </c>
      <c r="DW112" s="1015"/>
      <c r="DX112" s="1015"/>
      <c r="DY112" s="1015"/>
      <c r="DZ112" s="1016"/>
    </row>
    <row r="113" spans="1:130" s="247" customFormat="1" ht="26.25" customHeight="1" x14ac:dyDescent="0.15">
      <c r="A113" s="1048"/>
      <c r="B113" s="1049"/>
      <c r="C113" s="1044" t="s">
        <v>457</v>
      </c>
      <c r="D113" s="1044"/>
      <c r="E113" s="1044"/>
      <c r="F113" s="1044"/>
      <c r="G113" s="1044"/>
      <c r="H113" s="1044"/>
      <c r="I113" s="1044"/>
      <c r="J113" s="1044"/>
      <c r="K113" s="1044"/>
      <c r="L113" s="1044"/>
      <c r="M113" s="1044"/>
      <c r="N113" s="1044"/>
      <c r="O113" s="1044"/>
      <c r="P113" s="1044"/>
      <c r="Q113" s="1044"/>
      <c r="R113" s="1044"/>
      <c r="S113" s="1044"/>
      <c r="T113" s="1044"/>
      <c r="U113" s="1044"/>
      <c r="V113" s="1044"/>
      <c r="W113" s="1044"/>
      <c r="X113" s="1044"/>
      <c r="Y113" s="1044"/>
      <c r="Z113" s="1045"/>
      <c r="AA113" s="1027">
        <v>52339</v>
      </c>
      <c r="AB113" s="1028"/>
      <c r="AC113" s="1028"/>
      <c r="AD113" s="1028"/>
      <c r="AE113" s="1029"/>
      <c r="AF113" s="1030">
        <v>68957</v>
      </c>
      <c r="AG113" s="1028"/>
      <c r="AH113" s="1028"/>
      <c r="AI113" s="1028"/>
      <c r="AJ113" s="1029"/>
      <c r="AK113" s="1030">
        <v>95150</v>
      </c>
      <c r="AL113" s="1028"/>
      <c r="AM113" s="1028"/>
      <c r="AN113" s="1028"/>
      <c r="AO113" s="1029"/>
      <c r="AP113" s="1031">
        <v>2.2999999999999998</v>
      </c>
      <c r="AQ113" s="1032"/>
      <c r="AR113" s="1032"/>
      <c r="AS113" s="1032"/>
      <c r="AT113" s="1033"/>
      <c r="AU113" s="994"/>
      <c r="AV113" s="995"/>
      <c r="AW113" s="995"/>
      <c r="AX113" s="995"/>
      <c r="AY113" s="995"/>
      <c r="AZ113" s="1043" t="s">
        <v>458</v>
      </c>
      <c r="BA113" s="1044"/>
      <c r="BB113" s="1044"/>
      <c r="BC113" s="1044"/>
      <c r="BD113" s="1044"/>
      <c r="BE113" s="1044"/>
      <c r="BF113" s="1044"/>
      <c r="BG113" s="1044"/>
      <c r="BH113" s="1044"/>
      <c r="BI113" s="1044"/>
      <c r="BJ113" s="1044"/>
      <c r="BK113" s="1044"/>
      <c r="BL113" s="1044"/>
      <c r="BM113" s="1044"/>
      <c r="BN113" s="1044"/>
      <c r="BO113" s="1044"/>
      <c r="BP113" s="1045"/>
      <c r="BQ113" s="1013">
        <v>209660</v>
      </c>
      <c r="BR113" s="1014"/>
      <c r="BS113" s="1014"/>
      <c r="BT113" s="1014"/>
      <c r="BU113" s="1014"/>
      <c r="BV113" s="1014">
        <v>207824</v>
      </c>
      <c r="BW113" s="1014"/>
      <c r="BX113" s="1014"/>
      <c r="BY113" s="1014"/>
      <c r="BZ113" s="1014"/>
      <c r="CA113" s="1014">
        <v>200067</v>
      </c>
      <c r="CB113" s="1014"/>
      <c r="CC113" s="1014"/>
      <c r="CD113" s="1014"/>
      <c r="CE113" s="1014"/>
      <c r="CF113" s="1008">
        <v>4.8</v>
      </c>
      <c r="CG113" s="1009"/>
      <c r="CH113" s="1009"/>
      <c r="CI113" s="1009"/>
      <c r="CJ113" s="1009"/>
      <c r="CK113" s="1039"/>
      <c r="CL113" s="1040"/>
      <c r="CM113" s="1010" t="s">
        <v>459</v>
      </c>
      <c r="CN113" s="1011"/>
      <c r="CO113" s="1011"/>
      <c r="CP113" s="1011"/>
      <c r="CQ113" s="1011"/>
      <c r="CR113" s="1011"/>
      <c r="CS113" s="1011"/>
      <c r="CT113" s="1011"/>
      <c r="CU113" s="1011"/>
      <c r="CV113" s="1011"/>
      <c r="CW113" s="1011"/>
      <c r="CX113" s="1011"/>
      <c r="CY113" s="1011"/>
      <c r="CZ113" s="1011"/>
      <c r="DA113" s="1011"/>
      <c r="DB113" s="1011"/>
      <c r="DC113" s="1011"/>
      <c r="DD113" s="1011"/>
      <c r="DE113" s="1011"/>
      <c r="DF113" s="1012"/>
      <c r="DG113" s="1052" t="s">
        <v>447</v>
      </c>
      <c r="DH113" s="1053"/>
      <c r="DI113" s="1053"/>
      <c r="DJ113" s="1053"/>
      <c r="DK113" s="1054"/>
      <c r="DL113" s="1055" t="s">
        <v>447</v>
      </c>
      <c r="DM113" s="1053"/>
      <c r="DN113" s="1053"/>
      <c r="DO113" s="1053"/>
      <c r="DP113" s="1054"/>
      <c r="DQ113" s="1055" t="s">
        <v>180</v>
      </c>
      <c r="DR113" s="1053"/>
      <c r="DS113" s="1053"/>
      <c r="DT113" s="1053"/>
      <c r="DU113" s="1054"/>
      <c r="DV113" s="1056" t="s">
        <v>448</v>
      </c>
      <c r="DW113" s="1057"/>
      <c r="DX113" s="1057"/>
      <c r="DY113" s="1057"/>
      <c r="DZ113" s="1058"/>
    </row>
    <row r="114" spans="1:130" s="247" customFormat="1" ht="26.25" customHeight="1" x14ac:dyDescent="0.15">
      <c r="A114" s="1048"/>
      <c r="B114" s="1049"/>
      <c r="C114" s="1044" t="s">
        <v>460</v>
      </c>
      <c r="D114" s="1044"/>
      <c r="E114" s="1044"/>
      <c r="F114" s="1044"/>
      <c r="G114" s="1044"/>
      <c r="H114" s="1044"/>
      <c r="I114" s="1044"/>
      <c r="J114" s="1044"/>
      <c r="K114" s="1044"/>
      <c r="L114" s="1044"/>
      <c r="M114" s="1044"/>
      <c r="N114" s="1044"/>
      <c r="O114" s="1044"/>
      <c r="P114" s="1044"/>
      <c r="Q114" s="1044"/>
      <c r="R114" s="1044"/>
      <c r="S114" s="1044"/>
      <c r="T114" s="1044"/>
      <c r="U114" s="1044"/>
      <c r="V114" s="1044"/>
      <c r="W114" s="1044"/>
      <c r="X114" s="1044"/>
      <c r="Y114" s="1044"/>
      <c r="Z114" s="1045"/>
      <c r="AA114" s="1052" t="s">
        <v>180</v>
      </c>
      <c r="AB114" s="1053"/>
      <c r="AC114" s="1053"/>
      <c r="AD114" s="1053"/>
      <c r="AE114" s="1054"/>
      <c r="AF114" s="1055" t="s">
        <v>447</v>
      </c>
      <c r="AG114" s="1053"/>
      <c r="AH114" s="1053"/>
      <c r="AI114" s="1053"/>
      <c r="AJ114" s="1054"/>
      <c r="AK114" s="1055" t="s">
        <v>447</v>
      </c>
      <c r="AL114" s="1053"/>
      <c r="AM114" s="1053"/>
      <c r="AN114" s="1053"/>
      <c r="AO114" s="1054"/>
      <c r="AP114" s="1056" t="s">
        <v>180</v>
      </c>
      <c r="AQ114" s="1057"/>
      <c r="AR114" s="1057"/>
      <c r="AS114" s="1057"/>
      <c r="AT114" s="1058"/>
      <c r="AU114" s="994"/>
      <c r="AV114" s="995"/>
      <c r="AW114" s="995"/>
      <c r="AX114" s="995"/>
      <c r="AY114" s="995"/>
      <c r="AZ114" s="1043" t="s">
        <v>461</v>
      </c>
      <c r="BA114" s="1044"/>
      <c r="BB114" s="1044"/>
      <c r="BC114" s="1044"/>
      <c r="BD114" s="1044"/>
      <c r="BE114" s="1044"/>
      <c r="BF114" s="1044"/>
      <c r="BG114" s="1044"/>
      <c r="BH114" s="1044"/>
      <c r="BI114" s="1044"/>
      <c r="BJ114" s="1044"/>
      <c r="BK114" s="1044"/>
      <c r="BL114" s="1044"/>
      <c r="BM114" s="1044"/>
      <c r="BN114" s="1044"/>
      <c r="BO114" s="1044"/>
      <c r="BP114" s="1045"/>
      <c r="BQ114" s="1013">
        <v>1260517</v>
      </c>
      <c r="BR114" s="1014"/>
      <c r="BS114" s="1014"/>
      <c r="BT114" s="1014"/>
      <c r="BU114" s="1014"/>
      <c r="BV114" s="1014">
        <v>1160457</v>
      </c>
      <c r="BW114" s="1014"/>
      <c r="BX114" s="1014"/>
      <c r="BY114" s="1014"/>
      <c r="BZ114" s="1014"/>
      <c r="CA114" s="1014">
        <v>1192965</v>
      </c>
      <c r="CB114" s="1014"/>
      <c r="CC114" s="1014"/>
      <c r="CD114" s="1014"/>
      <c r="CE114" s="1014"/>
      <c r="CF114" s="1008">
        <v>28.4</v>
      </c>
      <c r="CG114" s="1009"/>
      <c r="CH114" s="1009"/>
      <c r="CI114" s="1009"/>
      <c r="CJ114" s="1009"/>
      <c r="CK114" s="1039"/>
      <c r="CL114" s="1040"/>
      <c r="CM114" s="1010" t="s">
        <v>462</v>
      </c>
      <c r="CN114" s="1011"/>
      <c r="CO114" s="1011"/>
      <c r="CP114" s="1011"/>
      <c r="CQ114" s="1011"/>
      <c r="CR114" s="1011"/>
      <c r="CS114" s="1011"/>
      <c r="CT114" s="1011"/>
      <c r="CU114" s="1011"/>
      <c r="CV114" s="1011"/>
      <c r="CW114" s="1011"/>
      <c r="CX114" s="1011"/>
      <c r="CY114" s="1011"/>
      <c r="CZ114" s="1011"/>
      <c r="DA114" s="1011"/>
      <c r="DB114" s="1011"/>
      <c r="DC114" s="1011"/>
      <c r="DD114" s="1011"/>
      <c r="DE114" s="1011"/>
      <c r="DF114" s="1012"/>
      <c r="DG114" s="1052" t="s">
        <v>180</v>
      </c>
      <c r="DH114" s="1053"/>
      <c r="DI114" s="1053"/>
      <c r="DJ114" s="1053"/>
      <c r="DK114" s="1054"/>
      <c r="DL114" s="1055" t="s">
        <v>447</v>
      </c>
      <c r="DM114" s="1053"/>
      <c r="DN114" s="1053"/>
      <c r="DO114" s="1053"/>
      <c r="DP114" s="1054"/>
      <c r="DQ114" s="1055" t="s">
        <v>447</v>
      </c>
      <c r="DR114" s="1053"/>
      <c r="DS114" s="1053"/>
      <c r="DT114" s="1053"/>
      <c r="DU114" s="1054"/>
      <c r="DV114" s="1056" t="s">
        <v>447</v>
      </c>
      <c r="DW114" s="1057"/>
      <c r="DX114" s="1057"/>
      <c r="DY114" s="1057"/>
      <c r="DZ114" s="1058"/>
    </row>
    <row r="115" spans="1:130" s="247" customFormat="1" ht="26.25" customHeight="1" x14ac:dyDescent="0.15">
      <c r="A115" s="1048"/>
      <c r="B115" s="1049"/>
      <c r="C115" s="1044" t="s">
        <v>463</v>
      </c>
      <c r="D115" s="1044"/>
      <c r="E115" s="1044"/>
      <c r="F115" s="1044"/>
      <c r="G115" s="1044"/>
      <c r="H115" s="1044"/>
      <c r="I115" s="1044"/>
      <c r="J115" s="1044"/>
      <c r="K115" s="1044"/>
      <c r="L115" s="1044"/>
      <c r="M115" s="1044"/>
      <c r="N115" s="1044"/>
      <c r="O115" s="1044"/>
      <c r="P115" s="1044"/>
      <c r="Q115" s="1044"/>
      <c r="R115" s="1044"/>
      <c r="S115" s="1044"/>
      <c r="T115" s="1044"/>
      <c r="U115" s="1044"/>
      <c r="V115" s="1044"/>
      <c r="W115" s="1044"/>
      <c r="X115" s="1044"/>
      <c r="Y115" s="1044"/>
      <c r="Z115" s="1045"/>
      <c r="AA115" s="1027" t="s">
        <v>180</v>
      </c>
      <c r="AB115" s="1028"/>
      <c r="AC115" s="1028"/>
      <c r="AD115" s="1028"/>
      <c r="AE115" s="1029"/>
      <c r="AF115" s="1030" t="s">
        <v>180</v>
      </c>
      <c r="AG115" s="1028"/>
      <c r="AH115" s="1028"/>
      <c r="AI115" s="1028"/>
      <c r="AJ115" s="1029"/>
      <c r="AK115" s="1030" t="s">
        <v>464</v>
      </c>
      <c r="AL115" s="1028"/>
      <c r="AM115" s="1028"/>
      <c r="AN115" s="1028"/>
      <c r="AO115" s="1029"/>
      <c r="AP115" s="1031" t="s">
        <v>464</v>
      </c>
      <c r="AQ115" s="1032"/>
      <c r="AR115" s="1032"/>
      <c r="AS115" s="1032"/>
      <c r="AT115" s="1033"/>
      <c r="AU115" s="994"/>
      <c r="AV115" s="995"/>
      <c r="AW115" s="995"/>
      <c r="AX115" s="995"/>
      <c r="AY115" s="995"/>
      <c r="AZ115" s="1043" t="s">
        <v>465</v>
      </c>
      <c r="BA115" s="1044"/>
      <c r="BB115" s="1044"/>
      <c r="BC115" s="1044"/>
      <c r="BD115" s="1044"/>
      <c r="BE115" s="1044"/>
      <c r="BF115" s="1044"/>
      <c r="BG115" s="1044"/>
      <c r="BH115" s="1044"/>
      <c r="BI115" s="1044"/>
      <c r="BJ115" s="1044"/>
      <c r="BK115" s="1044"/>
      <c r="BL115" s="1044"/>
      <c r="BM115" s="1044"/>
      <c r="BN115" s="1044"/>
      <c r="BO115" s="1044"/>
      <c r="BP115" s="1045"/>
      <c r="BQ115" s="1013" t="s">
        <v>180</v>
      </c>
      <c r="BR115" s="1014"/>
      <c r="BS115" s="1014"/>
      <c r="BT115" s="1014"/>
      <c r="BU115" s="1014"/>
      <c r="BV115" s="1014" t="s">
        <v>447</v>
      </c>
      <c r="BW115" s="1014"/>
      <c r="BX115" s="1014"/>
      <c r="BY115" s="1014"/>
      <c r="BZ115" s="1014"/>
      <c r="CA115" s="1014" t="s">
        <v>447</v>
      </c>
      <c r="CB115" s="1014"/>
      <c r="CC115" s="1014"/>
      <c r="CD115" s="1014"/>
      <c r="CE115" s="1014"/>
      <c r="CF115" s="1008" t="s">
        <v>180</v>
      </c>
      <c r="CG115" s="1009"/>
      <c r="CH115" s="1009"/>
      <c r="CI115" s="1009"/>
      <c r="CJ115" s="1009"/>
      <c r="CK115" s="1039"/>
      <c r="CL115" s="1040"/>
      <c r="CM115" s="1043" t="s">
        <v>466</v>
      </c>
      <c r="CN115" s="1064"/>
      <c r="CO115" s="1064"/>
      <c r="CP115" s="1064"/>
      <c r="CQ115" s="1064"/>
      <c r="CR115" s="1064"/>
      <c r="CS115" s="1064"/>
      <c r="CT115" s="1064"/>
      <c r="CU115" s="1064"/>
      <c r="CV115" s="1064"/>
      <c r="CW115" s="1064"/>
      <c r="CX115" s="1064"/>
      <c r="CY115" s="1064"/>
      <c r="CZ115" s="1064"/>
      <c r="DA115" s="1064"/>
      <c r="DB115" s="1064"/>
      <c r="DC115" s="1064"/>
      <c r="DD115" s="1064"/>
      <c r="DE115" s="1064"/>
      <c r="DF115" s="1045"/>
      <c r="DG115" s="1052" t="s">
        <v>447</v>
      </c>
      <c r="DH115" s="1053"/>
      <c r="DI115" s="1053"/>
      <c r="DJ115" s="1053"/>
      <c r="DK115" s="1054"/>
      <c r="DL115" s="1055" t="s">
        <v>180</v>
      </c>
      <c r="DM115" s="1053"/>
      <c r="DN115" s="1053"/>
      <c r="DO115" s="1053"/>
      <c r="DP115" s="1054"/>
      <c r="DQ115" s="1055" t="s">
        <v>180</v>
      </c>
      <c r="DR115" s="1053"/>
      <c r="DS115" s="1053"/>
      <c r="DT115" s="1053"/>
      <c r="DU115" s="1054"/>
      <c r="DV115" s="1056" t="s">
        <v>180</v>
      </c>
      <c r="DW115" s="1057"/>
      <c r="DX115" s="1057"/>
      <c r="DY115" s="1057"/>
      <c r="DZ115" s="1058"/>
    </row>
    <row r="116" spans="1:130" s="247" customFormat="1" ht="26.25" customHeight="1" x14ac:dyDescent="0.15">
      <c r="A116" s="1050"/>
      <c r="B116" s="1051"/>
      <c r="C116" s="1059" t="s">
        <v>467</v>
      </c>
      <c r="D116" s="1059"/>
      <c r="E116" s="1059"/>
      <c r="F116" s="1059"/>
      <c r="G116" s="1059"/>
      <c r="H116" s="1059"/>
      <c r="I116" s="1059"/>
      <c r="J116" s="1059"/>
      <c r="K116" s="1059"/>
      <c r="L116" s="1059"/>
      <c r="M116" s="1059"/>
      <c r="N116" s="1059"/>
      <c r="O116" s="1059"/>
      <c r="P116" s="1059"/>
      <c r="Q116" s="1059"/>
      <c r="R116" s="1059"/>
      <c r="S116" s="1059"/>
      <c r="T116" s="1059"/>
      <c r="U116" s="1059"/>
      <c r="V116" s="1059"/>
      <c r="W116" s="1059"/>
      <c r="X116" s="1059"/>
      <c r="Y116" s="1059"/>
      <c r="Z116" s="1060"/>
      <c r="AA116" s="1052">
        <v>17</v>
      </c>
      <c r="AB116" s="1053"/>
      <c r="AC116" s="1053"/>
      <c r="AD116" s="1053"/>
      <c r="AE116" s="1054"/>
      <c r="AF116" s="1055" t="s">
        <v>454</v>
      </c>
      <c r="AG116" s="1053"/>
      <c r="AH116" s="1053"/>
      <c r="AI116" s="1053"/>
      <c r="AJ116" s="1054"/>
      <c r="AK116" s="1055" t="s">
        <v>447</v>
      </c>
      <c r="AL116" s="1053"/>
      <c r="AM116" s="1053"/>
      <c r="AN116" s="1053"/>
      <c r="AO116" s="1054"/>
      <c r="AP116" s="1056" t="s">
        <v>180</v>
      </c>
      <c r="AQ116" s="1057"/>
      <c r="AR116" s="1057"/>
      <c r="AS116" s="1057"/>
      <c r="AT116" s="1058"/>
      <c r="AU116" s="994"/>
      <c r="AV116" s="995"/>
      <c r="AW116" s="995"/>
      <c r="AX116" s="995"/>
      <c r="AY116" s="995"/>
      <c r="AZ116" s="1061" t="s">
        <v>468</v>
      </c>
      <c r="BA116" s="1062"/>
      <c r="BB116" s="1062"/>
      <c r="BC116" s="1062"/>
      <c r="BD116" s="1062"/>
      <c r="BE116" s="1062"/>
      <c r="BF116" s="1062"/>
      <c r="BG116" s="1062"/>
      <c r="BH116" s="1062"/>
      <c r="BI116" s="1062"/>
      <c r="BJ116" s="1062"/>
      <c r="BK116" s="1062"/>
      <c r="BL116" s="1062"/>
      <c r="BM116" s="1062"/>
      <c r="BN116" s="1062"/>
      <c r="BO116" s="1062"/>
      <c r="BP116" s="1063"/>
      <c r="BQ116" s="1013" t="s">
        <v>180</v>
      </c>
      <c r="BR116" s="1014"/>
      <c r="BS116" s="1014"/>
      <c r="BT116" s="1014"/>
      <c r="BU116" s="1014"/>
      <c r="BV116" s="1014" t="s">
        <v>447</v>
      </c>
      <c r="BW116" s="1014"/>
      <c r="BX116" s="1014"/>
      <c r="BY116" s="1014"/>
      <c r="BZ116" s="1014"/>
      <c r="CA116" s="1014" t="s">
        <v>180</v>
      </c>
      <c r="CB116" s="1014"/>
      <c r="CC116" s="1014"/>
      <c r="CD116" s="1014"/>
      <c r="CE116" s="1014"/>
      <c r="CF116" s="1008" t="s">
        <v>180</v>
      </c>
      <c r="CG116" s="1009"/>
      <c r="CH116" s="1009"/>
      <c r="CI116" s="1009"/>
      <c r="CJ116" s="1009"/>
      <c r="CK116" s="1039"/>
      <c r="CL116" s="1040"/>
      <c r="CM116" s="1010" t="s">
        <v>469</v>
      </c>
      <c r="CN116" s="1011"/>
      <c r="CO116" s="1011"/>
      <c r="CP116" s="1011"/>
      <c r="CQ116" s="1011"/>
      <c r="CR116" s="1011"/>
      <c r="CS116" s="1011"/>
      <c r="CT116" s="1011"/>
      <c r="CU116" s="1011"/>
      <c r="CV116" s="1011"/>
      <c r="CW116" s="1011"/>
      <c r="CX116" s="1011"/>
      <c r="CY116" s="1011"/>
      <c r="CZ116" s="1011"/>
      <c r="DA116" s="1011"/>
      <c r="DB116" s="1011"/>
      <c r="DC116" s="1011"/>
      <c r="DD116" s="1011"/>
      <c r="DE116" s="1011"/>
      <c r="DF116" s="1012"/>
      <c r="DG116" s="1052" t="s">
        <v>447</v>
      </c>
      <c r="DH116" s="1053"/>
      <c r="DI116" s="1053"/>
      <c r="DJ116" s="1053"/>
      <c r="DK116" s="1054"/>
      <c r="DL116" s="1055" t="s">
        <v>180</v>
      </c>
      <c r="DM116" s="1053"/>
      <c r="DN116" s="1053"/>
      <c r="DO116" s="1053"/>
      <c r="DP116" s="1054"/>
      <c r="DQ116" s="1055" t="s">
        <v>180</v>
      </c>
      <c r="DR116" s="1053"/>
      <c r="DS116" s="1053"/>
      <c r="DT116" s="1053"/>
      <c r="DU116" s="1054"/>
      <c r="DV116" s="1056" t="s">
        <v>447</v>
      </c>
      <c r="DW116" s="1057"/>
      <c r="DX116" s="1057"/>
      <c r="DY116" s="1057"/>
      <c r="DZ116" s="1058"/>
    </row>
    <row r="117" spans="1:130" s="247" customFormat="1" ht="26.25" customHeight="1" x14ac:dyDescent="0.15">
      <c r="A117" s="998" t="s">
        <v>191</v>
      </c>
      <c r="B117" s="979"/>
      <c r="C117" s="979"/>
      <c r="D117" s="979"/>
      <c r="E117" s="979"/>
      <c r="F117" s="979"/>
      <c r="G117" s="979"/>
      <c r="H117" s="979"/>
      <c r="I117" s="979"/>
      <c r="J117" s="979"/>
      <c r="K117" s="979"/>
      <c r="L117" s="979"/>
      <c r="M117" s="979"/>
      <c r="N117" s="979"/>
      <c r="O117" s="979"/>
      <c r="P117" s="979"/>
      <c r="Q117" s="979"/>
      <c r="R117" s="979"/>
      <c r="S117" s="979"/>
      <c r="T117" s="979"/>
      <c r="U117" s="979"/>
      <c r="V117" s="979"/>
      <c r="W117" s="979"/>
      <c r="X117" s="979"/>
      <c r="Y117" s="1069" t="s">
        <v>470</v>
      </c>
      <c r="Z117" s="980"/>
      <c r="AA117" s="1070">
        <v>831449</v>
      </c>
      <c r="AB117" s="1071"/>
      <c r="AC117" s="1071"/>
      <c r="AD117" s="1071"/>
      <c r="AE117" s="1072"/>
      <c r="AF117" s="1073">
        <v>970297</v>
      </c>
      <c r="AG117" s="1071"/>
      <c r="AH117" s="1071"/>
      <c r="AI117" s="1071"/>
      <c r="AJ117" s="1072"/>
      <c r="AK117" s="1073">
        <v>1028540</v>
      </c>
      <c r="AL117" s="1071"/>
      <c r="AM117" s="1071"/>
      <c r="AN117" s="1071"/>
      <c r="AO117" s="1072"/>
      <c r="AP117" s="1074"/>
      <c r="AQ117" s="1075"/>
      <c r="AR117" s="1075"/>
      <c r="AS117" s="1075"/>
      <c r="AT117" s="1076"/>
      <c r="AU117" s="994"/>
      <c r="AV117" s="995"/>
      <c r="AW117" s="995"/>
      <c r="AX117" s="995"/>
      <c r="AY117" s="995"/>
      <c r="AZ117" s="1061" t="s">
        <v>471</v>
      </c>
      <c r="BA117" s="1062"/>
      <c r="BB117" s="1062"/>
      <c r="BC117" s="1062"/>
      <c r="BD117" s="1062"/>
      <c r="BE117" s="1062"/>
      <c r="BF117" s="1062"/>
      <c r="BG117" s="1062"/>
      <c r="BH117" s="1062"/>
      <c r="BI117" s="1062"/>
      <c r="BJ117" s="1062"/>
      <c r="BK117" s="1062"/>
      <c r="BL117" s="1062"/>
      <c r="BM117" s="1062"/>
      <c r="BN117" s="1062"/>
      <c r="BO117" s="1062"/>
      <c r="BP117" s="1063"/>
      <c r="BQ117" s="1013" t="s">
        <v>180</v>
      </c>
      <c r="BR117" s="1014"/>
      <c r="BS117" s="1014"/>
      <c r="BT117" s="1014"/>
      <c r="BU117" s="1014"/>
      <c r="BV117" s="1014" t="s">
        <v>180</v>
      </c>
      <c r="BW117" s="1014"/>
      <c r="BX117" s="1014"/>
      <c r="BY117" s="1014"/>
      <c r="BZ117" s="1014"/>
      <c r="CA117" s="1014" t="s">
        <v>180</v>
      </c>
      <c r="CB117" s="1014"/>
      <c r="CC117" s="1014"/>
      <c r="CD117" s="1014"/>
      <c r="CE117" s="1014"/>
      <c r="CF117" s="1008" t="s">
        <v>447</v>
      </c>
      <c r="CG117" s="1009"/>
      <c r="CH117" s="1009"/>
      <c r="CI117" s="1009"/>
      <c r="CJ117" s="1009"/>
      <c r="CK117" s="1039"/>
      <c r="CL117" s="1040"/>
      <c r="CM117" s="1010" t="s">
        <v>472</v>
      </c>
      <c r="CN117" s="1011"/>
      <c r="CO117" s="1011"/>
      <c r="CP117" s="1011"/>
      <c r="CQ117" s="1011"/>
      <c r="CR117" s="1011"/>
      <c r="CS117" s="1011"/>
      <c r="CT117" s="1011"/>
      <c r="CU117" s="1011"/>
      <c r="CV117" s="1011"/>
      <c r="CW117" s="1011"/>
      <c r="CX117" s="1011"/>
      <c r="CY117" s="1011"/>
      <c r="CZ117" s="1011"/>
      <c r="DA117" s="1011"/>
      <c r="DB117" s="1011"/>
      <c r="DC117" s="1011"/>
      <c r="DD117" s="1011"/>
      <c r="DE117" s="1011"/>
      <c r="DF117" s="1012"/>
      <c r="DG117" s="1052" t="s">
        <v>180</v>
      </c>
      <c r="DH117" s="1053"/>
      <c r="DI117" s="1053"/>
      <c r="DJ117" s="1053"/>
      <c r="DK117" s="1054"/>
      <c r="DL117" s="1055" t="s">
        <v>454</v>
      </c>
      <c r="DM117" s="1053"/>
      <c r="DN117" s="1053"/>
      <c r="DO117" s="1053"/>
      <c r="DP117" s="1054"/>
      <c r="DQ117" s="1055" t="s">
        <v>447</v>
      </c>
      <c r="DR117" s="1053"/>
      <c r="DS117" s="1053"/>
      <c r="DT117" s="1053"/>
      <c r="DU117" s="1054"/>
      <c r="DV117" s="1056" t="s">
        <v>180</v>
      </c>
      <c r="DW117" s="1057"/>
      <c r="DX117" s="1057"/>
      <c r="DY117" s="1057"/>
      <c r="DZ117" s="1058"/>
    </row>
    <row r="118" spans="1:130" s="247" customFormat="1" ht="26.25" customHeight="1" x14ac:dyDescent="0.15">
      <c r="A118" s="998" t="s">
        <v>442</v>
      </c>
      <c r="B118" s="979"/>
      <c r="C118" s="979"/>
      <c r="D118" s="979"/>
      <c r="E118" s="979"/>
      <c r="F118" s="979"/>
      <c r="G118" s="979"/>
      <c r="H118" s="979"/>
      <c r="I118" s="979"/>
      <c r="J118" s="979"/>
      <c r="K118" s="979"/>
      <c r="L118" s="979"/>
      <c r="M118" s="979"/>
      <c r="N118" s="979"/>
      <c r="O118" s="979"/>
      <c r="P118" s="979"/>
      <c r="Q118" s="979"/>
      <c r="R118" s="979"/>
      <c r="S118" s="979"/>
      <c r="T118" s="979"/>
      <c r="U118" s="979"/>
      <c r="V118" s="979"/>
      <c r="W118" s="979"/>
      <c r="X118" s="979"/>
      <c r="Y118" s="979"/>
      <c r="Z118" s="980"/>
      <c r="AA118" s="978" t="s">
        <v>440</v>
      </c>
      <c r="AB118" s="979"/>
      <c r="AC118" s="979"/>
      <c r="AD118" s="979"/>
      <c r="AE118" s="980"/>
      <c r="AF118" s="978" t="s">
        <v>314</v>
      </c>
      <c r="AG118" s="979"/>
      <c r="AH118" s="979"/>
      <c r="AI118" s="979"/>
      <c r="AJ118" s="980"/>
      <c r="AK118" s="978" t="s">
        <v>313</v>
      </c>
      <c r="AL118" s="979"/>
      <c r="AM118" s="979"/>
      <c r="AN118" s="979"/>
      <c r="AO118" s="980"/>
      <c r="AP118" s="1065" t="s">
        <v>441</v>
      </c>
      <c r="AQ118" s="1066"/>
      <c r="AR118" s="1066"/>
      <c r="AS118" s="1066"/>
      <c r="AT118" s="1067"/>
      <c r="AU118" s="994"/>
      <c r="AV118" s="995"/>
      <c r="AW118" s="995"/>
      <c r="AX118" s="995"/>
      <c r="AY118" s="995"/>
      <c r="AZ118" s="1068" t="s">
        <v>473</v>
      </c>
      <c r="BA118" s="1059"/>
      <c r="BB118" s="1059"/>
      <c r="BC118" s="1059"/>
      <c r="BD118" s="1059"/>
      <c r="BE118" s="1059"/>
      <c r="BF118" s="1059"/>
      <c r="BG118" s="1059"/>
      <c r="BH118" s="1059"/>
      <c r="BI118" s="1059"/>
      <c r="BJ118" s="1059"/>
      <c r="BK118" s="1059"/>
      <c r="BL118" s="1059"/>
      <c r="BM118" s="1059"/>
      <c r="BN118" s="1059"/>
      <c r="BO118" s="1059"/>
      <c r="BP118" s="1060"/>
      <c r="BQ118" s="1091" t="s">
        <v>464</v>
      </c>
      <c r="BR118" s="1092"/>
      <c r="BS118" s="1092"/>
      <c r="BT118" s="1092"/>
      <c r="BU118" s="1092"/>
      <c r="BV118" s="1092" t="s">
        <v>447</v>
      </c>
      <c r="BW118" s="1092"/>
      <c r="BX118" s="1092"/>
      <c r="BY118" s="1092"/>
      <c r="BZ118" s="1092"/>
      <c r="CA118" s="1092" t="s">
        <v>180</v>
      </c>
      <c r="CB118" s="1092"/>
      <c r="CC118" s="1092"/>
      <c r="CD118" s="1092"/>
      <c r="CE118" s="1092"/>
      <c r="CF118" s="1008" t="s">
        <v>464</v>
      </c>
      <c r="CG118" s="1009"/>
      <c r="CH118" s="1009"/>
      <c r="CI118" s="1009"/>
      <c r="CJ118" s="1009"/>
      <c r="CK118" s="1039"/>
      <c r="CL118" s="1040"/>
      <c r="CM118" s="1010" t="s">
        <v>474</v>
      </c>
      <c r="CN118" s="1011"/>
      <c r="CO118" s="1011"/>
      <c r="CP118" s="1011"/>
      <c r="CQ118" s="1011"/>
      <c r="CR118" s="1011"/>
      <c r="CS118" s="1011"/>
      <c r="CT118" s="1011"/>
      <c r="CU118" s="1011"/>
      <c r="CV118" s="1011"/>
      <c r="CW118" s="1011"/>
      <c r="CX118" s="1011"/>
      <c r="CY118" s="1011"/>
      <c r="CZ118" s="1011"/>
      <c r="DA118" s="1011"/>
      <c r="DB118" s="1011"/>
      <c r="DC118" s="1011"/>
      <c r="DD118" s="1011"/>
      <c r="DE118" s="1011"/>
      <c r="DF118" s="1012"/>
      <c r="DG118" s="1052" t="s">
        <v>464</v>
      </c>
      <c r="DH118" s="1053"/>
      <c r="DI118" s="1053"/>
      <c r="DJ118" s="1053"/>
      <c r="DK118" s="1054"/>
      <c r="DL118" s="1055" t="s">
        <v>464</v>
      </c>
      <c r="DM118" s="1053"/>
      <c r="DN118" s="1053"/>
      <c r="DO118" s="1053"/>
      <c r="DP118" s="1054"/>
      <c r="DQ118" s="1055" t="s">
        <v>180</v>
      </c>
      <c r="DR118" s="1053"/>
      <c r="DS118" s="1053"/>
      <c r="DT118" s="1053"/>
      <c r="DU118" s="1054"/>
      <c r="DV118" s="1056" t="s">
        <v>464</v>
      </c>
      <c r="DW118" s="1057"/>
      <c r="DX118" s="1057"/>
      <c r="DY118" s="1057"/>
      <c r="DZ118" s="1058"/>
    </row>
    <row r="119" spans="1:130" s="247" customFormat="1" ht="26.25" customHeight="1" x14ac:dyDescent="0.15">
      <c r="A119" s="1152" t="s">
        <v>445</v>
      </c>
      <c r="B119" s="1038"/>
      <c r="C119" s="1017" t="s">
        <v>446</v>
      </c>
      <c r="D119" s="1018"/>
      <c r="E119" s="1018"/>
      <c r="F119" s="1018"/>
      <c r="G119" s="1018"/>
      <c r="H119" s="1018"/>
      <c r="I119" s="1018"/>
      <c r="J119" s="1018"/>
      <c r="K119" s="1018"/>
      <c r="L119" s="1018"/>
      <c r="M119" s="1018"/>
      <c r="N119" s="1018"/>
      <c r="O119" s="1018"/>
      <c r="P119" s="1018"/>
      <c r="Q119" s="1018"/>
      <c r="R119" s="1018"/>
      <c r="S119" s="1018"/>
      <c r="T119" s="1018"/>
      <c r="U119" s="1018"/>
      <c r="V119" s="1018"/>
      <c r="W119" s="1018"/>
      <c r="X119" s="1018"/>
      <c r="Y119" s="1018"/>
      <c r="Z119" s="1019"/>
      <c r="AA119" s="985" t="s">
        <v>180</v>
      </c>
      <c r="AB119" s="986"/>
      <c r="AC119" s="986"/>
      <c r="AD119" s="986"/>
      <c r="AE119" s="987"/>
      <c r="AF119" s="988" t="s">
        <v>447</v>
      </c>
      <c r="AG119" s="986"/>
      <c r="AH119" s="986"/>
      <c r="AI119" s="986"/>
      <c r="AJ119" s="987"/>
      <c r="AK119" s="988" t="s">
        <v>454</v>
      </c>
      <c r="AL119" s="986"/>
      <c r="AM119" s="986"/>
      <c r="AN119" s="986"/>
      <c r="AO119" s="987"/>
      <c r="AP119" s="989" t="s">
        <v>454</v>
      </c>
      <c r="AQ119" s="990"/>
      <c r="AR119" s="990"/>
      <c r="AS119" s="990"/>
      <c r="AT119" s="991"/>
      <c r="AU119" s="996"/>
      <c r="AV119" s="997"/>
      <c r="AW119" s="997"/>
      <c r="AX119" s="997"/>
      <c r="AY119" s="997"/>
      <c r="AZ119" s="278" t="s">
        <v>191</v>
      </c>
      <c r="BA119" s="278"/>
      <c r="BB119" s="278"/>
      <c r="BC119" s="278"/>
      <c r="BD119" s="278"/>
      <c r="BE119" s="278"/>
      <c r="BF119" s="278"/>
      <c r="BG119" s="278"/>
      <c r="BH119" s="278"/>
      <c r="BI119" s="278"/>
      <c r="BJ119" s="278"/>
      <c r="BK119" s="278"/>
      <c r="BL119" s="278"/>
      <c r="BM119" s="278"/>
      <c r="BN119" s="278"/>
      <c r="BO119" s="1069" t="s">
        <v>475</v>
      </c>
      <c r="BP119" s="1100"/>
      <c r="BQ119" s="1091">
        <v>15789121</v>
      </c>
      <c r="BR119" s="1092"/>
      <c r="BS119" s="1092"/>
      <c r="BT119" s="1092"/>
      <c r="BU119" s="1092"/>
      <c r="BV119" s="1092">
        <v>15766818</v>
      </c>
      <c r="BW119" s="1092"/>
      <c r="BX119" s="1092"/>
      <c r="BY119" s="1092"/>
      <c r="BZ119" s="1092"/>
      <c r="CA119" s="1092">
        <v>15511953</v>
      </c>
      <c r="CB119" s="1092"/>
      <c r="CC119" s="1092"/>
      <c r="CD119" s="1092"/>
      <c r="CE119" s="1092"/>
      <c r="CF119" s="1093"/>
      <c r="CG119" s="1094"/>
      <c r="CH119" s="1094"/>
      <c r="CI119" s="1094"/>
      <c r="CJ119" s="1095"/>
      <c r="CK119" s="1041"/>
      <c r="CL119" s="1042"/>
      <c r="CM119" s="1096" t="s">
        <v>476</v>
      </c>
      <c r="CN119" s="1097"/>
      <c r="CO119" s="1097"/>
      <c r="CP119" s="1097"/>
      <c r="CQ119" s="1097"/>
      <c r="CR119" s="1097"/>
      <c r="CS119" s="1097"/>
      <c r="CT119" s="1097"/>
      <c r="CU119" s="1097"/>
      <c r="CV119" s="1097"/>
      <c r="CW119" s="1097"/>
      <c r="CX119" s="1097"/>
      <c r="CY119" s="1097"/>
      <c r="CZ119" s="1097"/>
      <c r="DA119" s="1097"/>
      <c r="DB119" s="1097"/>
      <c r="DC119" s="1097"/>
      <c r="DD119" s="1097"/>
      <c r="DE119" s="1097"/>
      <c r="DF119" s="1098"/>
      <c r="DG119" s="1099" t="s">
        <v>180</v>
      </c>
      <c r="DH119" s="1078"/>
      <c r="DI119" s="1078"/>
      <c r="DJ119" s="1078"/>
      <c r="DK119" s="1079"/>
      <c r="DL119" s="1077" t="s">
        <v>464</v>
      </c>
      <c r="DM119" s="1078"/>
      <c r="DN119" s="1078"/>
      <c r="DO119" s="1078"/>
      <c r="DP119" s="1079"/>
      <c r="DQ119" s="1077" t="s">
        <v>447</v>
      </c>
      <c r="DR119" s="1078"/>
      <c r="DS119" s="1078"/>
      <c r="DT119" s="1078"/>
      <c r="DU119" s="1079"/>
      <c r="DV119" s="1080" t="s">
        <v>464</v>
      </c>
      <c r="DW119" s="1081"/>
      <c r="DX119" s="1081"/>
      <c r="DY119" s="1081"/>
      <c r="DZ119" s="1082"/>
    </row>
    <row r="120" spans="1:130" s="247" customFormat="1" ht="26.25" customHeight="1" x14ac:dyDescent="0.15">
      <c r="A120" s="1153"/>
      <c r="B120" s="1040"/>
      <c r="C120" s="1010" t="s">
        <v>451</v>
      </c>
      <c r="D120" s="1011"/>
      <c r="E120" s="1011"/>
      <c r="F120" s="1011"/>
      <c r="G120" s="1011"/>
      <c r="H120" s="1011"/>
      <c r="I120" s="1011"/>
      <c r="J120" s="1011"/>
      <c r="K120" s="1011"/>
      <c r="L120" s="1011"/>
      <c r="M120" s="1011"/>
      <c r="N120" s="1011"/>
      <c r="O120" s="1011"/>
      <c r="P120" s="1011"/>
      <c r="Q120" s="1011"/>
      <c r="R120" s="1011"/>
      <c r="S120" s="1011"/>
      <c r="T120" s="1011"/>
      <c r="U120" s="1011"/>
      <c r="V120" s="1011"/>
      <c r="W120" s="1011"/>
      <c r="X120" s="1011"/>
      <c r="Y120" s="1011"/>
      <c r="Z120" s="1012"/>
      <c r="AA120" s="1052" t="s">
        <v>447</v>
      </c>
      <c r="AB120" s="1053"/>
      <c r="AC120" s="1053"/>
      <c r="AD120" s="1053"/>
      <c r="AE120" s="1054"/>
      <c r="AF120" s="1055" t="s">
        <v>180</v>
      </c>
      <c r="AG120" s="1053"/>
      <c r="AH120" s="1053"/>
      <c r="AI120" s="1053"/>
      <c r="AJ120" s="1054"/>
      <c r="AK120" s="1055" t="s">
        <v>447</v>
      </c>
      <c r="AL120" s="1053"/>
      <c r="AM120" s="1053"/>
      <c r="AN120" s="1053"/>
      <c r="AO120" s="1054"/>
      <c r="AP120" s="1056" t="s">
        <v>180</v>
      </c>
      <c r="AQ120" s="1057"/>
      <c r="AR120" s="1057"/>
      <c r="AS120" s="1057"/>
      <c r="AT120" s="1058"/>
      <c r="AU120" s="1083" t="s">
        <v>477</v>
      </c>
      <c r="AV120" s="1084"/>
      <c r="AW120" s="1084"/>
      <c r="AX120" s="1084"/>
      <c r="AY120" s="1085"/>
      <c r="AZ120" s="1034" t="s">
        <v>478</v>
      </c>
      <c r="BA120" s="983"/>
      <c r="BB120" s="983"/>
      <c r="BC120" s="983"/>
      <c r="BD120" s="983"/>
      <c r="BE120" s="983"/>
      <c r="BF120" s="983"/>
      <c r="BG120" s="983"/>
      <c r="BH120" s="983"/>
      <c r="BI120" s="983"/>
      <c r="BJ120" s="983"/>
      <c r="BK120" s="983"/>
      <c r="BL120" s="983"/>
      <c r="BM120" s="983"/>
      <c r="BN120" s="983"/>
      <c r="BO120" s="983"/>
      <c r="BP120" s="984"/>
      <c r="BQ120" s="1020">
        <v>4214324</v>
      </c>
      <c r="BR120" s="1021"/>
      <c r="BS120" s="1021"/>
      <c r="BT120" s="1021"/>
      <c r="BU120" s="1021"/>
      <c r="BV120" s="1021">
        <v>4335714</v>
      </c>
      <c r="BW120" s="1021"/>
      <c r="BX120" s="1021"/>
      <c r="BY120" s="1021"/>
      <c r="BZ120" s="1021"/>
      <c r="CA120" s="1021">
        <v>4371415</v>
      </c>
      <c r="CB120" s="1021"/>
      <c r="CC120" s="1021"/>
      <c r="CD120" s="1021"/>
      <c r="CE120" s="1021"/>
      <c r="CF120" s="1035">
        <v>104.2</v>
      </c>
      <c r="CG120" s="1036"/>
      <c r="CH120" s="1036"/>
      <c r="CI120" s="1036"/>
      <c r="CJ120" s="1036"/>
      <c r="CK120" s="1101" t="s">
        <v>479</v>
      </c>
      <c r="CL120" s="1102"/>
      <c r="CM120" s="1102"/>
      <c r="CN120" s="1102"/>
      <c r="CO120" s="1103"/>
      <c r="CP120" s="1109" t="s">
        <v>419</v>
      </c>
      <c r="CQ120" s="1110"/>
      <c r="CR120" s="1110"/>
      <c r="CS120" s="1110"/>
      <c r="CT120" s="1110"/>
      <c r="CU120" s="1110"/>
      <c r="CV120" s="1110"/>
      <c r="CW120" s="1110"/>
      <c r="CX120" s="1110"/>
      <c r="CY120" s="1110"/>
      <c r="CZ120" s="1110"/>
      <c r="DA120" s="1110"/>
      <c r="DB120" s="1110"/>
      <c r="DC120" s="1110"/>
      <c r="DD120" s="1110"/>
      <c r="DE120" s="1110"/>
      <c r="DF120" s="1111"/>
      <c r="DG120" s="1020">
        <v>1264552</v>
      </c>
      <c r="DH120" s="1021"/>
      <c r="DI120" s="1021"/>
      <c r="DJ120" s="1021"/>
      <c r="DK120" s="1021"/>
      <c r="DL120" s="1021">
        <v>1214094</v>
      </c>
      <c r="DM120" s="1021"/>
      <c r="DN120" s="1021"/>
      <c r="DO120" s="1021"/>
      <c r="DP120" s="1021"/>
      <c r="DQ120" s="1021">
        <v>1080854</v>
      </c>
      <c r="DR120" s="1021"/>
      <c r="DS120" s="1021"/>
      <c r="DT120" s="1021"/>
      <c r="DU120" s="1021"/>
      <c r="DV120" s="1022">
        <v>25.8</v>
      </c>
      <c r="DW120" s="1022"/>
      <c r="DX120" s="1022"/>
      <c r="DY120" s="1022"/>
      <c r="DZ120" s="1023"/>
    </row>
    <row r="121" spans="1:130" s="247" customFormat="1" ht="26.25" customHeight="1" x14ac:dyDescent="0.15">
      <c r="A121" s="1153"/>
      <c r="B121" s="1040"/>
      <c r="C121" s="1061" t="s">
        <v>480</v>
      </c>
      <c r="D121" s="1062"/>
      <c r="E121" s="1062"/>
      <c r="F121" s="1062"/>
      <c r="G121" s="1062"/>
      <c r="H121" s="1062"/>
      <c r="I121" s="1062"/>
      <c r="J121" s="1062"/>
      <c r="K121" s="1062"/>
      <c r="L121" s="1062"/>
      <c r="M121" s="1062"/>
      <c r="N121" s="1062"/>
      <c r="O121" s="1062"/>
      <c r="P121" s="1062"/>
      <c r="Q121" s="1062"/>
      <c r="R121" s="1062"/>
      <c r="S121" s="1062"/>
      <c r="T121" s="1062"/>
      <c r="U121" s="1062"/>
      <c r="V121" s="1062"/>
      <c r="W121" s="1062"/>
      <c r="X121" s="1062"/>
      <c r="Y121" s="1062"/>
      <c r="Z121" s="1063"/>
      <c r="AA121" s="1052" t="s">
        <v>180</v>
      </c>
      <c r="AB121" s="1053"/>
      <c r="AC121" s="1053"/>
      <c r="AD121" s="1053"/>
      <c r="AE121" s="1054"/>
      <c r="AF121" s="1055" t="s">
        <v>180</v>
      </c>
      <c r="AG121" s="1053"/>
      <c r="AH121" s="1053"/>
      <c r="AI121" s="1053"/>
      <c r="AJ121" s="1054"/>
      <c r="AK121" s="1055" t="s">
        <v>180</v>
      </c>
      <c r="AL121" s="1053"/>
      <c r="AM121" s="1053"/>
      <c r="AN121" s="1053"/>
      <c r="AO121" s="1054"/>
      <c r="AP121" s="1056" t="s">
        <v>180</v>
      </c>
      <c r="AQ121" s="1057"/>
      <c r="AR121" s="1057"/>
      <c r="AS121" s="1057"/>
      <c r="AT121" s="1058"/>
      <c r="AU121" s="1086"/>
      <c r="AV121" s="1087"/>
      <c r="AW121" s="1087"/>
      <c r="AX121" s="1087"/>
      <c r="AY121" s="1088"/>
      <c r="AZ121" s="1043" t="s">
        <v>481</v>
      </c>
      <c r="BA121" s="1044"/>
      <c r="BB121" s="1044"/>
      <c r="BC121" s="1044"/>
      <c r="BD121" s="1044"/>
      <c r="BE121" s="1044"/>
      <c r="BF121" s="1044"/>
      <c r="BG121" s="1044"/>
      <c r="BH121" s="1044"/>
      <c r="BI121" s="1044"/>
      <c r="BJ121" s="1044"/>
      <c r="BK121" s="1044"/>
      <c r="BL121" s="1044"/>
      <c r="BM121" s="1044"/>
      <c r="BN121" s="1044"/>
      <c r="BO121" s="1044"/>
      <c r="BP121" s="1045"/>
      <c r="BQ121" s="1013">
        <v>2665</v>
      </c>
      <c r="BR121" s="1014"/>
      <c r="BS121" s="1014"/>
      <c r="BT121" s="1014"/>
      <c r="BU121" s="1014"/>
      <c r="BV121" s="1014">
        <v>1443</v>
      </c>
      <c r="BW121" s="1014"/>
      <c r="BX121" s="1014"/>
      <c r="BY121" s="1014"/>
      <c r="BZ121" s="1014"/>
      <c r="CA121" s="1014">
        <v>1443</v>
      </c>
      <c r="CB121" s="1014"/>
      <c r="CC121" s="1014"/>
      <c r="CD121" s="1014"/>
      <c r="CE121" s="1014"/>
      <c r="CF121" s="1008">
        <v>0</v>
      </c>
      <c r="CG121" s="1009"/>
      <c r="CH121" s="1009"/>
      <c r="CI121" s="1009"/>
      <c r="CJ121" s="1009"/>
      <c r="CK121" s="1104"/>
      <c r="CL121" s="1105"/>
      <c r="CM121" s="1105"/>
      <c r="CN121" s="1105"/>
      <c r="CO121" s="1106"/>
      <c r="CP121" s="1114" t="s">
        <v>482</v>
      </c>
      <c r="CQ121" s="1115"/>
      <c r="CR121" s="1115"/>
      <c r="CS121" s="1115"/>
      <c r="CT121" s="1115"/>
      <c r="CU121" s="1115"/>
      <c r="CV121" s="1115"/>
      <c r="CW121" s="1115"/>
      <c r="CX121" s="1115"/>
      <c r="CY121" s="1115"/>
      <c r="CZ121" s="1115"/>
      <c r="DA121" s="1115"/>
      <c r="DB121" s="1115"/>
      <c r="DC121" s="1115"/>
      <c r="DD121" s="1115"/>
      <c r="DE121" s="1115"/>
      <c r="DF121" s="1116"/>
      <c r="DG121" s="1013">
        <v>684229</v>
      </c>
      <c r="DH121" s="1014"/>
      <c r="DI121" s="1014"/>
      <c r="DJ121" s="1014"/>
      <c r="DK121" s="1014"/>
      <c r="DL121" s="1014">
        <v>653981</v>
      </c>
      <c r="DM121" s="1014"/>
      <c r="DN121" s="1014"/>
      <c r="DO121" s="1014"/>
      <c r="DP121" s="1014"/>
      <c r="DQ121" s="1014">
        <v>626384</v>
      </c>
      <c r="DR121" s="1014"/>
      <c r="DS121" s="1014"/>
      <c r="DT121" s="1014"/>
      <c r="DU121" s="1014"/>
      <c r="DV121" s="1015">
        <v>14.9</v>
      </c>
      <c r="DW121" s="1015"/>
      <c r="DX121" s="1015"/>
      <c r="DY121" s="1015"/>
      <c r="DZ121" s="1016"/>
    </row>
    <row r="122" spans="1:130" s="247" customFormat="1" ht="26.25" customHeight="1" x14ac:dyDescent="0.15">
      <c r="A122" s="1153"/>
      <c r="B122" s="1040"/>
      <c r="C122" s="1010" t="s">
        <v>462</v>
      </c>
      <c r="D122" s="1011"/>
      <c r="E122" s="1011"/>
      <c r="F122" s="1011"/>
      <c r="G122" s="1011"/>
      <c r="H122" s="1011"/>
      <c r="I122" s="1011"/>
      <c r="J122" s="1011"/>
      <c r="K122" s="1011"/>
      <c r="L122" s="1011"/>
      <c r="M122" s="1011"/>
      <c r="N122" s="1011"/>
      <c r="O122" s="1011"/>
      <c r="P122" s="1011"/>
      <c r="Q122" s="1011"/>
      <c r="R122" s="1011"/>
      <c r="S122" s="1011"/>
      <c r="T122" s="1011"/>
      <c r="U122" s="1011"/>
      <c r="V122" s="1011"/>
      <c r="W122" s="1011"/>
      <c r="X122" s="1011"/>
      <c r="Y122" s="1011"/>
      <c r="Z122" s="1012"/>
      <c r="AA122" s="1052" t="s">
        <v>180</v>
      </c>
      <c r="AB122" s="1053"/>
      <c r="AC122" s="1053"/>
      <c r="AD122" s="1053"/>
      <c r="AE122" s="1054"/>
      <c r="AF122" s="1055" t="s">
        <v>180</v>
      </c>
      <c r="AG122" s="1053"/>
      <c r="AH122" s="1053"/>
      <c r="AI122" s="1053"/>
      <c r="AJ122" s="1054"/>
      <c r="AK122" s="1055" t="s">
        <v>180</v>
      </c>
      <c r="AL122" s="1053"/>
      <c r="AM122" s="1053"/>
      <c r="AN122" s="1053"/>
      <c r="AO122" s="1054"/>
      <c r="AP122" s="1056" t="s">
        <v>180</v>
      </c>
      <c r="AQ122" s="1057"/>
      <c r="AR122" s="1057"/>
      <c r="AS122" s="1057"/>
      <c r="AT122" s="1058"/>
      <c r="AU122" s="1086"/>
      <c r="AV122" s="1087"/>
      <c r="AW122" s="1087"/>
      <c r="AX122" s="1087"/>
      <c r="AY122" s="1088"/>
      <c r="AZ122" s="1068" t="s">
        <v>483</v>
      </c>
      <c r="BA122" s="1059"/>
      <c r="BB122" s="1059"/>
      <c r="BC122" s="1059"/>
      <c r="BD122" s="1059"/>
      <c r="BE122" s="1059"/>
      <c r="BF122" s="1059"/>
      <c r="BG122" s="1059"/>
      <c r="BH122" s="1059"/>
      <c r="BI122" s="1059"/>
      <c r="BJ122" s="1059"/>
      <c r="BK122" s="1059"/>
      <c r="BL122" s="1059"/>
      <c r="BM122" s="1059"/>
      <c r="BN122" s="1059"/>
      <c r="BO122" s="1059"/>
      <c r="BP122" s="1060"/>
      <c r="BQ122" s="1091">
        <v>9446703</v>
      </c>
      <c r="BR122" s="1092"/>
      <c r="BS122" s="1092"/>
      <c r="BT122" s="1092"/>
      <c r="BU122" s="1092"/>
      <c r="BV122" s="1092">
        <v>9646333</v>
      </c>
      <c r="BW122" s="1092"/>
      <c r="BX122" s="1092"/>
      <c r="BY122" s="1092"/>
      <c r="BZ122" s="1092"/>
      <c r="CA122" s="1092">
        <v>9565207</v>
      </c>
      <c r="CB122" s="1092"/>
      <c r="CC122" s="1092"/>
      <c r="CD122" s="1092"/>
      <c r="CE122" s="1092"/>
      <c r="CF122" s="1112">
        <v>228.1</v>
      </c>
      <c r="CG122" s="1113"/>
      <c r="CH122" s="1113"/>
      <c r="CI122" s="1113"/>
      <c r="CJ122" s="1113"/>
      <c r="CK122" s="1104"/>
      <c r="CL122" s="1105"/>
      <c r="CM122" s="1105"/>
      <c r="CN122" s="1105"/>
      <c r="CO122" s="1106"/>
      <c r="CP122" s="1114" t="s">
        <v>484</v>
      </c>
      <c r="CQ122" s="1115"/>
      <c r="CR122" s="1115"/>
      <c r="CS122" s="1115"/>
      <c r="CT122" s="1115"/>
      <c r="CU122" s="1115"/>
      <c r="CV122" s="1115"/>
      <c r="CW122" s="1115"/>
      <c r="CX122" s="1115"/>
      <c r="CY122" s="1115"/>
      <c r="CZ122" s="1115"/>
      <c r="DA122" s="1115"/>
      <c r="DB122" s="1115"/>
      <c r="DC122" s="1115"/>
      <c r="DD122" s="1115"/>
      <c r="DE122" s="1115"/>
      <c r="DF122" s="1116"/>
      <c r="DG122" s="1013">
        <v>140867</v>
      </c>
      <c r="DH122" s="1014"/>
      <c r="DI122" s="1014"/>
      <c r="DJ122" s="1014"/>
      <c r="DK122" s="1014"/>
      <c r="DL122" s="1014">
        <v>125181</v>
      </c>
      <c r="DM122" s="1014"/>
      <c r="DN122" s="1014"/>
      <c r="DO122" s="1014"/>
      <c r="DP122" s="1014"/>
      <c r="DQ122" s="1014">
        <v>109049</v>
      </c>
      <c r="DR122" s="1014"/>
      <c r="DS122" s="1014"/>
      <c r="DT122" s="1014"/>
      <c r="DU122" s="1014"/>
      <c r="DV122" s="1015">
        <v>2.6</v>
      </c>
      <c r="DW122" s="1015"/>
      <c r="DX122" s="1015"/>
      <c r="DY122" s="1015"/>
      <c r="DZ122" s="1016"/>
    </row>
    <row r="123" spans="1:130" s="247" customFormat="1" ht="26.25" customHeight="1" x14ac:dyDescent="0.15">
      <c r="A123" s="1153"/>
      <c r="B123" s="1040"/>
      <c r="C123" s="1010" t="s">
        <v>469</v>
      </c>
      <c r="D123" s="1011"/>
      <c r="E123" s="1011"/>
      <c r="F123" s="1011"/>
      <c r="G123" s="1011"/>
      <c r="H123" s="1011"/>
      <c r="I123" s="1011"/>
      <c r="J123" s="1011"/>
      <c r="K123" s="1011"/>
      <c r="L123" s="1011"/>
      <c r="M123" s="1011"/>
      <c r="N123" s="1011"/>
      <c r="O123" s="1011"/>
      <c r="P123" s="1011"/>
      <c r="Q123" s="1011"/>
      <c r="R123" s="1011"/>
      <c r="S123" s="1011"/>
      <c r="T123" s="1011"/>
      <c r="U123" s="1011"/>
      <c r="V123" s="1011"/>
      <c r="W123" s="1011"/>
      <c r="X123" s="1011"/>
      <c r="Y123" s="1011"/>
      <c r="Z123" s="1012"/>
      <c r="AA123" s="1052" t="s">
        <v>447</v>
      </c>
      <c r="AB123" s="1053"/>
      <c r="AC123" s="1053"/>
      <c r="AD123" s="1053"/>
      <c r="AE123" s="1054"/>
      <c r="AF123" s="1055" t="s">
        <v>448</v>
      </c>
      <c r="AG123" s="1053"/>
      <c r="AH123" s="1053"/>
      <c r="AI123" s="1053"/>
      <c r="AJ123" s="1054"/>
      <c r="AK123" s="1055" t="s">
        <v>180</v>
      </c>
      <c r="AL123" s="1053"/>
      <c r="AM123" s="1053"/>
      <c r="AN123" s="1053"/>
      <c r="AO123" s="1054"/>
      <c r="AP123" s="1056" t="s">
        <v>447</v>
      </c>
      <c r="AQ123" s="1057"/>
      <c r="AR123" s="1057"/>
      <c r="AS123" s="1057"/>
      <c r="AT123" s="1058"/>
      <c r="AU123" s="1089"/>
      <c r="AV123" s="1090"/>
      <c r="AW123" s="1090"/>
      <c r="AX123" s="1090"/>
      <c r="AY123" s="1090"/>
      <c r="AZ123" s="278" t="s">
        <v>191</v>
      </c>
      <c r="BA123" s="278"/>
      <c r="BB123" s="278"/>
      <c r="BC123" s="278"/>
      <c r="BD123" s="278"/>
      <c r="BE123" s="278"/>
      <c r="BF123" s="278"/>
      <c r="BG123" s="278"/>
      <c r="BH123" s="278"/>
      <c r="BI123" s="278"/>
      <c r="BJ123" s="278"/>
      <c r="BK123" s="278"/>
      <c r="BL123" s="278"/>
      <c r="BM123" s="278"/>
      <c r="BN123" s="278"/>
      <c r="BO123" s="1069" t="s">
        <v>485</v>
      </c>
      <c r="BP123" s="1100"/>
      <c r="BQ123" s="1159">
        <v>13663692</v>
      </c>
      <c r="BR123" s="1160"/>
      <c r="BS123" s="1160"/>
      <c r="BT123" s="1160"/>
      <c r="BU123" s="1160"/>
      <c r="BV123" s="1160">
        <v>13983490</v>
      </c>
      <c r="BW123" s="1160"/>
      <c r="BX123" s="1160"/>
      <c r="BY123" s="1160"/>
      <c r="BZ123" s="1160"/>
      <c r="CA123" s="1160">
        <v>13938065</v>
      </c>
      <c r="CB123" s="1160"/>
      <c r="CC123" s="1160"/>
      <c r="CD123" s="1160"/>
      <c r="CE123" s="1160"/>
      <c r="CF123" s="1093"/>
      <c r="CG123" s="1094"/>
      <c r="CH123" s="1094"/>
      <c r="CI123" s="1094"/>
      <c r="CJ123" s="1095"/>
      <c r="CK123" s="1104"/>
      <c r="CL123" s="1105"/>
      <c r="CM123" s="1105"/>
      <c r="CN123" s="1105"/>
      <c r="CO123" s="1106"/>
      <c r="CP123" s="1114" t="s">
        <v>486</v>
      </c>
      <c r="CQ123" s="1115"/>
      <c r="CR123" s="1115"/>
      <c r="CS123" s="1115"/>
      <c r="CT123" s="1115"/>
      <c r="CU123" s="1115"/>
      <c r="CV123" s="1115"/>
      <c r="CW123" s="1115"/>
      <c r="CX123" s="1115"/>
      <c r="CY123" s="1115"/>
      <c r="CZ123" s="1115"/>
      <c r="DA123" s="1115"/>
      <c r="DB123" s="1115"/>
      <c r="DC123" s="1115"/>
      <c r="DD123" s="1115"/>
      <c r="DE123" s="1115"/>
      <c r="DF123" s="1116"/>
      <c r="DG123" s="1052">
        <v>7704</v>
      </c>
      <c r="DH123" s="1053"/>
      <c r="DI123" s="1053"/>
      <c r="DJ123" s="1053"/>
      <c r="DK123" s="1054"/>
      <c r="DL123" s="1055">
        <v>6241</v>
      </c>
      <c r="DM123" s="1053"/>
      <c r="DN123" s="1053"/>
      <c r="DO123" s="1053"/>
      <c r="DP123" s="1054"/>
      <c r="DQ123" s="1055">
        <v>3793</v>
      </c>
      <c r="DR123" s="1053"/>
      <c r="DS123" s="1053"/>
      <c r="DT123" s="1053"/>
      <c r="DU123" s="1054"/>
      <c r="DV123" s="1056">
        <v>0.1</v>
      </c>
      <c r="DW123" s="1057"/>
      <c r="DX123" s="1057"/>
      <c r="DY123" s="1057"/>
      <c r="DZ123" s="1058"/>
    </row>
    <row r="124" spans="1:130" s="247" customFormat="1" ht="26.25" customHeight="1" thickBot="1" x14ac:dyDescent="0.2">
      <c r="A124" s="1153"/>
      <c r="B124" s="1040"/>
      <c r="C124" s="1010" t="s">
        <v>472</v>
      </c>
      <c r="D124" s="1011"/>
      <c r="E124" s="1011"/>
      <c r="F124" s="1011"/>
      <c r="G124" s="1011"/>
      <c r="H124" s="1011"/>
      <c r="I124" s="1011"/>
      <c r="J124" s="1011"/>
      <c r="K124" s="1011"/>
      <c r="L124" s="1011"/>
      <c r="M124" s="1011"/>
      <c r="N124" s="1011"/>
      <c r="O124" s="1011"/>
      <c r="P124" s="1011"/>
      <c r="Q124" s="1011"/>
      <c r="R124" s="1011"/>
      <c r="S124" s="1011"/>
      <c r="T124" s="1011"/>
      <c r="U124" s="1011"/>
      <c r="V124" s="1011"/>
      <c r="W124" s="1011"/>
      <c r="X124" s="1011"/>
      <c r="Y124" s="1011"/>
      <c r="Z124" s="1012"/>
      <c r="AA124" s="1052" t="s">
        <v>180</v>
      </c>
      <c r="AB124" s="1053"/>
      <c r="AC124" s="1053"/>
      <c r="AD124" s="1053"/>
      <c r="AE124" s="1054"/>
      <c r="AF124" s="1055" t="s">
        <v>180</v>
      </c>
      <c r="AG124" s="1053"/>
      <c r="AH124" s="1053"/>
      <c r="AI124" s="1053"/>
      <c r="AJ124" s="1054"/>
      <c r="AK124" s="1055" t="s">
        <v>180</v>
      </c>
      <c r="AL124" s="1053"/>
      <c r="AM124" s="1053"/>
      <c r="AN124" s="1053"/>
      <c r="AO124" s="1054"/>
      <c r="AP124" s="1056" t="s">
        <v>448</v>
      </c>
      <c r="AQ124" s="1057"/>
      <c r="AR124" s="1057"/>
      <c r="AS124" s="1057"/>
      <c r="AT124" s="1058"/>
      <c r="AU124" s="1155" t="s">
        <v>487</v>
      </c>
      <c r="AV124" s="1156"/>
      <c r="AW124" s="1156"/>
      <c r="AX124" s="1156"/>
      <c r="AY124" s="1156"/>
      <c r="AZ124" s="1156"/>
      <c r="BA124" s="1156"/>
      <c r="BB124" s="1156"/>
      <c r="BC124" s="1156"/>
      <c r="BD124" s="1156"/>
      <c r="BE124" s="1156"/>
      <c r="BF124" s="1156"/>
      <c r="BG124" s="1156"/>
      <c r="BH124" s="1156"/>
      <c r="BI124" s="1156"/>
      <c r="BJ124" s="1156"/>
      <c r="BK124" s="1156"/>
      <c r="BL124" s="1156"/>
      <c r="BM124" s="1156"/>
      <c r="BN124" s="1156"/>
      <c r="BO124" s="1156"/>
      <c r="BP124" s="1157"/>
      <c r="BQ124" s="1158">
        <v>50.6</v>
      </c>
      <c r="BR124" s="1122"/>
      <c r="BS124" s="1122"/>
      <c r="BT124" s="1122"/>
      <c r="BU124" s="1122"/>
      <c r="BV124" s="1122">
        <v>42.1</v>
      </c>
      <c r="BW124" s="1122"/>
      <c r="BX124" s="1122"/>
      <c r="BY124" s="1122"/>
      <c r="BZ124" s="1122"/>
      <c r="CA124" s="1122">
        <v>37.5</v>
      </c>
      <c r="CB124" s="1122"/>
      <c r="CC124" s="1122"/>
      <c r="CD124" s="1122"/>
      <c r="CE124" s="1122"/>
      <c r="CF124" s="1123"/>
      <c r="CG124" s="1124"/>
      <c r="CH124" s="1124"/>
      <c r="CI124" s="1124"/>
      <c r="CJ124" s="1125"/>
      <c r="CK124" s="1107"/>
      <c r="CL124" s="1107"/>
      <c r="CM124" s="1107"/>
      <c r="CN124" s="1107"/>
      <c r="CO124" s="1108"/>
      <c r="CP124" s="1114" t="s">
        <v>488</v>
      </c>
      <c r="CQ124" s="1115"/>
      <c r="CR124" s="1115"/>
      <c r="CS124" s="1115"/>
      <c r="CT124" s="1115"/>
      <c r="CU124" s="1115"/>
      <c r="CV124" s="1115"/>
      <c r="CW124" s="1115"/>
      <c r="CX124" s="1115"/>
      <c r="CY124" s="1115"/>
      <c r="CZ124" s="1115"/>
      <c r="DA124" s="1115"/>
      <c r="DB124" s="1115"/>
      <c r="DC124" s="1115"/>
      <c r="DD124" s="1115"/>
      <c r="DE124" s="1115"/>
      <c r="DF124" s="1116"/>
      <c r="DG124" s="1099" t="s">
        <v>454</v>
      </c>
      <c r="DH124" s="1078"/>
      <c r="DI124" s="1078"/>
      <c r="DJ124" s="1078"/>
      <c r="DK124" s="1079"/>
      <c r="DL124" s="1077" t="s">
        <v>454</v>
      </c>
      <c r="DM124" s="1078"/>
      <c r="DN124" s="1078"/>
      <c r="DO124" s="1078"/>
      <c r="DP124" s="1079"/>
      <c r="DQ124" s="1077" t="s">
        <v>447</v>
      </c>
      <c r="DR124" s="1078"/>
      <c r="DS124" s="1078"/>
      <c r="DT124" s="1078"/>
      <c r="DU124" s="1079"/>
      <c r="DV124" s="1080" t="s">
        <v>448</v>
      </c>
      <c r="DW124" s="1081"/>
      <c r="DX124" s="1081"/>
      <c r="DY124" s="1081"/>
      <c r="DZ124" s="1082"/>
    </row>
    <row r="125" spans="1:130" s="247" customFormat="1" ht="26.25" customHeight="1" x14ac:dyDescent="0.15">
      <c r="A125" s="1153"/>
      <c r="B125" s="1040"/>
      <c r="C125" s="1010" t="s">
        <v>474</v>
      </c>
      <c r="D125" s="1011"/>
      <c r="E125" s="1011"/>
      <c r="F125" s="1011"/>
      <c r="G125" s="1011"/>
      <c r="H125" s="1011"/>
      <c r="I125" s="1011"/>
      <c r="J125" s="1011"/>
      <c r="K125" s="1011"/>
      <c r="L125" s="1011"/>
      <c r="M125" s="1011"/>
      <c r="N125" s="1011"/>
      <c r="O125" s="1011"/>
      <c r="P125" s="1011"/>
      <c r="Q125" s="1011"/>
      <c r="R125" s="1011"/>
      <c r="S125" s="1011"/>
      <c r="T125" s="1011"/>
      <c r="U125" s="1011"/>
      <c r="V125" s="1011"/>
      <c r="W125" s="1011"/>
      <c r="X125" s="1011"/>
      <c r="Y125" s="1011"/>
      <c r="Z125" s="1012"/>
      <c r="AA125" s="1052" t="s">
        <v>448</v>
      </c>
      <c r="AB125" s="1053"/>
      <c r="AC125" s="1053"/>
      <c r="AD125" s="1053"/>
      <c r="AE125" s="1054"/>
      <c r="AF125" s="1055" t="s">
        <v>180</v>
      </c>
      <c r="AG125" s="1053"/>
      <c r="AH125" s="1053"/>
      <c r="AI125" s="1053"/>
      <c r="AJ125" s="1054"/>
      <c r="AK125" s="1055" t="s">
        <v>454</v>
      </c>
      <c r="AL125" s="1053"/>
      <c r="AM125" s="1053"/>
      <c r="AN125" s="1053"/>
      <c r="AO125" s="1054"/>
      <c r="AP125" s="1056" t="s">
        <v>448</v>
      </c>
      <c r="AQ125" s="1057"/>
      <c r="AR125" s="1057"/>
      <c r="AS125" s="1057"/>
      <c r="AT125" s="1058"/>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1117" t="s">
        <v>489</v>
      </c>
      <c r="CL125" s="1102"/>
      <c r="CM125" s="1102"/>
      <c r="CN125" s="1102"/>
      <c r="CO125" s="1103"/>
      <c r="CP125" s="1034" t="s">
        <v>490</v>
      </c>
      <c r="CQ125" s="983"/>
      <c r="CR125" s="983"/>
      <c r="CS125" s="983"/>
      <c r="CT125" s="983"/>
      <c r="CU125" s="983"/>
      <c r="CV125" s="983"/>
      <c r="CW125" s="983"/>
      <c r="CX125" s="983"/>
      <c r="CY125" s="983"/>
      <c r="CZ125" s="983"/>
      <c r="DA125" s="983"/>
      <c r="DB125" s="983"/>
      <c r="DC125" s="983"/>
      <c r="DD125" s="983"/>
      <c r="DE125" s="983"/>
      <c r="DF125" s="984"/>
      <c r="DG125" s="1020" t="s">
        <v>448</v>
      </c>
      <c r="DH125" s="1021"/>
      <c r="DI125" s="1021"/>
      <c r="DJ125" s="1021"/>
      <c r="DK125" s="1021"/>
      <c r="DL125" s="1021" t="s">
        <v>180</v>
      </c>
      <c r="DM125" s="1021"/>
      <c r="DN125" s="1021"/>
      <c r="DO125" s="1021"/>
      <c r="DP125" s="1021"/>
      <c r="DQ125" s="1021" t="s">
        <v>448</v>
      </c>
      <c r="DR125" s="1021"/>
      <c r="DS125" s="1021"/>
      <c r="DT125" s="1021"/>
      <c r="DU125" s="1021"/>
      <c r="DV125" s="1022" t="s">
        <v>448</v>
      </c>
      <c r="DW125" s="1022"/>
      <c r="DX125" s="1022"/>
      <c r="DY125" s="1022"/>
      <c r="DZ125" s="1023"/>
    </row>
    <row r="126" spans="1:130" s="247" customFormat="1" ht="26.25" customHeight="1" thickBot="1" x14ac:dyDescent="0.2">
      <c r="A126" s="1153"/>
      <c r="B126" s="1040"/>
      <c r="C126" s="1010" t="s">
        <v>476</v>
      </c>
      <c r="D126" s="1011"/>
      <c r="E126" s="1011"/>
      <c r="F126" s="1011"/>
      <c r="G126" s="1011"/>
      <c r="H126" s="1011"/>
      <c r="I126" s="1011"/>
      <c r="J126" s="1011"/>
      <c r="K126" s="1011"/>
      <c r="L126" s="1011"/>
      <c r="M126" s="1011"/>
      <c r="N126" s="1011"/>
      <c r="O126" s="1011"/>
      <c r="P126" s="1011"/>
      <c r="Q126" s="1011"/>
      <c r="R126" s="1011"/>
      <c r="S126" s="1011"/>
      <c r="T126" s="1011"/>
      <c r="U126" s="1011"/>
      <c r="V126" s="1011"/>
      <c r="W126" s="1011"/>
      <c r="X126" s="1011"/>
      <c r="Y126" s="1011"/>
      <c r="Z126" s="1012"/>
      <c r="AA126" s="1052" t="s">
        <v>180</v>
      </c>
      <c r="AB126" s="1053"/>
      <c r="AC126" s="1053"/>
      <c r="AD126" s="1053"/>
      <c r="AE126" s="1054"/>
      <c r="AF126" s="1055" t="s">
        <v>180</v>
      </c>
      <c r="AG126" s="1053"/>
      <c r="AH126" s="1053"/>
      <c r="AI126" s="1053"/>
      <c r="AJ126" s="1054"/>
      <c r="AK126" s="1055" t="s">
        <v>180</v>
      </c>
      <c r="AL126" s="1053"/>
      <c r="AM126" s="1053"/>
      <c r="AN126" s="1053"/>
      <c r="AO126" s="1054"/>
      <c r="AP126" s="1056" t="s">
        <v>448</v>
      </c>
      <c r="AQ126" s="1057"/>
      <c r="AR126" s="1057"/>
      <c r="AS126" s="1057"/>
      <c r="AT126" s="1058"/>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1118"/>
      <c r="CL126" s="1105"/>
      <c r="CM126" s="1105"/>
      <c r="CN126" s="1105"/>
      <c r="CO126" s="1106"/>
      <c r="CP126" s="1043" t="s">
        <v>491</v>
      </c>
      <c r="CQ126" s="1044"/>
      <c r="CR126" s="1044"/>
      <c r="CS126" s="1044"/>
      <c r="CT126" s="1044"/>
      <c r="CU126" s="1044"/>
      <c r="CV126" s="1044"/>
      <c r="CW126" s="1044"/>
      <c r="CX126" s="1044"/>
      <c r="CY126" s="1044"/>
      <c r="CZ126" s="1044"/>
      <c r="DA126" s="1044"/>
      <c r="DB126" s="1044"/>
      <c r="DC126" s="1044"/>
      <c r="DD126" s="1044"/>
      <c r="DE126" s="1044"/>
      <c r="DF126" s="1045"/>
      <c r="DG126" s="1013" t="s">
        <v>180</v>
      </c>
      <c r="DH126" s="1014"/>
      <c r="DI126" s="1014"/>
      <c r="DJ126" s="1014"/>
      <c r="DK126" s="1014"/>
      <c r="DL126" s="1014" t="s">
        <v>180</v>
      </c>
      <c r="DM126" s="1014"/>
      <c r="DN126" s="1014"/>
      <c r="DO126" s="1014"/>
      <c r="DP126" s="1014"/>
      <c r="DQ126" s="1014" t="s">
        <v>447</v>
      </c>
      <c r="DR126" s="1014"/>
      <c r="DS126" s="1014"/>
      <c r="DT126" s="1014"/>
      <c r="DU126" s="1014"/>
      <c r="DV126" s="1015" t="s">
        <v>180</v>
      </c>
      <c r="DW126" s="1015"/>
      <c r="DX126" s="1015"/>
      <c r="DY126" s="1015"/>
      <c r="DZ126" s="1016"/>
    </row>
    <row r="127" spans="1:130" s="247" customFormat="1" ht="26.25" customHeight="1" x14ac:dyDescent="0.15">
      <c r="A127" s="1154"/>
      <c r="B127" s="1042"/>
      <c r="C127" s="1096" t="s">
        <v>492</v>
      </c>
      <c r="D127" s="1097"/>
      <c r="E127" s="1097"/>
      <c r="F127" s="1097"/>
      <c r="G127" s="1097"/>
      <c r="H127" s="1097"/>
      <c r="I127" s="1097"/>
      <c r="J127" s="1097"/>
      <c r="K127" s="1097"/>
      <c r="L127" s="1097"/>
      <c r="M127" s="1097"/>
      <c r="N127" s="1097"/>
      <c r="O127" s="1097"/>
      <c r="P127" s="1097"/>
      <c r="Q127" s="1097"/>
      <c r="R127" s="1097"/>
      <c r="S127" s="1097"/>
      <c r="T127" s="1097"/>
      <c r="U127" s="1097"/>
      <c r="V127" s="1097"/>
      <c r="W127" s="1097"/>
      <c r="X127" s="1097"/>
      <c r="Y127" s="1097"/>
      <c r="Z127" s="1098"/>
      <c r="AA127" s="1052" t="s">
        <v>454</v>
      </c>
      <c r="AB127" s="1053"/>
      <c r="AC127" s="1053"/>
      <c r="AD127" s="1053"/>
      <c r="AE127" s="1054"/>
      <c r="AF127" s="1055" t="s">
        <v>180</v>
      </c>
      <c r="AG127" s="1053"/>
      <c r="AH127" s="1053"/>
      <c r="AI127" s="1053"/>
      <c r="AJ127" s="1054"/>
      <c r="AK127" s="1055" t="s">
        <v>454</v>
      </c>
      <c r="AL127" s="1053"/>
      <c r="AM127" s="1053"/>
      <c r="AN127" s="1053"/>
      <c r="AO127" s="1054"/>
      <c r="AP127" s="1056" t="s">
        <v>180</v>
      </c>
      <c r="AQ127" s="1057"/>
      <c r="AR127" s="1057"/>
      <c r="AS127" s="1057"/>
      <c r="AT127" s="1058"/>
      <c r="AU127" s="283"/>
      <c r="AV127" s="283"/>
      <c r="AW127" s="283"/>
      <c r="AX127" s="1126" t="s">
        <v>493</v>
      </c>
      <c r="AY127" s="1127"/>
      <c r="AZ127" s="1127"/>
      <c r="BA127" s="1127"/>
      <c r="BB127" s="1127"/>
      <c r="BC127" s="1127"/>
      <c r="BD127" s="1127"/>
      <c r="BE127" s="1128"/>
      <c r="BF127" s="1129" t="s">
        <v>494</v>
      </c>
      <c r="BG127" s="1127"/>
      <c r="BH127" s="1127"/>
      <c r="BI127" s="1127"/>
      <c r="BJ127" s="1127"/>
      <c r="BK127" s="1127"/>
      <c r="BL127" s="1128"/>
      <c r="BM127" s="1129" t="s">
        <v>495</v>
      </c>
      <c r="BN127" s="1127"/>
      <c r="BO127" s="1127"/>
      <c r="BP127" s="1127"/>
      <c r="BQ127" s="1127"/>
      <c r="BR127" s="1127"/>
      <c r="BS127" s="1128"/>
      <c r="BT127" s="1129" t="s">
        <v>496</v>
      </c>
      <c r="BU127" s="1127"/>
      <c r="BV127" s="1127"/>
      <c r="BW127" s="1127"/>
      <c r="BX127" s="1127"/>
      <c r="BY127" s="1127"/>
      <c r="BZ127" s="1151"/>
      <c r="CA127" s="283"/>
      <c r="CB127" s="283"/>
      <c r="CC127" s="283"/>
      <c r="CD127" s="284"/>
      <c r="CE127" s="284"/>
      <c r="CF127" s="284"/>
      <c r="CG127" s="281"/>
      <c r="CH127" s="281"/>
      <c r="CI127" s="281"/>
      <c r="CJ127" s="282"/>
      <c r="CK127" s="1118"/>
      <c r="CL127" s="1105"/>
      <c r="CM127" s="1105"/>
      <c r="CN127" s="1105"/>
      <c r="CO127" s="1106"/>
      <c r="CP127" s="1043" t="s">
        <v>497</v>
      </c>
      <c r="CQ127" s="1044"/>
      <c r="CR127" s="1044"/>
      <c r="CS127" s="1044"/>
      <c r="CT127" s="1044"/>
      <c r="CU127" s="1044"/>
      <c r="CV127" s="1044"/>
      <c r="CW127" s="1044"/>
      <c r="CX127" s="1044"/>
      <c r="CY127" s="1044"/>
      <c r="CZ127" s="1044"/>
      <c r="DA127" s="1044"/>
      <c r="DB127" s="1044"/>
      <c r="DC127" s="1044"/>
      <c r="DD127" s="1044"/>
      <c r="DE127" s="1044"/>
      <c r="DF127" s="1045"/>
      <c r="DG127" s="1013" t="s">
        <v>448</v>
      </c>
      <c r="DH127" s="1014"/>
      <c r="DI127" s="1014"/>
      <c r="DJ127" s="1014"/>
      <c r="DK127" s="1014"/>
      <c r="DL127" s="1014" t="s">
        <v>180</v>
      </c>
      <c r="DM127" s="1014"/>
      <c r="DN127" s="1014"/>
      <c r="DO127" s="1014"/>
      <c r="DP127" s="1014"/>
      <c r="DQ127" s="1014" t="s">
        <v>447</v>
      </c>
      <c r="DR127" s="1014"/>
      <c r="DS127" s="1014"/>
      <c r="DT127" s="1014"/>
      <c r="DU127" s="1014"/>
      <c r="DV127" s="1015" t="s">
        <v>180</v>
      </c>
      <c r="DW127" s="1015"/>
      <c r="DX127" s="1015"/>
      <c r="DY127" s="1015"/>
      <c r="DZ127" s="1016"/>
    </row>
    <row r="128" spans="1:130" s="247" customFormat="1" ht="26.25" customHeight="1" thickBot="1" x14ac:dyDescent="0.2">
      <c r="A128" s="1137" t="s">
        <v>498</v>
      </c>
      <c r="B128" s="1138"/>
      <c r="C128" s="1138"/>
      <c r="D128" s="1138"/>
      <c r="E128" s="1138"/>
      <c r="F128" s="1138"/>
      <c r="G128" s="1138"/>
      <c r="H128" s="1138"/>
      <c r="I128" s="1138"/>
      <c r="J128" s="1138"/>
      <c r="K128" s="1138"/>
      <c r="L128" s="1138"/>
      <c r="M128" s="1138"/>
      <c r="N128" s="1138"/>
      <c r="O128" s="1138"/>
      <c r="P128" s="1138"/>
      <c r="Q128" s="1138"/>
      <c r="R128" s="1138"/>
      <c r="S128" s="1138"/>
      <c r="T128" s="1138"/>
      <c r="U128" s="1138"/>
      <c r="V128" s="1138"/>
      <c r="W128" s="1139" t="s">
        <v>499</v>
      </c>
      <c r="X128" s="1139"/>
      <c r="Y128" s="1139"/>
      <c r="Z128" s="1140"/>
      <c r="AA128" s="1141">
        <v>2210</v>
      </c>
      <c r="AB128" s="1142"/>
      <c r="AC128" s="1142"/>
      <c r="AD128" s="1142"/>
      <c r="AE128" s="1143"/>
      <c r="AF128" s="1144">
        <v>1144</v>
      </c>
      <c r="AG128" s="1142"/>
      <c r="AH128" s="1142"/>
      <c r="AI128" s="1142"/>
      <c r="AJ128" s="1143"/>
      <c r="AK128" s="1144">
        <v>237</v>
      </c>
      <c r="AL128" s="1142"/>
      <c r="AM128" s="1142"/>
      <c r="AN128" s="1142"/>
      <c r="AO128" s="1143"/>
      <c r="AP128" s="1145"/>
      <c r="AQ128" s="1146"/>
      <c r="AR128" s="1146"/>
      <c r="AS128" s="1146"/>
      <c r="AT128" s="1147"/>
      <c r="AU128" s="283"/>
      <c r="AV128" s="283"/>
      <c r="AW128" s="283"/>
      <c r="AX128" s="982" t="s">
        <v>500</v>
      </c>
      <c r="AY128" s="983"/>
      <c r="AZ128" s="983"/>
      <c r="BA128" s="983"/>
      <c r="BB128" s="983"/>
      <c r="BC128" s="983"/>
      <c r="BD128" s="983"/>
      <c r="BE128" s="984"/>
      <c r="BF128" s="1148" t="s">
        <v>180</v>
      </c>
      <c r="BG128" s="1149"/>
      <c r="BH128" s="1149"/>
      <c r="BI128" s="1149"/>
      <c r="BJ128" s="1149"/>
      <c r="BK128" s="1149"/>
      <c r="BL128" s="1150"/>
      <c r="BM128" s="1148">
        <v>15</v>
      </c>
      <c r="BN128" s="1149"/>
      <c r="BO128" s="1149"/>
      <c r="BP128" s="1149"/>
      <c r="BQ128" s="1149"/>
      <c r="BR128" s="1149"/>
      <c r="BS128" s="1150"/>
      <c r="BT128" s="1148">
        <v>20</v>
      </c>
      <c r="BU128" s="1149"/>
      <c r="BV128" s="1149"/>
      <c r="BW128" s="1149"/>
      <c r="BX128" s="1149"/>
      <c r="BY128" s="1149"/>
      <c r="BZ128" s="1173"/>
      <c r="CA128" s="284"/>
      <c r="CB128" s="284"/>
      <c r="CC128" s="284"/>
      <c r="CD128" s="284"/>
      <c r="CE128" s="284"/>
      <c r="CF128" s="284"/>
      <c r="CG128" s="281"/>
      <c r="CH128" s="281"/>
      <c r="CI128" s="281"/>
      <c r="CJ128" s="282"/>
      <c r="CK128" s="1119"/>
      <c r="CL128" s="1120"/>
      <c r="CM128" s="1120"/>
      <c r="CN128" s="1120"/>
      <c r="CO128" s="1121"/>
      <c r="CP128" s="1130" t="s">
        <v>501</v>
      </c>
      <c r="CQ128" s="1131"/>
      <c r="CR128" s="1131"/>
      <c r="CS128" s="1131"/>
      <c r="CT128" s="1131"/>
      <c r="CU128" s="1131"/>
      <c r="CV128" s="1131"/>
      <c r="CW128" s="1131"/>
      <c r="CX128" s="1131"/>
      <c r="CY128" s="1131"/>
      <c r="CZ128" s="1131"/>
      <c r="DA128" s="1131"/>
      <c r="DB128" s="1131"/>
      <c r="DC128" s="1131"/>
      <c r="DD128" s="1131"/>
      <c r="DE128" s="1131"/>
      <c r="DF128" s="1132"/>
      <c r="DG128" s="1133" t="s">
        <v>447</v>
      </c>
      <c r="DH128" s="1134"/>
      <c r="DI128" s="1134"/>
      <c r="DJ128" s="1134"/>
      <c r="DK128" s="1134"/>
      <c r="DL128" s="1134" t="s">
        <v>180</v>
      </c>
      <c r="DM128" s="1134"/>
      <c r="DN128" s="1134"/>
      <c r="DO128" s="1134"/>
      <c r="DP128" s="1134"/>
      <c r="DQ128" s="1134" t="s">
        <v>454</v>
      </c>
      <c r="DR128" s="1134"/>
      <c r="DS128" s="1134"/>
      <c r="DT128" s="1134"/>
      <c r="DU128" s="1134"/>
      <c r="DV128" s="1135" t="s">
        <v>180</v>
      </c>
      <c r="DW128" s="1135"/>
      <c r="DX128" s="1135"/>
      <c r="DY128" s="1135"/>
      <c r="DZ128" s="1136"/>
    </row>
    <row r="129" spans="1:131" s="247" customFormat="1" ht="26.25" customHeight="1" x14ac:dyDescent="0.15">
      <c r="A129" s="1024" t="s">
        <v>108</v>
      </c>
      <c r="B129" s="1025"/>
      <c r="C129" s="1025"/>
      <c r="D129" s="1025"/>
      <c r="E129" s="1025"/>
      <c r="F129" s="1025"/>
      <c r="G129" s="1025"/>
      <c r="H129" s="1025"/>
      <c r="I129" s="1025"/>
      <c r="J129" s="1025"/>
      <c r="K129" s="1025"/>
      <c r="L129" s="1025"/>
      <c r="M129" s="1025"/>
      <c r="N129" s="1025"/>
      <c r="O129" s="1025"/>
      <c r="P129" s="1025"/>
      <c r="Q129" s="1025"/>
      <c r="R129" s="1025"/>
      <c r="S129" s="1025"/>
      <c r="T129" s="1025"/>
      <c r="U129" s="1025"/>
      <c r="V129" s="1025"/>
      <c r="W129" s="1167" t="s">
        <v>502</v>
      </c>
      <c r="X129" s="1168"/>
      <c r="Y129" s="1168"/>
      <c r="Z129" s="1169"/>
      <c r="AA129" s="1052">
        <v>4790821</v>
      </c>
      <c r="AB129" s="1053"/>
      <c r="AC129" s="1053"/>
      <c r="AD129" s="1053"/>
      <c r="AE129" s="1054"/>
      <c r="AF129" s="1055">
        <v>4902177</v>
      </c>
      <c r="AG129" s="1053"/>
      <c r="AH129" s="1053"/>
      <c r="AI129" s="1053"/>
      <c r="AJ129" s="1054"/>
      <c r="AK129" s="1055">
        <v>4893424</v>
      </c>
      <c r="AL129" s="1053"/>
      <c r="AM129" s="1053"/>
      <c r="AN129" s="1053"/>
      <c r="AO129" s="1054"/>
      <c r="AP129" s="1170"/>
      <c r="AQ129" s="1171"/>
      <c r="AR129" s="1171"/>
      <c r="AS129" s="1171"/>
      <c r="AT129" s="1172"/>
      <c r="AU129" s="285"/>
      <c r="AV129" s="285"/>
      <c r="AW129" s="285"/>
      <c r="AX129" s="1161" t="s">
        <v>503</v>
      </c>
      <c r="AY129" s="1044"/>
      <c r="AZ129" s="1044"/>
      <c r="BA129" s="1044"/>
      <c r="BB129" s="1044"/>
      <c r="BC129" s="1044"/>
      <c r="BD129" s="1044"/>
      <c r="BE129" s="1045"/>
      <c r="BF129" s="1162" t="s">
        <v>504</v>
      </c>
      <c r="BG129" s="1163"/>
      <c r="BH129" s="1163"/>
      <c r="BI129" s="1163"/>
      <c r="BJ129" s="1163"/>
      <c r="BK129" s="1163"/>
      <c r="BL129" s="1164"/>
      <c r="BM129" s="1162">
        <v>20</v>
      </c>
      <c r="BN129" s="1163"/>
      <c r="BO129" s="1163"/>
      <c r="BP129" s="1163"/>
      <c r="BQ129" s="1163"/>
      <c r="BR129" s="1163"/>
      <c r="BS129" s="1164"/>
      <c r="BT129" s="1162">
        <v>30</v>
      </c>
      <c r="BU129" s="1165"/>
      <c r="BV129" s="1165"/>
      <c r="BW129" s="1165"/>
      <c r="BX129" s="1165"/>
      <c r="BY129" s="1165"/>
      <c r="BZ129" s="1166"/>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1024" t="s">
        <v>505</v>
      </c>
      <c r="B130" s="1025"/>
      <c r="C130" s="1025"/>
      <c r="D130" s="1025"/>
      <c r="E130" s="1025"/>
      <c r="F130" s="1025"/>
      <c r="G130" s="1025"/>
      <c r="H130" s="1025"/>
      <c r="I130" s="1025"/>
      <c r="J130" s="1025"/>
      <c r="K130" s="1025"/>
      <c r="L130" s="1025"/>
      <c r="M130" s="1025"/>
      <c r="N130" s="1025"/>
      <c r="O130" s="1025"/>
      <c r="P130" s="1025"/>
      <c r="Q130" s="1025"/>
      <c r="R130" s="1025"/>
      <c r="S130" s="1025"/>
      <c r="T130" s="1025"/>
      <c r="U130" s="1025"/>
      <c r="V130" s="1025"/>
      <c r="W130" s="1167" t="s">
        <v>506</v>
      </c>
      <c r="X130" s="1168"/>
      <c r="Y130" s="1168"/>
      <c r="Z130" s="1169"/>
      <c r="AA130" s="1052">
        <v>598514</v>
      </c>
      <c r="AB130" s="1053"/>
      <c r="AC130" s="1053"/>
      <c r="AD130" s="1053"/>
      <c r="AE130" s="1054"/>
      <c r="AF130" s="1055">
        <v>673876</v>
      </c>
      <c r="AG130" s="1053"/>
      <c r="AH130" s="1053"/>
      <c r="AI130" s="1053"/>
      <c r="AJ130" s="1054"/>
      <c r="AK130" s="1055">
        <v>699689</v>
      </c>
      <c r="AL130" s="1053"/>
      <c r="AM130" s="1053"/>
      <c r="AN130" s="1053"/>
      <c r="AO130" s="1054"/>
      <c r="AP130" s="1170"/>
      <c r="AQ130" s="1171"/>
      <c r="AR130" s="1171"/>
      <c r="AS130" s="1171"/>
      <c r="AT130" s="1172"/>
      <c r="AU130" s="285"/>
      <c r="AV130" s="285"/>
      <c r="AW130" s="285"/>
      <c r="AX130" s="1161" t="s">
        <v>507</v>
      </c>
      <c r="AY130" s="1044"/>
      <c r="AZ130" s="1044"/>
      <c r="BA130" s="1044"/>
      <c r="BB130" s="1044"/>
      <c r="BC130" s="1044"/>
      <c r="BD130" s="1044"/>
      <c r="BE130" s="1045"/>
      <c r="BF130" s="1198">
        <v>6.7</v>
      </c>
      <c r="BG130" s="1199"/>
      <c r="BH130" s="1199"/>
      <c r="BI130" s="1199"/>
      <c r="BJ130" s="1199"/>
      <c r="BK130" s="1199"/>
      <c r="BL130" s="1200"/>
      <c r="BM130" s="1198">
        <v>25</v>
      </c>
      <c r="BN130" s="1199"/>
      <c r="BO130" s="1199"/>
      <c r="BP130" s="1199"/>
      <c r="BQ130" s="1199"/>
      <c r="BR130" s="1199"/>
      <c r="BS130" s="1200"/>
      <c r="BT130" s="1198">
        <v>35</v>
      </c>
      <c r="BU130" s="1201"/>
      <c r="BV130" s="1201"/>
      <c r="BW130" s="1201"/>
      <c r="BX130" s="1201"/>
      <c r="BY130" s="1201"/>
      <c r="BZ130" s="1202"/>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1203"/>
      <c r="B131" s="1204"/>
      <c r="C131" s="1204"/>
      <c r="D131" s="1204"/>
      <c r="E131" s="1204"/>
      <c r="F131" s="1204"/>
      <c r="G131" s="1204"/>
      <c r="H131" s="1204"/>
      <c r="I131" s="1204"/>
      <c r="J131" s="1204"/>
      <c r="K131" s="1204"/>
      <c r="L131" s="1204"/>
      <c r="M131" s="1204"/>
      <c r="N131" s="1204"/>
      <c r="O131" s="1204"/>
      <c r="P131" s="1204"/>
      <c r="Q131" s="1204"/>
      <c r="R131" s="1204"/>
      <c r="S131" s="1204"/>
      <c r="T131" s="1204"/>
      <c r="U131" s="1204"/>
      <c r="V131" s="1204"/>
      <c r="W131" s="1205" t="s">
        <v>508</v>
      </c>
      <c r="X131" s="1206"/>
      <c r="Y131" s="1206"/>
      <c r="Z131" s="1207"/>
      <c r="AA131" s="1099">
        <v>4192307</v>
      </c>
      <c r="AB131" s="1078"/>
      <c r="AC131" s="1078"/>
      <c r="AD131" s="1078"/>
      <c r="AE131" s="1079"/>
      <c r="AF131" s="1077">
        <v>4228301</v>
      </c>
      <c r="AG131" s="1078"/>
      <c r="AH131" s="1078"/>
      <c r="AI131" s="1078"/>
      <c r="AJ131" s="1079"/>
      <c r="AK131" s="1077">
        <v>4193735</v>
      </c>
      <c r="AL131" s="1078"/>
      <c r="AM131" s="1078"/>
      <c r="AN131" s="1078"/>
      <c r="AO131" s="1079"/>
      <c r="AP131" s="1208"/>
      <c r="AQ131" s="1209"/>
      <c r="AR131" s="1209"/>
      <c r="AS131" s="1209"/>
      <c r="AT131" s="1210"/>
      <c r="AU131" s="285"/>
      <c r="AV131" s="285"/>
      <c r="AW131" s="285"/>
      <c r="AX131" s="1180" t="s">
        <v>509</v>
      </c>
      <c r="AY131" s="1131"/>
      <c r="AZ131" s="1131"/>
      <c r="BA131" s="1131"/>
      <c r="BB131" s="1131"/>
      <c r="BC131" s="1131"/>
      <c r="BD131" s="1131"/>
      <c r="BE131" s="1132"/>
      <c r="BF131" s="1181">
        <v>37.5</v>
      </c>
      <c r="BG131" s="1182"/>
      <c r="BH131" s="1182"/>
      <c r="BI131" s="1182"/>
      <c r="BJ131" s="1182"/>
      <c r="BK131" s="1182"/>
      <c r="BL131" s="1183"/>
      <c r="BM131" s="1181">
        <v>350</v>
      </c>
      <c r="BN131" s="1182"/>
      <c r="BO131" s="1182"/>
      <c r="BP131" s="1182"/>
      <c r="BQ131" s="1182"/>
      <c r="BR131" s="1182"/>
      <c r="BS131" s="1183"/>
      <c r="BT131" s="1184"/>
      <c r="BU131" s="1185"/>
      <c r="BV131" s="1185"/>
      <c r="BW131" s="1185"/>
      <c r="BX131" s="1185"/>
      <c r="BY131" s="1185"/>
      <c r="BZ131" s="1186"/>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1187" t="s">
        <v>510</v>
      </c>
      <c r="B132" s="1188"/>
      <c r="C132" s="1188"/>
      <c r="D132" s="1188"/>
      <c r="E132" s="1188"/>
      <c r="F132" s="1188"/>
      <c r="G132" s="1188"/>
      <c r="H132" s="1188"/>
      <c r="I132" s="1188"/>
      <c r="J132" s="1188"/>
      <c r="K132" s="1188"/>
      <c r="L132" s="1188"/>
      <c r="M132" s="1188"/>
      <c r="N132" s="1188"/>
      <c r="O132" s="1188"/>
      <c r="P132" s="1188"/>
      <c r="Q132" s="1188"/>
      <c r="R132" s="1188"/>
      <c r="S132" s="1188"/>
      <c r="T132" s="1188"/>
      <c r="U132" s="1188"/>
      <c r="V132" s="1191" t="s">
        <v>511</v>
      </c>
      <c r="W132" s="1191"/>
      <c r="X132" s="1191"/>
      <c r="Y132" s="1191"/>
      <c r="Z132" s="1192"/>
      <c r="AA132" s="1193">
        <v>5.5035330189999998</v>
      </c>
      <c r="AB132" s="1194"/>
      <c r="AC132" s="1194"/>
      <c r="AD132" s="1194"/>
      <c r="AE132" s="1195"/>
      <c r="AF132" s="1196">
        <v>6.9833486310000001</v>
      </c>
      <c r="AG132" s="1194"/>
      <c r="AH132" s="1194"/>
      <c r="AI132" s="1194"/>
      <c r="AJ132" s="1195"/>
      <c r="AK132" s="1196">
        <v>7.8358313060000002</v>
      </c>
      <c r="AL132" s="1194"/>
      <c r="AM132" s="1194"/>
      <c r="AN132" s="1194"/>
      <c r="AO132" s="1195"/>
      <c r="AP132" s="1093"/>
      <c r="AQ132" s="1094"/>
      <c r="AR132" s="1094"/>
      <c r="AS132" s="1094"/>
      <c r="AT132" s="1197"/>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1189"/>
      <c r="B133" s="1190"/>
      <c r="C133" s="1190"/>
      <c r="D133" s="1190"/>
      <c r="E133" s="1190"/>
      <c r="F133" s="1190"/>
      <c r="G133" s="1190"/>
      <c r="H133" s="1190"/>
      <c r="I133" s="1190"/>
      <c r="J133" s="1190"/>
      <c r="K133" s="1190"/>
      <c r="L133" s="1190"/>
      <c r="M133" s="1190"/>
      <c r="N133" s="1190"/>
      <c r="O133" s="1190"/>
      <c r="P133" s="1190"/>
      <c r="Q133" s="1190"/>
      <c r="R133" s="1190"/>
      <c r="S133" s="1190"/>
      <c r="T133" s="1190"/>
      <c r="U133" s="1190"/>
      <c r="V133" s="1174" t="s">
        <v>512</v>
      </c>
      <c r="W133" s="1174"/>
      <c r="X133" s="1174"/>
      <c r="Y133" s="1174"/>
      <c r="Z133" s="1175"/>
      <c r="AA133" s="1176">
        <v>5.5</v>
      </c>
      <c r="AB133" s="1177"/>
      <c r="AC133" s="1177"/>
      <c r="AD133" s="1177"/>
      <c r="AE133" s="1178"/>
      <c r="AF133" s="1176">
        <v>6.4</v>
      </c>
      <c r="AG133" s="1177"/>
      <c r="AH133" s="1177"/>
      <c r="AI133" s="1177"/>
      <c r="AJ133" s="1178"/>
      <c r="AK133" s="1176">
        <v>6.7</v>
      </c>
      <c r="AL133" s="1177"/>
      <c r="AM133" s="1177"/>
      <c r="AN133" s="1177"/>
      <c r="AO133" s="1178"/>
      <c r="AP133" s="1123"/>
      <c r="AQ133" s="1124"/>
      <c r="AR133" s="1124"/>
      <c r="AS133" s="1124"/>
      <c r="AT133" s="1179"/>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GZPjEIOqyWa+z+nFTHLUBXa2aiqabal7vHDClWx/ivY0fvV1GjjAI74te5HrlLN5pGmLXvZ4pVTTm31F1XH2gw==" saltValue="JE1z2fzM3OY0/Bpx4xpyl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513</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PagJvVZAvUAdYMydchaQxBKbiGoaN9y3k7JRY4X8gYdzGnv9YzZ5PgvODz1WODV+2rZKxANpOxyOM5QhkC4yA==" saltValue="P0dLghT8Ua0Y9cveJ7BSKg==" spinCount="100000" sheet="1" objects="1" scenarios="1"/>
  <dataConsolidate/>
  <phoneticPr fontId="2"/>
  <printOptions horizontalCentered="1" verticalCentered="1"/>
  <pageMargins left="0" right="0" top="0" bottom="0" header="0" footer="0"/>
  <pageSetup paperSize="9" scale="4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MJTvN6BN6eMiY9aive2LWWqGhBhpz2DwSmH76iKCUxxqTLhN6+gZWYNvCrGYYgfc0y5FsdegU3GDuHVh4zMvyA==" saltValue="Ilz4ZkI/bMByplcYUCQIq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514</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515</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4" t="s">
        <v>516</v>
      </c>
      <c r="AP7" s="304"/>
      <c r="AQ7" s="305" t="s">
        <v>517</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5"/>
      <c r="AP8" s="310" t="s">
        <v>518</v>
      </c>
      <c r="AQ8" s="311" t="s">
        <v>519</v>
      </c>
      <c r="AR8" s="312" t="s">
        <v>520</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16" t="s">
        <v>521</v>
      </c>
      <c r="AL9" s="1217"/>
      <c r="AM9" s="1217"/>
      <c r="AN9" s="1218"/>
      <c r="AO9" s="313">
        <v>1478292</v>
      </c>
      <c r="AP9" s="313">
        <v>99188</v>
      </c>
      <c r="AQ9" s="314">
        <v>81607</v>
      </c>
      <c r="AR9" s="315">
        <v>21.5</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16" t="s">
        <v>522</v>
      </c>
      <c r="AL10" s="1217"/>
      <c r="AM10" s="1217"/>
      <c r="AN10" s="1218"/>
      <c r="AO10" s="316">
        <v>288039</v>
      </c>
      <c r="AP10" s="316">
        <v>19326</v>
      </c>
      <c r="AQ10" s="317">
        <v>8429</v>
      </c>
      <c r="AR10" s="318">
        <v>129.30000000000001</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16" t="s">
        <v>523</v>
      </c>
      <c r="AL11" s="1217"/>
      <c r="AM11" s="1217"/>
      <c r="AN11" s="1218"/>
      <c r="AO11" s="316">
        <v>51890</v>
      </c>
      <c r="AP11" s="316">
        <v>3482</v>
      </c>
      <c r="AQ11" s="317">
        <v>12564</v>
      </c>
      <c r="AR11" s="318">
        <v>-72.3</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16" t="s">
        <v>524</v>
      </c>
      <c r="AL12" s="1217"/>
      <c r="AM12" s="1217"/>
      <c r="AN12" s="1218"/>
      <c r="AO12" s="316">
        <v>131727</v>
      </c>
      <c r="AP12" s="316">
        <v>8838</v>
      </c>
      <c r="AQ12" s="317">
        <v>603</v>
      </c>
      <c r="AR12" s="318">
        <v>1365.7</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16" t="s">
        <v>525</v>
      </c>
      <c r="AL13" s="1217"/>
      <c r="AM13" s="1217"/>
      <c r="AN13" s="1218"/>
      <c r="AO13" s="316" t="s">
        <v>526</v>
      </c>
      <c r="AP13" s="316" t="s">
        <v>526</v>
      </c>
      <c r="AQ13" s="317">
        <v>5</v>
      </c>
      <c r="AR13" s="318" t="s">
        <v>526</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16" t="s">
        <v>527</v>
      </c>
      <c r="AL14" s="1217"/>
      <c r="AM14" s="1217"/>
      <c r="AN14" s="1218"/>
      <c r="AO14" s="316">
        <v>68469</v>
      </c>
      <c r="AP14" s="316">
        <v>4594</v>
      </c>
      <c r="AQ14" s="317">
        <v>4049</v>
      </c>
      <c r="AR14" s="318">
        <v>13.5</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16" t="s">
        <v>528</v>
      </c>
      <c r="AL15" s="1217"/>
      <c r="AM15" s="1217"/>
      <c r="AN15" s="1218"/>
      <c r="AO15" s="316">
        <v>31643</v>
      </c>
      <c r="AP15" s="316">
        <v>2123</v>
      </c>
      <c r="AQ15" s="317">
        <v>2220</v>
      </c>
      <c r="AR15" s="318">
        <v>-4.4000000000000004</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19" t="s">
        <v>529</v>
      </c>
      <c r="AL16" s="1220"/>
      <c r="AM16" s="1220"/>
      <c r="AN16" s="1221"/>
      <c r="AO16" s="316">
        <v>-159562</v>
      </c>
      <c r="AP16" s="316">
        <v>-10706</v>
      </c>
      <c r="AQ16" s="317">
        <v>-7287</v>
      </c>
      <c r="AR16" s="318">
        <v>46.9</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19" t="s">
        <v>191</v>
      </c>
      <c r="AL17" s="1220"/>
      <c r="AM17" s="1220"/>
      <c r="AN17" s="1221"/>
      <c r="AO17" s="316">
        <v>1890498</v>
      </c>
      <c r="AP17" s="316">
        <v>126845</v>
      </c>
      <c r="AQ17" s="317">
        <v>102189</v>
      </c>
      <c r="AR17" s="318">
        <v>24.1</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530</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531</v>
      </c>
      <c r="AP20" s="324" t="s">
        <v>532</v>
      </c>
      <c r="AQ20" s="325" t="s">
        <v>533</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11" t="s">
        <v>534</v>
      </c>
      <c r="AL21" s="1212"/>
      <c r="AM21" s="1212"/>
      <c r="AN21" s="1213"/>
      <c r="AO21" s="328">
        <v>13.02</v>
      </c>
      <c r="AP21" s="329">
        <v>9.43</v>
      </c>
      <c r="AQ21" s="330">
        <v>3.59</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11" t="s">
        <v>535</v>
      </c>
      <c r="AL22" s="1212"/>
      <c r="AM22" s="1212"/>
      <c r="AN22" s="1213"/>
      <c r="AO22" s="333">
        <v>97.9</v>
      </c>
      <c r="AP22" s="334">
        <v>96.9</v>
      </c>
      <c r="AQ22" s="335">
        <v>1</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536</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537</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538</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4" t="s">
        <v>516</v>
      </c>
      <c r="AP30" s="304"/>
      <c r="AQ30" s="305" t="s">
        <v>517</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5"/>
      <c r="AP31" s="310" t="s">
        <v>518</v>
      </c>
      <c r="AQ31" s="311" t="s">
        <v>519</v>
      </c>
      <c r="AR31" s="312" t="s">
        <v>520</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27" t="s">
        <v>539</v>
      </c>
      <c r="AL32" s="1228"/>
      <c r="AM32" s="1228"/>
      <c r="AN32" s="1229"/>
      <c r="AO32" s="343">
        <v>933390</v>
      </c>
      <c r="AP32" s="343">
        <v>62627</v>
      </c>
      <c r="AQ32" s="344">
        <v>48351</v>
      </c>
      <c r="AR32" s="345">
        <v>29.5</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27" t="s">
        <v>540</v>
      </c>
      <c r="AL33" s="1228"/>
      <c r="AM33" s="1228"/>
      <c r="AN33" s="1229"/>
      <c r="AO33" s="343" t="s">
        <v>526</v>
      </c>
      <c r="AP33" s="343" t="s">
        <v>526</v>
      </c>
      <c r="AQ33" s="344" t="s">
        <v>526</v>
      </c>
      <c r="AR33" s="345" t="s">
        <v>526</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27" t="s">
        <v>541</v>
      </c>
      <c r="AL34" s="1228"/>
      <c r="AM34" s="1228"/>
      <c r="AN34" s="1229"/>
      <c r="AO34" s="343" t="s">
        <v>526</v>
      </c>
      <c r="AP34" s="343" t="s">
        <v>526</v>
      </c>
      <c r="AQ34" s="344">
        <v>3</v>
      </c>
      <c r="AR34" s="345" t="s">
        <v>526</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27" t="s">
        <v>542</v>
      </c>
      <c r="AL35" s="1228"/>
      <c r="AM35" s="1228"/>
      <c r="AN35" s="1229"/>
      <c r="AO35" s="343">
        <v>95150</v>
      </c>
      <c r="AP35" s="343">
        <v>6384</v>
      </c>
      <c r="AQ35" s="344">
        <v>15327</v>
      </c>
      <c r="AR35" s="345">
        <v>-58.3</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27" t="s">
        <v>543</v>
      </c>
      <c r="AL36" s="1228"/>
      <c r="AM36" s="1228"/>
      <c r="AN36" s="1229"/>
      <c r="AO36" s="343" t="s">
        <v>526</v>
      </c>
      <c r="AP36" s="343" t="s">
        <v>526</v>
      </c>
      <c r="AQ36" s="344">
        <v>3222</v>
      </c>
      <c r="AR36" s="345" t="s">
        <v>526</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27" t="s">
        <v>544</v>
      </c>
      <c r="AL37" s="1228"/>
      <c r="AM37" s="1228"/>
      <c r="AN37" s="1229"/>
      <c r="AO37" s="343" t="s">
        <v>526</v>
      </c>
      <c r="AP37" s="343" t="s">
        <v>526</v>
      </c>
      <c r="AQ37" s="344">
        <v>486</v>
      </c>
      <c r="AR37" s="345" t="s">
        <v>526</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30" t="s">
        <v>545</v>
      </c>
      <c r="AL38" s="1231"/>
      <c r="AM38" s="1231"/>
      <c r="AN38" s="1232"/>
      <c r="AO38" s="346" t="s">
        <v>526</v>
      </c>
      <c r="AP38" s="346" t="s">
        <v>526</v>
      </c>
      <c r="AQ38" s="347">
        <v>7</v>
      </c>
      <c r="AR38" s="335" t="s">
        <v>526</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30" t="s">
        <v>546</v>
      </c>
      <c r="AL39" s="1231"/>
      <c r="AM39" s="1231"/>
      <c r="AN39" s="1232"/>
      <c r="AO39" s="343">
        <v>-237</v>
      </c>
      <c r="AP39" s="343">
        <v>-16</v>
      </c>
      <c r="AQ39" s="344">
        <v>-3375</v>
      </c>
      <c r="AR39" s="345">
        <v>-99.5</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27" t="s">
        <v>547</v>
      </c>
      <c r="AL40" s="1228"/>
      <c r="AM40" s="1228"/>
      <c r="AN40" s="1229"/>
      <c r="AO40" s="343">
        <v>-699689</v>
      </c>
      <c r="AP40" s="343">
        <v>-46946</v>
      </c>
      <c r="AQ40" s="344">
        <v>-44517</v>
      </c>
      <c r="AR40" s="345">
        <v>5.5</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33" t="s">
        <v>305</v>
      </c>
      <c r="AL41" s="1234"/>
      <c r="AM41" s="1234"/>
      <c r="AN41" s="1235"/>
      <c r="AO41" s="343">
        <v>328614</v>
      </c>
      <c r="AP41" s="343">
        <v>22049</v>
      </c>
      <c r="AQ41" s="344">
        <v>19506</v>
      </c>
      <c r="AR41" s="345">
        <v>13</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548</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549</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550</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22" t="s">
        <v>516</v>
      </c>
      <c r="AN49" s="1224" t="s">
        <v>551</v>
      </c>
      <c r="AO49" s="1225"/>
      <c r="AP49" s="1225"/>
      <c r="AQ49" s="1225"/>
      <c r="AR49" s="1226"/>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23"/>
      <c r="AN50" s="359" t="s">
        <v>552</v>
      </c>
      <c r="AO50" s="360" t="s">
        <v>553</v>
      </c>
      <c r="AP50" s="361" t="s">
        <v>554</v>
      </c>
      <c r="AQ50" s="362" t="s">
        <v>555</v>
      </c>
      <c r="AR50" s="363" t="s">
        <v>556</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557</v>
      </c>
      <c r="AL51" s="356"/>
      <c r="AM51" s="364">
        <v>1152672</v>
      </c>
      <c r="AN51" s="365">
        <v>70820</v>
      </c>
      <c r="AO51" s="366">
        <v>-27.2</v>
      </c>
      <c r="AP51" s="367">
        <v>69469</v>
      </c>
      <c r="AQ51" s="368">
        <v>-18.5</v>
      </c>
      <c r="AR51" s="369">
        <v>-8.6999999999999993</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558</v>
      </c>
      <c r="AM52" s="372">
        <v>738948</v>
      </c>
      <c r="AN52" s="373">
        <v>45401</v>
      </c>
      <c r="AO52" s="374">
        <v>-36.4</v>
      </c>
      <c r="AP52" s="375">
        <v>38215</v>
      </c>
      <c r="AQ52" s="376">
        <v>-1.6</v>
      </c>
      <c r="AR52" s="377">
        <v>-34.799999999999997</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559</v>
      </c>
      <c r="AL53" s="356"/>
      <c r="AM53" s="364">
        <v>828116</v>
      </c>
      <c r="AN53" s="365">
        <v>51832</v>
      </c>
      <c r="AO53" s="366">
        <v>-26.8</v>
      </c>
      <c r="AP53" s="367">
        <v>67293</v>
      </c>
      <c r="AQ53" s="368">
        <v>-3.1</v>
      </c>
      <c r="AR53" s="369">
        <v>-23.7</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558</v>
      </c>
      <c r="AM54" s="372">
        <v>528495</v>
      </c>
      <c r="AN54" s="373">
        <v>33078</v>
      </c>
      <c r="AO54" s="374">
        <v>-27.1</v>
      </c>
      <c r="AP54" s="375">
        <v>35076</v>
      </c>
      <c r="AQ54" s="376">
        <v>-8.1999999999999993</v>
      </c>
      <c r="AR54" s="377">
        <v>-18.899999999999999</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560</v>
      </c>
      <c r="AL55" s="356"/>
      <c r="AM55" s="364">
        <v>575750</v>
      </c>
      <c r="AN55" s="365">
        <v>36985</v>
      </c>
      <c r="AO55" s="366">
        <v>-28.6</v>
      </c>
      <c r="AP55" s="367">
        <v>67343</v>
      </c>
      <c r="AQ55" s="368">
        <v>0.1</v>
      </c>
      <c r="AR55" s="369">
        <v>-28.7</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558</v>
      </c>
      <c r="AM56" s="372">
        <v>358824</v>
      </c>
      <c r="AN56" s="373">
        <v>23050</v>
      </c>
      <c r="AO56" s="374">
        <v>-30.3</v>
      </c>
      <c r="AP56" s="375">
        <v>32865</v>
      </c>
      <c r="AQ56" s="376">
        <v>-6.3</v>
      </c>
      <c r="AR56" s="377">
        <v>-24</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561</v>
      </c>
      <c r="AL57" s="356"/>
      <c r="AM57" s="364">
        <v>1669668</v>
      </c>
      <c r="AN57" s="365">
        <v>109580</v>
      </c>
      <c r="AO57" s="366">
        <v>196.3</v>
      </c>
      <c r="AP57" s="367">
        <v>73475</v>
      </c>
      <c r="AQ57" s="368">
        <v>9.1</v>
      </c>
      <c r="AR57" s="369">
        <v>187.2</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558</v>
      </c>
      <c r="AM58" s="372">
        <v>1452556</v>
      </c>
      <c r="AN58" s="373">
        <v>95331</v>
      </c>
      <c r="AO58" s="374">
        <v>313.60000000000002</v>
      </c>
      <c r="AP58" s="375">
        <v>43072</v>
      </c>
      <c r="AQ58" s="376">
        <v>31.1</v>
      </c>
      <c r="AR58" s="377">
        <v>282.5</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562</v>
      </c>
      <c r="AL59" s="356"/>
      <c r="AM59" s="364">
        <v>858830</v>
      </c>
      <c r="AN59" s="365">
        <v>57624</v>
      </c>
      <c r="AO59" s="366">
        <v>-47.4</v>
      </c>
      <c r="AP59" s="367">
        <v>87464</v>
      </c>
      <c r="AQ59" s="368">
        <v>19</v>
      </c>
      <c r="AR59" s="369">
        <v>-66.400000000000006</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558</v>
      </c>
      <c r="AM60" s="372">
        <v>743282</v>
      </c>
      <c r="AN60" s="373">
        <v>49871</v>
      </c>
      <c r="AO60" s="374">
        <v>-47.7</v>
      </c>
      <c r="AP60" s="375">
        <v>47479</v>
      </c>
      <c r="AQ60" s="376">
        <v>10.199999999999999</v>
      </c>
      <c r="AR60" s="377">
        <v>-57.9</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563</v>
      </c>
      <c r="AL61" s="378"/>
      <c r="AM61" s="379">
        <v>1017007</v>
      </c>
      <c r="AN61" s="380">
        <v>65368</v>
      </c>
      <c r="AO61" s="381">
        <v>13.3</v>
      </c>
      <c r="AP61" s="382">
        <v>73009</v>
      </c>
      <c r="AQ61" s="383">
        <v>1.3</v>
      </c>
      <c r="AR61" s="369">
        <v>12</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558</v>
      </c>
      <c r="AM62" s="372">
        <v>764421</v>
      </c>
      <c r="AN62" s="373">
        <v>49346</v>
      </c>
      <c r="AO62" s="374">
        <v>34.4</v>
      </c>
      <c r="AP62" s="375">
        <v>39341</v>
      </c>
      <c r="AQ62" s="376">
        <v>5</v>
      </c>
      <c r="AR62" s="377">
        <v>29.4</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DKipfXveR9Uzh3v/+b1MvEpJT3nbG4TZT7q0rCF8c7bEgD2rsivtkl2/DjAhZDC3m58V3sHCCXx2KOmQe5V+Kw==" saltValue="eHEchzT16aqrAaI7Z2O5U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565</v>
      </c>
    </row>
    <row r="120" spans="125:125" ht="13.5" hidden="1" customHeight="1" x14ac:dyDescent="0.15"/>
    <row r="121" spans="125:125" ht="13.5" hidden="1" customHeight="1" x14ac:dyDescent="0.15">
      <c r="DU121" s="291"/>
    </row>
  </sheetData>
  <sheetProtection algorithmName="SHA-512" hashValue="j/KmeUOOll7Jp462Ys9Wea5NPbLTl+a1HyMiNh3skWSsT//yzec81SoGq26caRKu0EdZXHzHEWe5ct10rVoEfQ==" saltValue="JZN1IgWa1ZN2JleJUQEgJ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566</v>
      </c>
    </row>
  </sheetData>
  <sheetProtection algorithmName="SHA-512" hashValue="dswgiNMr2FTW9AlR1JGNHzsaLJTyl8tR7aft/qj2g4r4iMTdIwHFg870741kdRq/pdXvrhhlQ7HZf/y5hT3d8g==" saltValue="WlSeQymZLZ3+H6vIyw7mO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567</v>
      </c>
      <c r="G46" s="8" t="s">
        <v>568</v>
      </c>
      <c r="H46" s="8" t="s">
        <v>569</v>
      </c>
      <c r="I46" s="8" t="s">
        <v>570</v>
      </c>
      <c r="J46" s="9" t="s">
        <v>571</v>
      </c>
    </row>
    <row r="47" spans="2:10" ht="57.75" customHeight="1" x14ac:dyDescent="0.15">
      <c r="B47" s="10"/>
      <c r="C47" s="1236" t="s">
        <v>3</v>
      </c>
      <c r="D47" s="1236"/>
      <c r="E47" s="1237"/>
      <c r="F47" s="11">
        <v>20.149999999999999</v>
      </c>
      <c r="G47" s="12">
        <v>21.29</v>
      </c>
      <c r="H47" s="12">
        <v>20.39</v>
      </c>
      <c r="I47" s="12">
        <v>18.920000000000002</v>
      </c>
      <c r="J47" s="13">
        <v>19.98</v>
      </c>
    </row>
    <row r="48" spans="2:10" ht="57.75" customHeight="1" x14ac:dyDescent="0.15">
      <c r="B48" s="14"/>
      <c r="C48" s="1238" t="s">
        <v>4</v>
      </c>
      <c r="D48" s="1238"/>
      <c r="E48" s="1239"/>
      <c r="F48" s="15">
        <v>3.6</v>
      </c>
      <c r="G48" s="16">
        <v>3.34</v>
      </c>
      <c r="H48" s="16">
        <v>1.42</v>
      </c>
      <c r="I48" s="16">
        <v>2.06</v>
      </c>
      <c r="J48" s="17">
        <v>2.99</v>
      </c>
    </row>
    <row r="49" spans="2:10" ht="57.75" customHeight="1" thickBot="1" x14ac:dyDescent="0.2">
      <c r="B49" s="18"/>
      <c r="C49" s="1240" t="s">
        <v>5</v>
      </c>
      <c r="D49" s="1240"/>
      <c r="E49" s="1241"/>
      <c r="F49" s="19">
        <v>2.29</v>
      </c>
      <c r="G49" s="20">
        <v>0.77</v>
      </c>
      <c r="H49" s="20" t="s">
        <v>572</v>
      </c>
      <c r="I49" s="20" t="s">
        <v>573</v>
      </c>
      <c r="J49" s="21">
        <v>1.95</v>
      </c>
    </row>
    <row r="50" spans="2:10" ht="13.5" customHeight="1" x14ac:dyDescent="0.15"/>
  </sheetData>
  <sheetProtection algorithmName="SHA-512" hashValue="yawJvsdJ7GCx8NY9xeLPyAFODrwgBLJoplIWGIkIrCmPWV9+aL5tfW8K5D4oNVAsClDTCLCHsR5G/uLFYhHaAg==" saltValue="IwXvBexWiIR0N8Kw+VsFe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133132</cp:lastModifiedBy>
  <cp:lastPrinted>2021-10-13T05:19:26Z</cp:lastPrinted>
  <dcterms:created xsi:type="dcterms:W3CDTF">2021-02-05T03:44:58Z</dcterms:created>
  <dcterms:modified xsi:type="dcterms:W3CDTF">2021-10-27T23:09:34Z</dcterms:modified>
  <cp:category/>
</cp:coreProperties>
</file>