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89.61\share2009\_04財政班\_02決算統計\◆決算統計チーム共通◆\03_各種調査\08&amp;09_財政状況資料集\R元決算分\07_市町村→県（第２回）\"/>
    </mc:Choice>
  </mc:AlternateContent>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C36" i="10"/>
  <c r="CO35" i="10"/>
  <c r="BW35" i="10"/>
  <c r="AM35" i="10"/>
  <c r="C35" i="10"/>
  <c r="CO34" i="10"/>
  <c r="BW34" i="10"/>
  <c r="C34" i="10"/>
  <c r="AM34" i="10" l="1"/>
  <c r="U34" i="10"/>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BE35" i="10" s="1"/>
</calcChain>
</file>

<file path=xl/sharedStrings.xml><?xml version="1.0" encoding="utf-8"?>
<sst xmlns="http://schemas.openxmlformats.org/spreadsheetml/2006/main" count="1154" uniqueCount="623">
  <si>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</si>
  <si>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</si>
  <si>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</si>
  <si>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</si>
  <si>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</si>
  <si>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</si>
  <si>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</si>
  <si>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</si>
  <si>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</si>
  <si>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</si>
  <si>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</si>
  <si>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</si>
  <si>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</si>
  <si>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</si>
  <si>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</si>
  <si>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</si>
  <si>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</si>
  <si>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</si>
  <si>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</si>
  <si>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</si>
  <si>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</si>
  <si>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</si>
  <si>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</si>
  <si>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</si>
  <si>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</si>
  <si>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</si>
  <si>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</si>
  <si>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</si>
  <si>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</si>
  <si>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</si>
  <si>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</si>
  <si>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</si>
  <si>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</si>
  <si>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</si>
  <si>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</si>
  <si>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</si>
  <si>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</si>
  <si>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</si>
  <si>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</si>
  <si>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</si>
  <si>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</si>
  <si>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</si>
  <si>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</si>
  <si>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</si>
  <si>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</si>
  <si>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</si>
  <si>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</si>
  <si>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</si>
  <si>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</si>
  <si>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</si>
  <si>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</si>
  <si>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</si>
  <si>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</si>
  <si>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</si>
  <si>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</si>
  <si>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</si>
  <si>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</si>
  <si>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</si>
  <si>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</si>
  <si>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</si>
  <si>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</si>
  <si>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</si>
  <si>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</si>
  <si>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</si>
  <si>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</si>
  <si>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</si>
  <si>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</si>
  <si>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</si>
  <si>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</si>
  <si>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</si>
  <si>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</si>
  <si>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</si>
  <si>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</si>
  <si>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</si>
  <si>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</si>
  <si>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</si>
  <si>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</si>
  <si>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</si>
  <si>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</si>
  <si>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</si>
  <si>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</si>
  <si>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</si>
  <si>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</si>
  <si>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和歌山県</t>
    <phoneticPr fontId="5"/>
  </si>
  <si>
    <t>市町村類型</t>
    <phoneticPr fontId="5"/>
  </si>
  <si>
    <t>Ⅱ－１</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</si>
  <si>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</si>
  <si>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</si>
  <si>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</si>
  <si>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</si>
  <si>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</si>
  <si>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</si>
  <si>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</si>
  <si>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</si>
  <si>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</si>
  <si>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</si>
  <si>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</si>
  <si>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</si>
  <si>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由良町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</si>
  <si>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</si>
  <si>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</si>
  <si>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</si>
  <si>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</si>
  <si>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</si>
  <si>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</si>
  <si>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</si>
  <si>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</si>
  <si>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</si>
  <si>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</si>
  <si>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</si>
  <si>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</si>
  <si>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</si>
  <si>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</si>
  <si>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</si>
  <si>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</si>
  <si>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</si>
  <si>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</si>
  <si>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</si>
  <si>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</si>
  <si>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</si>
  <si>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</si>
  <si>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</si>
  <si>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</si>
  <si>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</si>
  <si>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</si>
  <si>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</si>
  <si>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</si>
  <si>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</si>
  <si>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</si>
  <si>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</si>
  <si>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</si>
  <si>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</si>
  <si>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</si>
  <si>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</si>
  <si>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</si>
  <si>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</si>
  <si>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</si>
  <si>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</si>
  <si>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</si>
  <si>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</si>
  <si>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</si>
  <si>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</si>
  <si>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</si>
  <si>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</si>
  <si>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</si>
  <si>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</si>
  <si>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</si>
  <si>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</si>
  <si>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</si>
  <si>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</si>
  <si>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-1.9</t>
    <phoneticPr fontId="5"/>
  </si>
  <si>
    <t>基準財政需要額</t>
    <phoneticPr fontId="25"/>
  </si>
  <si>
    <t>うち日本人(％)</t>
    <phoneticPr fontId="5"/>
  </si>
  <si>
    <t>-2.0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</si>
  <si>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</si>
  <si>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</si>
  <si>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</si>
  <si>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</si>
  <si>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</si>
  <si>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</si>
  <si>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</si>
  <si>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</si>
  <si>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</si>
  <si>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</si>
  <si>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</si>
  <si>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</si>
  <si>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</si>
  <si>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</si>
  <si>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</si>
  <si>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</si>
  <si>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</si>
  <si>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</si>
  <si>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</si>
  <si>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</si>
  <si>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</si>
  <si>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</si>
  <si>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</si>
  <si>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</si>
  <si>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</si>
  <si>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</si>
  <si>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</si>
  <si>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</si>
  <si>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</si>
  <si>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</si>
  <si>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</si>
  <si>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</si>
  <si>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</si>
  <si>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</si>
  <si>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</si>
  <si>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</si>
  <si>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</si>
  <si>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</si>
  <si>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</si>
  <si>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</si>
  <si>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</si>
  <si>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</si>
  <si>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</si>
  <si>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</si>
  <si>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</si>
  <si>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</si>
  <si>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</si>
  <si>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</si>
  <si>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</si>
  <si>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</si>
  <si>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</si>
  <si>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</si>
  <si>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</si>
  <si>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</si>
  <si>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</si>
  <si>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</si>
  <si>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</si>
  <si>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</si>
  <si>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</si>
  <si>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</si>
  <si>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</si>
  <si>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</si>
  <si>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和歌山県由良町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</si>
  <si>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</si>
  <si>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</si>
  <si>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</si>
  <si>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</si>
  <si>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</si>
  <si>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</si>
  <si>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</si>
  <si>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</si>
  <si>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</si>
  <si>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</si>
  <si>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</si>
  <si>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</si>
  <si>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</si>
  <si>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</si>
  <si>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</si>
  <si>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</si>
  <si>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</si>
  <si>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</si>
  <si>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</si>
  <si>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</si>
  <si>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</si>
  <si>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</si>
  <si>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</si>
  <si>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</si>
  <si>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</si>
  <si>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</si>
  <si>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</si>
  <si>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</si>
  <si>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</si>
  <si>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</si>
  <si>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</si>
  <si>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</si>
  <si>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</si>
  <si>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</si>
  <si>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</si>
  <si>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</si>
  <si>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</si>
  <si>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</si>
  <si>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</si>
  <si>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</si>
  <si>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</si>
  <si>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</si>
  <si>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</si>
  <si>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</si>
  <si>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</si>
  <si>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</si>
  <si>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</si>
  <si>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</si>
  <si>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</si>
  <si>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</si>
  <si>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</si>
  <si>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</si>
  <si>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</si>
  <si>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</si>
  <si>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</si>
  <si>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</si>
  <si>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</si>
  <si>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</si>
  <si>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</si>
  <si>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</si>
  <si>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</si>
  <si>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</si>
  <si>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</si>
  <si>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</si>
  <si>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</si>
  <si>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</si>
  <si>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</si>
  <si>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</si>
  <si>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</si>
  <si>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</si>
  <si>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</si>
  <si>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</si>
  <si>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</si>
  <si>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</si>
  <si>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</si>
  <si>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</si>
  <si>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</si>
  <si>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</si>
  <si>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</si>
  <si>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</si>
  <si>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</si>
  <si>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</si>
  <si>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</si>
  <si>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</si>
  <si>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</si>
  <si>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</si>
  <si>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</si>
  <si>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</si>
  <si>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</si>
  <si>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</si>
  <si>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</si>
  <si>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</si>
  <si>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</si>
  <si>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</si>
  <si>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</si>
  <si>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</si>
  <si>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</si>
  <si>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</si>
  <si>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</si>
  <si>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</si>
  <si>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</si>
  <si>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</si>
  <si>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</si>
  <si>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</si>
  <si>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</si>
  <si>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</si>
  <si>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</si>
  <si>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</si>
  <si>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</si>
  <si>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</si>
  <si>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</si>
  <si>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</si>
  <si>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</si>
  <si>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</si>
  <si>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</si>
  <si>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</si>
  <si>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</si>
  <si>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</si>
  <si>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</si>
  <si>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</si>
  <si>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病院</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</si>
  <si>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</si>
  <si>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</si>
  <si>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</si>
  <si>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</si>
  <si>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</si>
  <si>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</si>
  <si>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</si>
  <si>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</si>
  <si>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</si>
  <si>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</si>
  <si>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</si>
  <si>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</si>
  <si>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</si>
  <si>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</si>
  <si>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</si>
  <si>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</si>
  <si>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</si>
  <si>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</si>
  <si>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</si>
  <si>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</si>
  <si>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</si>
  <si>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</si>
  <si>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</si>
  <si>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</si>
  <si>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</si>
  <si>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</si>
  <si>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</si>
  <si>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</si>
  <si>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t>
    <phoneticPr fontId="5"/>
  </si>
  <si>
    <t>歳出合計</t>
    <phoneticPr fontId="5"/>
  </si>
  <si>
    <t>(2)各会計、関係団体の財政状況及び健全化判断比率（市町村）</t>
    <rPh sb="26" eb="29">
      <t>シチョウソン</t>
    </rPh>
    <phoneticPr fontId="5"/>
  </si>
  <si>
    <t>令和元年度</t>
  </si>
  <si>
    <t>和歌山県由良町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</si>
  <si>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</si>
  <si>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</si>
  <si>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</si>
  <si>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</si>
  <si>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</si>
  <si>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</si>
  <si>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</si>
  <si>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</si>
  <si>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</si>
  <si>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</si>
  <si>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</si>
  <si>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</si>
  <si>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</si>
  <si>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</si>
  <si>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</si>
  <si>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</si>
  <si>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</si>
  <si>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</si>
  <si>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</si>
  <si>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</si>
  <si>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</si>
  <si>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</si>
  <si>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</si>
  <si>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</si>
  <si>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</si>
  <si>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</si>
  <si>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</si>
  <si>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</si>
  <si>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</si>
  <si>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</si>
  <si>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</si>
  <si>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</si>
  <si>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</si>
  <si>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</si>
  <si>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</si>
  <si>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</si>
  <si>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</si>
  <si>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</si>
  <si>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</si>
  <si>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公共下水道事業特別会計</t>
    <phoneticPr fontId="5"/>
  </si>
  <si>
    <t>法非適用企業</t>
    <phoneticPr fontId="5"/>
  </si>
  <si>
    <t>漁業集落環境整備事業特別会計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</si>
  <si>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</si>
  <si>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</si>
  <si>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</si>
  <si>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</si>
  <si>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</si>
  <si>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</si>
  <si>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</si>
  <si>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</si>
  <si>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</si>
  <si>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</si>
  <si>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</si>
  <si>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</si>
  <si>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</si>
  <si>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</si>
  <si>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</si>
  <si>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</si>
  <si>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</si>
  <si>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</si>
  <si>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</si>
  <si>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</si>
  <si>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</si>
  <si>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</si>
  <si>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</si>
  <si>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</si>
  <si>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</si>
  <si>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</si>
  <si>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</si>
  <si>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</si>
  <si>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</si>
  <si>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</si>
  <si>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</si>
  <si>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</si>
  <si>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</si>
  <si>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</si>
  <si>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</si>
  <si>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</si>
  <si>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t>
    <phoneticPr fontId="5"/>
  </si>
  <si>
    <t>いわゆる五省協定等に係るもの</t>
    <rPh sb="4" eb="6">
      <t>ゴショウ</t>
    </rPh>
    <rPh sb="6" eb="9">
      <t>キョウテイトウ</t>
    </rPh>
    <rPh sb="10" eb="11">
      <t>カカ</t>
    </rPh>
    <phoneticPr fontId="31"/>
  </si>
  <si>
    <t>-</t>
    <phoneticPr fontId="5"/>
  </si>
  <si>
    <t>-</t>
    <phoneticPr fontId="5"/>
  </si>
  <si>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</si>
  <si>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</si>
  <si>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</si>
  <si>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</si>
  <si>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</si>
  <si>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</si>
  <si>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</si>
  <si>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</si>
  <si>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</si>
  <si>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</si>
  <si>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</si>
  <si>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</si>
  <si>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</si>
  <si>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</si>
  <si>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</si>
  <si>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</si>
  <si>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</si>
  <si>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</si>
  <si>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</si>
  <si>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</si>
  <si>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</si>
  <si>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</si>
  <si>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</si>
  <si>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</si>
  <si>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</si>
  <si>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</si>
  <si>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</si>
  <si>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</si>
  <si>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</si>
  <si>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</si>
  <si>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</si>
  <si>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</si>
  <si>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公共下水道事業特別会計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</si>
  <si>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</si>
  <si>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</si>
  <si>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漁業集落環境整備事業特別会計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</si>
  <si>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</si>
  <si>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水道事業会計</t>
    <phoneticPr fontId="5"/>
  </si>
  <si>
    <t>(Ｆ)</t>
    <phoneticPr fontId="5"/>
  </si>
  <si>
    <t>介護保険特別会計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</si>
  <si>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</si>
  <si>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</si>
  <si>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</si>
  <si>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</si>
  <si>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</si>
  <si>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</si>
  <si>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</si>
  <si>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</si>
  <si>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</si>
  <si>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</si>
  <si>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</si>
  <si>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</si>
  <si>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</si>
  <si>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</si>
  <si>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</si>
  <si>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</si>
  <si>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</si>
  <si>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</si>
  <si>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</si>
  <si>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</si>
  <si>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</si>
  <si>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</si>
  <si>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</si>
  <si>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</si>
  <si>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</si>
  <si>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</si>
  <si>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</si>
  <si>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</si>
  <si>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</si>
  <si>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</si>
  <si>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</si>
  <si>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</si>
  <si>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</si>
  <si>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</si>
  <si>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</si>
  <si>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</si>
  <si>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</si>
  <si>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</si>
  <si>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</si>
  <si>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</si>
  <si>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</si>
  <si>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</si>
  <si>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</si>
  <si>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</si>
  <si>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</si>
  <si>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</si>
  <si>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</si>
  <si>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</si>
  <si>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</si>
  <si>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</si>
  <si>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</si>
  <si>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</si>
  <si>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</si>
  <si>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</si>
  <si>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</si>
  <si>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</si>
  <si>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</si>
  <si>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</si>
  <si>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</si>
  <si>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</si>
  <si>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</si>
  <si>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</si>
  <si>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</si>
  <si>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</si>
  <si>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</si>
  <si>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</si>
  <si>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</si>
  <si>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</si>
  <si>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</si>
  <si>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</si>
  <si>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</si>
  <si>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</si>
  <si>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</si>
  <si>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</si>
  <si>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</si>
  <si>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</si>
  <si>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</si>
  <si>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</si>
  <si>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</si>
  <si>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</si>
  <si>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</si>
  <si>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</si>
  <si>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</si>
  <si>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</si>
  <si>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4.27</t>
  </si>
  <si>
    <t>▲ 6.66</t>
  </si>
  <si>
    <t>▲ 5.96</t>
  </si>
  <si>
    <t>▲ 3.93</t>
  </si>
  <si>
    <t>水道事業会計</t>
  </si>
  <si>
    <t>一般会計</t>
  </si>
  <si>
    <t>国民健康保険特別会計</t>
  </si>
  <si>
    <t>介護保険特別会計</t>
  </si>
  <si>
    <t>後期高齢者医療特別会計</t>
  </si>
  <si>
    <t>公共下水道事業特別会計</t>
  </si>
  <si>
    <t>漁業集落環境整備事業特別会計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</si>
  <si>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</si>
  <si>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</si>
  <si>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</si>
  <si>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</si>
  <si>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</si>
  <si>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</si>
  <si>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</si>
  <si>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</si>
  <si>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t>
    <phoneticPr fontId="2"/>
  </si>
  <si>
    <t>日高広域消防事務組合</t>
    <rPh sb="0" eb="2">
      <t>ヒダカ</t>
    </rPh>
    <rPh sb="2" eb="4">
      <t>コウイキ</t>
    </rPh>
    <rPh sb="4" eb="6">
      <t>ショウボウ</t>
    </rPh>
    <rPh sb="6" eb="8">
      <t>ジム</t>
    </rPh>
    <rPh sb="8" eb="10">
      <t>クミアイ</t>
    </rPh>
    <phoneticPr fontId="2"/>
  </si>
  <si>
    <t>御坊市外五ヶ町病院経営事務組合</t>
    <rPh sb="0" eb="3">
      <t>ゴボウシ</t>
    </rPh>
    <rPh sb="3" eb="4">
      <t>ホカ</t>
    </rPh>
    <rPh sb="4" eb="5">
      <t>イ</t>
    </rPh>
    <rPh sb="6" eb="7">
      <t>チョウ</t>
    </rPh>
    <rPh sb="7" eb="9">
      <t>ビョウイン</t>
    </rPh>
    <rPh sb="9" eb="11">
      <t>ケイエイ</t>
    </rPh>
    <rPh sb="11" eb="13">
      <t>ジム</t>
    </rPh>
    <rPh sb="13" eb="15">
      <t>クミアイ</t>
    </rPh>
    <phoneticPr fontId="2"/>
  </si>
  <si>
    <t>御坊日高老人福祉施設事務組合</t>
    <rPh sb="0" eb="2">
      <t>ゴボウ</t>
    </rPh>
    <rPh sb="2" eb="4">
      <t>ヒダカ</t>
    </rPh>
    <rPh sb="4" eb="6">
      <t>ロウジン</t>
    </rPh>
    <rPh sb="6" eb="8">
      <t>フクシ</t>
    </rPh>
    <rPh sb="8" eb="10">
      <t>シセツ</t>
    </rPh>
    <rPh sb="10" eb="12">
      <t>ジム</t>
    </rPh>
    <rPh sb="12" eb="14">
      <t>クミアイ</t>
    </rPh>
    <phoneticPr fontId="2"/>
  </si>
  <si>
    <t>御坊日高老人福祉施設事務組合（公営企業会計）</t>
    <rPh sb="0" eb="2">
      <t>ゴボウ</t>
    </rPh>
    <rPh sb="2" eb="4">
      <t>ヒダカ</t>
    </rPh>
    <rPh sb="4" eb="14">
      <t>ロウジンフクシシセツジムクミアイ</t>
    </rPh>
    <rPh sb="15" eb="17">
      <t>コウエイ</t>
    </rPh>
    <rPh sb="17" eb="19">
      <t>キギョウ</t>
    </rPh>
    <rPh sb="19" eb="21">
      <t>カイケイ</t>
    </rPh>
    <phoneticPr fontId="2"/>
  </si>
  <si>
    <t>御坊広域行政事務組合</t>
    <rPh sb="0" eb="2">
      <t>ゴボウ</t>
    </rPh>
    <rPh sb="2" eb="4">
      <t>コウイキ</t>
    </rPh>
    <rPh sb="4" eb="6">
      <t>ギョウセイ</t>
    </rPh>
    <rPh sb="6" eb="8">
      <t>ジム</t>
    </rPh>
    <rPh sb="8" eb="10">
      <t>クミアイ</t>
    </rPh>
    <phoneticPr fontId="2"/>
  </si>
  <si>
    <t>和歌山県市町村総合事務組合</t>
    <rPh sb="0" eb="4">
      <t>ワカヤマケン</t>
    </rPh>
    <rPh sb="4" eb="7">
      <t>シチョウソン</t>
    </rPh>
    <rPh sb="7" eb="9">
      <t>ソウゴウ</t>
    </rPh>
    <rPh sb="9" eb="11">
      <t>ジム</t>
    </rPh>
    <rPh sb="11" eb="13">
      <t>クミアイ</t>
    </rPh>
    <phoneticPr fontId="2"/>
  </si>
  <si>
    <t>和歌山県後期高齢者医療広域連合</t>
    <rPh sb="0" eb="4">
      <t>ワカヤマケン</t>
    </rPh>
    <rPh sb="4" eb="6">
      <t>コウキ</t>
    </rPh>
    <rPh sb="6" eb="9">
      <t>コウレイシャ</t>
    </rPh>
    <rPh sb="9" eb="11">
      <t>イリョウ</t>
    </rPh>
    <rPh sb="11" eb="13">
      <t>コウイキ</t>
    </rPh>
    <rPh sb="13" eb="15">
      <t>レンゴウ</t>
    </rPh>
    <phoneticPr fontId="2"/>
  </si>
  <si>
    <t>和歌山県後期高齢者医療広域連合（特別会計）</t>
    <rPh sb="0" eb="4">
      <t>ワカヤマケン</t>
    </rPh>
    <rPh sb="4" eb="6">
      <t>コウキ</t>
    </rPh>
    <rPh sb="6" eb="9">
      <t>コウレイシャ</t>
    </rPh>
    <rPh sb="9" eb="11">
      <t>イリョウ</t>
    </rPh>
    <rPh sb="11" eb="13">
      <t>コウイキ</t>
    </rPh>
    <rPh sb="13" eb="15">
      <t>レンゴウ</t>
    </rPh>
    <rPh sb="16" eb="18">
      <t>トクベツ</t>
    </rPh>
    <rPh sb="18" eb="20">
      <t>カイケイ</t>
    </rPh>
    <phoneticPr fontId="2"/>
  </si>
  <si>
    <t>和歌山地方税回収機構</t>
    <rPh sb="0" eb="3">
      <t>ワカヤマ</t>
    </rPh>
    <rPh sb="3" eb="6">
      <t>チホウゼイ</t>
    </rPh>
    <rPh sb="6" eb="8">
      <t>カイシュウ</t>
    </rPh>
    <rPh sb="8" eb="10">
      <t>キコウ</t>
    </rPh>
    <phoneticPr fontId="2"/>
  </si>
  <si>
    <t>高齢者福祉基金</t>
    <rPh sb="0" eb="3">
      <t>コウレイシャ</t>
    </rPh>
    <rPh sb="3" eb="5">
      <t>フクシ</t>
    </rPh>
    <rPh sb="5" eb="7">
      <t>キキン</t>
    </rPh>
    <phoneticPr fontId="2"/>
  </si>
  <si>
    <t>ふるさとふれあい基金</t>
    <rPh sb="8" eb="10">
      <t>キキン</t>
    </rPh>
    <phoneticPr fontId="2"/>
  </si>
  <si>
    <t>教育振興基金</t>
    <rPh sb="0" eb="2">
      <t>キョウイク</t>
    </rPh>
    <rPh sb="2" eb="4">
      <t>シンコウ</t>
    </rPh>
    <rPh sb="4" eb="6">
      <t>キキン</t>
    </rPh>
    <phoneticPr fontId="2"/>
  </si>
  <si>
    <t>森林環境譲与税</t>
    <rPh sb="0" eb="2">
      <t>シンリン</t>
    </rPh>
    <rPh sb="2" eb="4">
      <t>カンキョウ</t>
    </rPh>
    <rPh sb="4" eb="6">
      <t>ジョウヨ</t>
    </rPh>
    <rPh sb="6" eb="7">
      <t>ゼイ</t>
    </rPh>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</si>
  <si>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</si>
  <si>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</si>
  <si>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</si>
  <si>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</si>
  <si>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類似団体と比べ、将来負担比率は大きく上回っており、一方で有形固定資産減価償却率は下回っている。
　主な要因としては、近年の下水道事業におけるクリーンセンター等の施設の建設等を進めてきたことで起債額が増加し、将来負担比率の上昇へと繋がっている。
　令和元年度にはデジタル防災行政無線の整備のため、起債額が増加したことも将来負担比率の上昇へと繋がっている。</t>
    <rPh sb="124" eb="126">
      <t>レイワ</t>
    </rPh>
    <rPh sb="126" eb="129">
      <t>ガンネンド</t>
    </rPh>
    <rPh sb="135" eb="137">
      <t>ボウサイ</t>
    </rPh>
    <rPh sb="137" eb="141">
      <t>ギョウセイムセン</t>
    </rPh>
    <rPh sb="142" eb="144">
      <t>セイビ</t>
    </rPh>
    <rPh sb="148" eb="151">
      <t>キサイガク</t>
    </rPh>
    <rPh sb="152" eb="154">
      <t>ゾウカ</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</si>
  <si>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</si>
  <si>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</si>
  <si>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</si>
  <si>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</si>
  <si>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</si>
  <si>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</si>
  <si>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類似団体と比べ、将来負担比率は大きく上回っており、実質公債費比率はやや上回っている。
　過疎対策事業債等の交付税算入の大きい地方債の借入れにシフトすることで、将来負担比率及び実質公債費比率の低減を図っているが、数年は現行水準の見込みである。
　事業を実施する場合は、交付税算入の大きな地方債を借り入れることで財源の確保や、適切な事業実施により、当該比率の低減に努める必要がある。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</si>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</sst>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128611</c:v>
                </c:pt>
                <c:pt idx="1">
                  <c:v>138651</c:v>
                </c:pt>
                <c:pt idx="2">
                  <c:v>122882</c:v>
                </c:pt>
                <c:pt idx="3">
                  <c:v>114790</c:v>
                </c:pt>
                <c:pt idx="4">
                  <c:v>126262</c:v>
                </c:pt>
              </c:numCache>
            </c:numRef>
          </c:val>
          <c:smooth val="0"/>
          <c:extLst>
            <c:ext xmlns:c16="http://schemas.microsoft.com/office/drawing/2014/chart" uri="{C3380CC4-5D6E-409C-BE32-E72D297353CC}">
              <c16:uniqueId val="{00000000-4069-4A8F-A307-2FC46611529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76852</c:v>
                </c:pt>
                <c:pt idx="1">
                  <c:v>72651</c:v>
                </c:pt>
                <c:pt idx="2">
                  <c:v>70287</c:v>
                </c:pt>
                <c:pt idx="3">
                  <c:v>76085</c:v>
                </c:pt>
                <c:pt idx="4">
                  <c:v>115179</c:v>
                </c:pt>
              </c:numCache>
            </c:numRef>
          </c:val>
          <c:smooth val="0"/>
          <c:extLst>
            <c:ext xmlns:c16="http://schemas.microsoft.com/office/drawing/2014/chart" uri="{C3380CC4-5D6E-409C-BE32-E72D297353CC}">
              <c16:uniqueId val="{00000001-4069-4A8F-A307-2FC46611529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5.21</c:v>
                </c:pt>
                <c:pt idx="1">
                  <c:v>3.43</c:v>
                </c:pt>
                <c:pt idx="2">
                  <c:v>2.4700000000000002</c:v>
                </c:pt>
                <c:pt idx="3">
                  <c:v>2.17</c:v>
                </c:pt>
                <c:pt idx="4">
                  <c:v>2.69</c:v>
                </c:pt>
              </c:numCache>
            </c:numRef>
          </c:val>
          <c:extLst>
            <c:ext xmlns:c16="http://schemas.microsoft.com/office/drawing/2014/chart" uri="{C3380CC4-5D6E-409C-BE32-E72D297353CC}">
              <c16:uniqueId val="{00000000-2BB4-49EC-B834-850C6458A22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43.43</c:v>
                </c:pt>
                <c:pt idx="1">
                  <c:v>44.45</c:v>
                </c:pt>
                <c:pt idx="2">
                  <c:v>40.81</c:v>
                </c:pt>
                <c:pt idx="3">
                  <c:v>36.24</c:v>
                </c:pt>
                <c:pt idx="4">
                  <c:v>32.9</c:v>
                </c:pt>
              </c:numCache>
            </c:numRef>
          </c:val>
          <c:extLst>
            <c:ext xmlns:c16="http://schemas.microsoft.com/office/drawing/2014/chart" uri="{C3380CC4-5D6E-409C-BE32-E72D297353CC}">
              <c16:uniqueId val="{00000001-2BB4-49EC-B834-850C6458A22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1.35</c:v>
                </c:pt>
                <c:pt idx="1">
                  <c:v>-4.2699999999999996</c:v>
                </c:pt>
                <c:pt idx="2">
                  <c:v>-6.66</c:v>
                </c:pt>
                <c:pt idx="3">
                  <c:v>-5.96</c:v>
                </c:pt>
                <c:pt idx="4">
                  <c:v>-3.93</c:v>
                </c:pt>
              </c:numCache>
            </c:numRef>
          </c:val>
          <c:smooth val="0"/>
          <c:extLst>
            <c:ext xmlns:c16="http://schemas.microsoft.com/office/drawing/2014/chart" uri="{C3380CC4-5D6E-409C-BE32-E72D297353CC}">
              <c16:uniqueId val="{00000002-2BB4-49EC-B834-850C6458A22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E25E-4FEE-88BD-941055E1E54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25E-4FEE-88BD-941055E1E54D}"/>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E25E-4FEE-88BD-941055E1E54D}"/>
            </c:ext>
          </c:extLst>
        </c:ser>
        <c:ser>
          <c:idx val="3"/>
          <c:order val="3"/>
          <c:tx>
            <c:strRef>
              <c:f>データシート!$A$30</c:f>
              <c:strCache>
                <c:ptCount val="1"/>
                <c:pt idx="0">
                  <c:v>漁業集落環境整備事業特別会計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0.03</c:v>
                </c:pt>
                <c:pt idx="2">
                  <c:v>#N/A</c:v>
                </c:pt>
                <c:pt idx="3">
                  <c:v>0.03</c:v>
                </c:pt>
                <c:pt idx="4">
                  <c:v>#N/A</c:v>
                </c:pt>
                <c:pt idx="5">
                  <c:v>0.03</c:v>
                </c:pt>
                <c:pt idx="6">
                  <c:v>#N/A</c:v>
                </c:pt>
                <c:pt idx="7">
                  <c:v>0.04</c:v>
                </c:pt>
                <c:pt idx="8">
                  <c:v>#N/A</c:v>
                </c:pt>
                <c:pt idx="9">
                  <c:v>0.03</c:v>
                </c:pt>
              </c:numCache>
            </c:numRef>
          </c:val>
          <c:extLst>
            <c:ext xmlns:c16="http://schemas.microsoft.com/office/drawing/2014/chart" uri="{C3380CC4-5D6E-409C-BE32-E72D297353CC}">
              <c16:uniqueId val="{00000003-E25E-4FEE-88BD-941055E1E54D}"/>
            </c:ext>
          </c:extLst>
        </c:ser>
        <c:ser>
          <c:idx val="4"/>
          <c:order val="4"/>
          <c:tx>
            <c:strRef>
              <c:f>データシート!$A$31</c:f>
              <c:strCache>
                <c:ptCount val="1"/>
                <c:pt idx="0">
                  <c:v>公共下水道事業特別会計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0.08</c:v>
                </c:pt>
                <c:pt idx="2">
                  <c:v>#N/A</c:v>
                </c:pt>
                <c:pt idx="3">
                  <c:v>0.05</c:v>
                </c:pt>
                <c:pt idx="4">
                  <c:v>#N/A</c:v>
                </c:pt>
                <c:pt idx="5">
                  <c:v>0.03</c:v>
                </c:pt>
                <c:pt idx="6">
                  <c:v>#N/A</c:v>
                </c:pt>
                <c:pt idx="7">
                  <c:v>0.01</c:v>
                </c:pt>
                <c:pt idx="8">
                  <c:v>#N/A</c:v>
                </c:pt>
                <c:pt idx="9">
                  <c:v>0.04</c:v>
                </c:pt>
              </c:numCache>
            </c:numRef>
          </c:val>
          <c:extLst>
            <c:ext xmlns:c16="http://schemas.microsoft.com/office/drawing/2014/chart" uri="{C3380CC4-5D6E-409C-BE32-E72D297353CC}">
              <c16:uniqueId val="{00000004-E25E-4FEE-88BD-941055E1E54D}"/>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0.04</c:v>
                </c:pt>
                <c:pt idx="2">
                  <c:v>#N/A</c:v>
                </c:pt>
                <c:pt idx="3">
                  <c:v>0</c:v>
                </c:pt>
                <c:pt idx="4">
                  <c:v>#N/A</c:v>
                </c:pt>
                <c:pt idx="5">
                  <c:v>0</c:v>
                </c:pt>
                <c:pt idx="6">
                  <c:v>#N/A</c:v>
                </c:pt>
                <c:pt idx="7">
                  <c:v>0.05</c:v>
                </c:pt>
                <c:pt idx="8">
                  <c:v>#N/A</c:v>
                </c:pt>
                <c:pt idx="9">
                  <c:v>0.05</c:v>
                </c:pt>
              </c:numCache>
            </c:numRef>
          </c:val>
          <c:extLst>
            <c:ext xmlns:c16="http://schemas.microsoft.com/office/drawing/2014/chart" uri="{C3380CC4-5D6E-409C-BE32-E72D297353CC}">
              <c16:uniqueId val="{00000005-E25E-4FEE-88BD-941055E1E54D}"/>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0.69</c:v>
                </c:pt>
                <c:pt idx="2">
                  <c:v>#N/A</c:v>
                </c:pt>
                <c:pt idx="3">
                  <c:v>0.99</c:v>
                </c:pt>
                <c:pt idx="4">
                  <c:v>#N/A</c:v>
                </c:pt>
                <c:pt idx="5">
                  <c:v>0.94</c:v>
                </c:pt>
                <c:pt idx="6">
                  <c:v>#N/A</c:v>
                </c:pt>
                <c:pt idx="7">
                  <c:v>0.8</c:v>
                </c:pt>
                <c:pt idx="8">
                  <c:v>#N/A</c:v>
                </c:pt>
                <c:pt idx="9">
                  <c:v>0.81</c:v>
                </c:pt>
              </c:numCache>
            </c:numRef>
          </c:val>
          <c:extLst>
            <c:ext xmlns:c16="http://schemas.microsoft.com/office/drawing/2014/chart" uri="{C3380CC4-5D6E-409C-BE32-E72D297353CC}">
              <c16:uniqueId val="{00000006-E25E-4FEE-88BD-941055E1E54D}"/>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0.47</c:v>
                </c:pt>
                <c:pt idx="2">
                  <c:v>#N/A</c:v>
                </c:pt>
                <c:pt idx="3">
                  <c:v>0.01</c:v>
                </c:pt>
                <c:pt idx="4">
                  <c:v>#N/A</c:v>
                </c:pt>
                <c:pt idx="5">
                  <c:v>1.43</c:v>
                </c:pt>
                <c:pt idx="6">
                  <c:v>#N/A</c:v>
                </c:pt>
                <c:pt idx="7">
                  <c:v>1.62</c:v>
                </c:pt>
                <c:pt idx="8">
                  <c:v>#N/A</c:v>
                </c:pt>
                <c:pt idx="9">
                  <c:v>1.8</c:v>
                </c:pt>
              </c:numCache>
            </c:numRef>
          </c:val>
          <c:extLst>
            <c:ext xmlns:c16="http://schemas.microsoft.com/office/drawing/2014/chart" uri="{C3380CC4-5D6E-409C-BE32-E72D297353CC}">
              <c16:uniqueId val="{00000007-E25E-4FEE-88BD-941055E1E54D}"/>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5.21</c:v>
                </c:pt>
                <c:pt idx="2">
                  <c:v>#N/A</c:v>
                </c:pt>
                <c:pt idx="3">
                  <c:v>3.43</c:v>
                </c:pt>
                <c:pt idx="4">
                  <c:v>#N/A</c:v>
                </c:pt>
                <c:pt idx="5">
                  <c:v>2.46</c:v>
                </c:pt>
                <c:pt idx="6">
                  <c:v>#N/A</c:v>
                </c:pt>
                <c:pt idx="7">
                  <c:v>2.16</c:v>
                </c:pt>
                <c:pt idx="8">
                  <c:v>#N/A</c:v>
                </c:pt>
                <c:pt idx="9">
                  <c:v>2.69</c:v>
                </c:pt>
              </c:numCache>
            </c:numRef>
          </c:val>
          <c:extLst>
            <c:ext xmlns:c16="http://schemas.microsoft.com/office/drawing/2014/chart" uri="{C3380CC4-5D6E-409C-BE32-E72D297353CC}">
              <c16:uniqueId val="{00000008-E25E-4FEE-88BD-941055E1E54D}"/>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18.41</c:v>
                </c:pt>
                <c:pt idx="2">
                  <c:v>#N/A</c:v>
                </c:pt>
                <c:pt idx="3">
                  <c:v>20.100000000000001</c:v>
                </c:pt>
                <c:pt idx="4">
                  <c:v>#N/A</c:v>
                </c:pt>
                <c:pt idx="5">
                  <c:v>22.88</c:v>
                </c:pt>
                <c:pt idx="6">
                  <c:v>#N/A</c:v>
                </c:pt>
                <c:pt idx="7">
                  <c:v>24.12</c:v>
                </c:pt>
                <c:pt idx="8">
                  <c:v>#N/A</c:v>
                </c:pt>
                <c:pt idx="9">
                  <c:v>23.23</c:v>
                </c:pt>
              </c:numCache>
            </c:numRef>
          </c:val>
          <c:extLst>
            <c:ext xmlns:c16="http://schemas.microsoft.com/office/drawing/2014/chart" uri="{C3380CC4-5D6E-409C-BE32-E72D297353CC}">
              <c16:uniqueId val="{00000009-E25E-4FEE-88BD-941055E1E54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404</c:v>
                </c:pt>
                <c:pt idx="5">
                  <c:v>402</c:v>
                </c:pt>
                <c:pt idx="8">
                  <c:v>414</c:v>
                </c:pt>
                <c:pt idx="11">
                  <c:v>456</c:v>
                </c:pt>
                <c:pt idx="14">
                  <c:v>467</c:v>
                </c:pt>
              </c:numCache>
            </c:numRef>
          </c:val>
          <c:extLst>
            <c:ext xmlns:c16="http://schemas.microsoft.com/office/drawing/2014/chart" uri="{C3380CC4-5D6E-409C-BE32-E72D297353CC}">
              <c16:uniqueId val="{00000000-DB69-40DC-9368-EE8268DFD5C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B69-40DC-9368-EE8268DFD5C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DB69-40DC-9368-EE8268DFD5C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40</c:v>
                </c:pt>
                <c:pt idx="3">
                  <c:v>37</c:v>
                </c:pt>
                <c:pt idx="6">
                  <c:v>43</c:v>
                </c:pt>
                <c:pt idx="9">
                  <c:v>42</c:v>
                </c:pt>
                <c:pt idx="12">
                  <c:v>43</c:v>
                </c:pt>
              </c:numCache>
            </c:numRef>
          </c:val>
          <c:extLst>
            <c:ext xmlns:c16="http://schemas.microsoft.com/office/drawing/2014/chart" uri="{C3380CC4-5D6E-409C-BE32-E72D297353CC}">
              <c16:uniqueId val="{00000003-DB69-40DC-9368-EE8268DFD5C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209</c:v>
                </c:pt>
                <c:pt idx="3">
                  <c:v>217</c:v>
                </c:pt>
                <c:pt idx="6">
                  <c:v>250</c:v>
                </c:pt>
                <c:pt idx="9">
                  <c:v>257</c:v>
                </c:pt>
                <c:pt idx="12">
                  <c:v>266</c:v>
                </c:pt>
              </c:numCache>
            </c:numRef>
          </c:val>
          <c:extLst>
            <c:ext xmlns:c16="http://schemas.microsoft.com/office/drawing/2014/chart" uri="{C3380CC4-5D6E-409C-BE32-E72D297353CC}">
              <c16:uniqueId val="{00000004-DB69-40DC-9368-EE8268DFD5C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B69-40DC-9368-EE8268DFD5C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B69-40DC-9368-EE8268DFD5C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364</c:v>
                </c:pt>
                <c:pt idx="3">
                  <c:v>363</c:v>
                </c:pt>
                <c:pt idx="6">
                  <c:v>383</c:v>
                </c:pt>
                <c:pt idx="9">
                  <c:v>420</c:v>
                </c:pt>
                <c:pt idx="12">
                  <c:v>406</c:v>
                </c:pt>
              </c:numCache>
            </c:numRef>
          </c:val>
          <c:extLst>
            <c:ext xmlns:c16="http://schemas.microsoft.com/office/drawing/2014/chart" uri="{C3380CC4-5D6E-409C-BE32-E72D297353CC}">
              <c16:uniqueId val="{00000007-DB69-40DC-9368-EE8268DFD5C5}"/>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209</c:v>
                </c:pt>
                <c:pt idx="2">
                  <c:v>#N/A</c:v>
                </c:pt>
                <c:pt idx="3">
                  <c:v>#N/A</c:v>
                </c:pt>
                <c:pt idx="4">
                  <c:v>215</c:v>
                </c:pt>
                <c:pt idx="5">
                  <c:v>#N/A</c:v>
                </c:pt>
                <c:pt idx="6">
                  <c:v>#N/A</c:v>
                </c:pt>
                <c:pt idx="7">
                  <c:v>262</c:v>
                </c:pt>
                <c:pt idx="8">
                  <c:v>#N/A</c:v>
                </c:pt>
                <c:pt idx="9">
                  <c:v>#N/A</c:v>
                </c:pt>
                <c:pt idx="10">
                  <c:v>263</c:v>
                </c:pt>
                <c:pt idx="11">
                  <c:v>#N/A</c:v>
                </c:pt>
                <c:pt idx="12">
                  <c:v>#N/A</c:v>
                </c:pt>
                <c:pt idx="13">
                  <c:v>248</c:v>
                </c:pt>
                <c:pt idx="14">
                  <c:v>#N/A</c:v>
                </c:pt>
              </c:numCache>
            </c:numRef>
          </c:val>
          <c:smooth val="0"/>
          <c:extLst>
            <c:ext xmlns:c16="http://schemas.microsoft.com/office/drawing/2014/chart" uri="{C3380CC4-5D6E-409C-BE32-E72D297353CC}">
              <c16:uniqueId val="{00000008-DB69-40DC-9368-EE8268DFD5C5}"/>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5336</c:v>
                </c:pt>
                <c:pt idx="5">
                  <c:v>5413</c:v>
                </c:pt>
                <c:pt idx="8">
                  <c:v>5378</c:v>
                </c:pt>
                <c:pt idx="11">
                  <c:v>5521</c:v>
                </c:pt>
                <c:pt idx="14">
                  <c:v>5392</c:v>
                </c:pt>
              </c:numCache>
            </c:numRef>
          </c:val>
          <c:extLst>
            <c:ext xmlns:c16="http://schemas.microsoft.com/office/drawing/2014/chart" uri="{C3380CC4-5D6E-409C-BE32-E72D297353CC}">
              <c16:uniqueId val="{00000000-F22D-4338-83C0-6B0A02A1DD5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F22D-4338-83C0-6B0A02A1DD5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1185</c:v>
                </c:pt>
                <c:pt idx="5">
                  <c:v>1193</c:v>
                </c:pt>
                <c:pt idx="8">
                  <c:v>1095</c:v>
                </c:pt>
                <c:pt idx="11">
                  <c:v>980</c:v>
                </c:pt>
                <c:pt idx="14">
                  <c:v>915</c:v>
                </c:pt>
              </c:numCache>
            </c:numRef>
          </c:val>
          <c:extLst>
            <c:ext xmlns:c16="http://schemas.microsoft.com/office/drawing/2014/chart" uri="{C3380CC4-5D6E-409C-BE32-E72D297353CC}">
              <c16:uniqueId val="{00000002-F22D-4338-83C0-6B0A02A1DD5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27</c:v>
                </c:pt>
                <c:pt idx="9">
                  <c:v>33</c:v>
                </c:pt>
                <c:pt idx="12">
                  <c:v>50</c:v>
                </c:pt>
              </c:numCache>
            </c:numRef>
          </c:val>
          <c:extLst>
            <c:ext xmlns:c16="http://schemas.microsoft.com/office/drawing/2014/chart" uri="{C3380CC4-5D6E-409C-BE32-E72D297353CC}">
              <c16:uniqueId val="{00000003-F22D-4338-83C0-6B0A02A1DD5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22D-4338-83C0-6B0A02A1DD5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22D-4338-83C0-6B0A02A1DD5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617</c:v>
                </c:pt>
                <c:pt idx="3">
                  <c:v>608</c:v>
                </c:pt>
                <c:pt idx="6">
                  <c:v>591</c:v>
                </c:pt>
                <c:pt idx="9">
                  <c:v>573</c:v>
                </c:pt>
                <c:pt idx="12">
                  <c:v>536</c:v>
                </c:pt>
              </c:numCache>
            </c:numRef>
          </c:val>
          <c:extLst>
            <c:ext xmlns:c16="http://schemas.microsoft.com/office/drawing/2014/chart" uri="{C3380CC4-5D6E-409C-BE32-E72D297353CC}">
              <c16:uniqueId val="{00000006-F22D-4338-83C0-6B0A02A1DD5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522</c:v>
                </c:pt>
                <c:pt idx="3">
                  <c:v>539</c:v>
                </c:pt>
                <c:pt idx="6">
                  <c:v>503</c:v>
                </c:pt>
                <c:pt idx="9">
                  <c:v>464</c:v>
                </c:pt>
                <c:pt idx="12">
                  <c:v>428</c:v>
                </c:pt>
              </c:numCache>
            </c:numRef>
          </c:val>
          <c:extLst>
            <c:ext xmlns:c16="http://schemas.microsoft.com/office/drawing/2014/chart" uri="{C3380CC4-5D6E-409C-BE32-E72D297353CC}">
              <c16:uniqueId val="{00000007-F22D-4338-83C0-6B0A02A1DD5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4294</c:v>
                </c:pt>
                <c:pt idx="3">
                  <c:v>4378</c:v>
                </c:pt>
                <c:pt idx="6">
                  <c:v>4352</c:v>
                </c:pt>
                <c:pt idx="9">
                  <c:v>4554</c:v>
                </c:pt>
                <c:pt idx="12">
                  <c:v>4695</c:v>
                </c:pt>
              </c:numCache>
            </c:numRef>
          </c:val>
          <c:extLst>
            <c:ext xmlns:c16="http://schemas.microsoft.com/office/drawing/2014/chart" uri="{C3380CC4-5D6E-409C-BE32-E72D297353CC}">
              <c16:uniqueId val="{00000008-F22D-4338-83C0-6B0A02A1DD5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F22D-4338-83C0-6B0A02A1DD5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4422</c:v>
                </c:pt>
                <c:pt idx="3">
                  <c:v>4455</c:v>
                </c:pt>
                <c:pt idx="6">
                  <c:v>4461</c:v>
                </c:pt>
                <c:pt idx="9">
                  <c:v>4382</c:v>
                </c:pt>
                <c:pt idx="12">
                  <c:v>4638</c:v>
                </c:pt>
              </c:numCache>
            </c:numRef>
          </c:val>
          <c:extLst>
            <c:ext xmlns:c16="http://schemas.microsoft.com/office/drawing/2014/chart" uri="{C3380CC4-5D6E-409C-BE32-E72D297353CC}">
              <c16:uniqueId val="{0000000A-F22D-4338-83C0-6B0A02A1DD5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3333</c:v>
                </c:pt>
                <c:pt idx="2">
                  <c:v>#N/A</c:v>
                </c:pt>
                <c:pt idx="3">
                  <c:v>#N/A</c:v>
                </c:pt>
                <c:pt idx="4">
                  <c:v>3373</c:v>
                </c:pt>
                <c:pt idx="5">
                  <c:v>#N/A</c:v>
                </c:pt>
                <c:pt idx="6">
                  <c:v>#N/A</c:v>
                </c:pt>
                <c:pt idx="7">
                  <c:v>3460</c:v>
                </c:pt>
                <c:pt idx="8">
                  <c:v>#N/A</c:v>
                </c:pt>
                <c:pt idx="9">
                  <c:v>#N/A</c:v>
                </c:pt>
                <c:pt idx="10">
                  <c:v>3506</c:v>
                </c:pt>
                <c:pt idx="11">
                  <c:v>#N/A</c:v>
                </c:pt>
                <c:pt idx="12">
                  <c:v>#N/A</c:v>
                </c:pt>
                <c:pt idx="13">
                  <c:v>4040</c:v>
                </c:pt>
                <c:pt idx="14">
                  <c:v>#N/A</c:v>
                </c:pt>
              </c:numCache>
            </c:numRef>
          </c:val>
          <c:smooth val="0"/>
          <c:extLst>
            <c:ext xmlns:c16="http://schemas.microsoft.com/office/drawing/2014/chart" uri="{C3380CC4-5D6E-409C-BE32-E72D297353CC}">
              <c16:uniqueId val="{0000000B-F22D-4338-83C0-6B0A02A1DD5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995</c:v>
                </c:pt>
                <c:pt idx="1">
                  <c:v>887</c:v>
                </c:pt>
                <c:pt idx="2">
                  <c:v>805</c:v>
                </c:pt>
              </c:numCache>
            </c:numRef>
          </c:val>
          <c:extLst>
            <c:ext xmlns:c16="http://schemas.microsoft.com/office/drawing/2014/chart" uri="{C3380CC4-5D6E-409C-BE32-E72D297353CC}">
              <c16:uniqueId val="{00000000-8BF1-431C-A737-AA85508BD63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1</c:v>
                </c:pt>
                <c:pt idx="1">
                  <c:v>1</c:v>
                </c:pt>
                <c:pt idx="2">
                  <c:v>1</c:v>
                </c:pt>
              </c:numCache>
            </c:numRef>
          </c:val>
          <c:extLst>
            <c:ext xmlns:c16="http://schemas.microsoft.com/office/drawing/2014/chart" uri="{C3380CC4-5D6E-409C-BE32-E72D297353CC}">
              <c16:uniqueId val="{00000001-8BF1-431C-A737-AA85508BD63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43</c:v>
                </c:pt>
                <c:pt idx="1">
                  <c:v>36</c:v>
                </c:pt>
                <c:pt idx="2">
                  <c:v>31</c:v>
                </c:pt>
              </c:numCache>
            </c:numRef>
          </c:val>
          <c:extLst>
            <c:ext xmlns:c16="http://schemas.microsoft.com/office/drawing/2014/chart" uri="{C3380CC4-5D6E-409C-BE32-E72D297353CC}">
              <c16:uniqueId val="{00000002-8BF1-431C-A737-AA85508BD63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{8F401A3A-055E-4959-8344-CA2561460544}</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0-AA6B-4EF4-89B9-2D27AB25F08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{F6526AE4-759C-471A-91B4-6342987CF790}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A6B-4EF4-89B9-2D27AB25F08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{BAD2B62A-0878-4ECF-BB6E-A4BB9D1190C4}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A6B-4EF4-89B9-2D27AB25F08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{63BCFDDA-BA17-4989-80DA-D22BB8A47D1C}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A6B-4EF4-89B9-2D27AB25F08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{AC0352C6-E342-4726-801D-AF5C7848A1A5}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A6B-4EF4-89B9-2D27AB25F08A}"/>
                </c:ext>
              </c:extLst>
            </c:dLbl>
            <c:dLbl>
              <c:idx val="8"/>
              <c:layout>
                <c:manualLayout>
                  <c:x val="-3.7219953735886838E-2"/>
                  <c:y val="-6.4739042105865174E-2"/>
                </c:manualLayout>
              </c:layout>
              <c:tx>
                <c:strRef>
                  <c:f>公会計指標分析・財政指標組合せ分析表!$BX$50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{A8745103-04C2-437D-A6F4-E74A70099798}</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5-AA6B-4EF4-89B9-2D27AB25F08A}"/>
                </c:ext>
              </c:extLst>
            </c:dLbl>
            <c:dLbl>
              <c:idx val="16"/>
              <c:layout>
                <c:manualLayout>
                  <c:x val="-2.70704472032578E-2"/>
                  <c:y val="-6.4739042105865174E-2"/>
                </c:manualLayout>
              </c:layout>
              <c:tx>
                <c:strRef>
                  <c:f>公会計指標分析・財政指標組合せ分析表!$CF$50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{701954CE-48D5-4386-A533-B6845CA03478}</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06-AA6B-4EF4-89B9-2D27AB25F08A}"/>
                </c:ext>
              </c:extLst>
            </c:dLbl>
            <c:dLbl>
              <c:idx val="24"/>
              <c:layout/>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{6C8926DA-C57D-4497-A84A-337C6EC74180}</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07-AA6B-4EF4-89B9-2D27AB25F08A}"/>
                </c:ext>
              </c:extLst>
            </c:dLbl>
            <c:dLbl>
              <c:idx val="32"/>
              <c:layout/>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{832C2498-FBFC-4882-8F0E-405D564447A6}</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08-AA6B-4EF4-89B9-2D27AB25F08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49.8</c:v>
                </c:pt>
                <c:pt idx="8">
                  <c:v>50.4</c:v>
                </c:pt>
                <c:pt idx="16">
                  <c:v>50.7</c:v>
                </c:pt>
                <c:pt idx="24">
                  <c:v>51.9</c:v>
                </c:pt>
                <c:pt idx="32">
                  <c:v>52.4</c:v>
                </c:pt>
              </c:numCache>
            </c:numRef>
          </c:xVal>
          <c:yVal>
            <c:numRef>
              <c:f>公会計指標分析・財政指標組合せ分析表!$BP$51:$DC$51</c:f>
              <c:numCache>
                <c:formatCode>#,##0.0;"▲ "#,##0.0</c:formatCode>
                <c:ptCount val="40"/>
                <c:pt idx="0">
                  <c:v>159.4</c:v>
                </c:pt>
                <c:pt idx="8">
                  <c:v>164.4</c:v>
                </c:pt>
                <c:pt idx="16">
                  <c:v>170.9</c:v>
                </c:pt>
                <c:pt idx="24">
                  <c:v>175.9</c:v>
                </c:pt>
                <c:pt idx="32">
                  <c:v>203.9</c:v>
                </c:pt>
              </c:numCache>
            </c:numRef>
          </c:yVal>
          <c:smooth val="0"/>
          <c:extLst>
            <c:ext xmlns:c16="http://schemas.microsoft.com/office/drawing/2014/chart" uri="{C3380CC4-5D6E-409C-BE32-E72D297353CC}">
              <c16:uniqueId val="{00000009-AA6B-4EF4-89B9-2D27AB25F08A}"/>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{D0921B01-FA80-4C64-BCED-C665F0280070}</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A-AA6B-4EF4-89B9-2D27AB25F08A}"/>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{E75970A2-D7E8-4160-9C61-74543BFAF6F5}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A6B-4EF4-89B9-2D27AB25F08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{9C501822-4696-4AB8-B8D6-4C35A0782F0F}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A6B-4EF4-89B9-2D27AB25F08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{92A9082E-1039-4D6E-87C3-F9623DF5E84F}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A6B-4EF4-89B9-2D27AB25F08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{E6C44F43-18A0-49BD-B471-2CAEEE7C5541}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A6B-4EF4-89B9-2D27AB25F08A}"/>
                </c:ext>
              </c:extLst>
            </c:dLbl>
            <c:dLbl>
              <c:idx val="8"/>
              <c:layout/>
              <c:tx>
                <c:strRef>
                  <c:f>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{EAD8E0D6-3583-4E2D-A7D7-B759589845F4}</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F-AA6B-4EF4-89B9-2D27AB25F08A}"/>
                </c:ext>
              </c:extLst>
            </c:dLbl>
            <c:dLbl>
              <c:idx val="16"/>
              <c:layout/>
              <c:tx>
                <c:strRef>
                  <c:f>公会計指標分析・財政指標組合せ分析表!$CF$50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{828DF517-109C-4893-974F-95DEB0236676}</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10-AA6B-4EF4-89B9-2D27AB25F08A}"/>
                </c:ext>
              </c:extLst>
            </c:dLbl>
            <c:dLbl>
              <c:idx val="24"/>
              <c:layout/>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{D9F281D8-463D-4C33-8D9B-CEC2FF138D03}</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11-AA6B-4EF4-89B9-2D27AB25F08A}"/>
                </c:ext>
              </c:extLst>
            </c:dLbl>
            <c:dLbl>
              <c:idx val="32"/>
              <c:layout/>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{6FD42249-3749-41A7-BE72-F54F3EB3FF45}</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12-AA6B-4EF4-89B9-2D27AB25F08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56.2</c:v>
                </c:pt>
                <c:pt idx="8">
                  <c:v>58.6</c:v>
                </c:pt>
                <c:pt idx="16">
                  <c:v>59.1</c:v>
                </c:pt>
                <c:pt idx="24">
                  <c:v>61.3</c:v>
                </c:pt>
                <c:pt idx="32">
                  <c:v>62.9</c:v>
                </c:pt>
              </c:numCache>
            </c:numRef>
          </c:xVal>
          <c:yVal>
            <c:numRef>
              <c:f>公会計指標分析・財政指標組合せ分析表!$BP$55:$DC$55</c:f>
              <c:numCache>
                <c:formatCode>#,##0.0;"▲ "#,##0.0</c:formatCode>
                <c:ptCount val="40"/>
                <c:pt idx="0">
                  <c:v>0.8</c:v>
                </c:pt>
                <c:pt idx="8">
                  <c:v>0</c:v>
                </c:pt>
                <c:pt idx="16">
                  <c:v>0</c:v>
                </c:pt>
                <c:pt idx="24">
                  <c:v>0</c:v>
                </c:pt>
                <c:pt idx="32">
                  <c:v>0</c:v>
                </c:pt>
              </c:numCache>
            </c:numRef>
          </c:yVal>
          <c:smooth val="0"/>
          <c:extLst>
            <c:ext xmlns:c16="http://schemas.microsoft.com/office/drawing/2014/chart" uri="{C3380CC4-5D6E-409C-BE32-E72D297353CC}">
              <c16:uniqueId val="{00000013-AA6B-4EF4-89B9-2D27AB25F08A}"/>
            </c:ext>
          </c:extLst>
        </c:ser>
        <c:dLbls>
          <c:showLegendKey val="0"/>
          <c:showVal val="1"/>
          <c:showCatName val="0"/>
          <c:showSerName val="0"/>
          <c:showPercent val="0"/>
          <c:showBubbleSize val="0"/>
        </c:dLbls>
        <c:axId val="46179840"/>
        <c:axId val="46181760"/>
      </c:scatterChart>
      <c:valAx>
        <c:axId val="46179840"/>
        <c:scaling>
          <c:orientation val="minMax"/>
          <c:max val="64"/>
          <c:min val="49"/>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240"/>
          <c:min val="-3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majorUnit val="3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{6F9CEF1C-F6C1-4C9B-AAB4-6707D19CB21C}</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0-FFB5-444E-8556-6AAC3684889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{417A3549-0B0B-45D4-8A3B-70441EAFAC4A}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FB5-444E-8556-6AAC3684889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{5CCAFC3F-A270-4158-A93B-4E9B4972D714}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FB5-444E-8556-6AAC3684889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{FF90719F-4453-4CCA-9B25-B40338C1A473}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FB5-444E-8556-6AAC3684889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{B5E32769-9500-4710-96BC-BC4BD0B0D972}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FB5-444E-8556-6AAC3684889F}"/>
                </c:ext>
              </c:extLst>
            </c:dLbl>
            <c:dLbl>
              <c:idx val="8"/>
              <c:layout>
                <c:manualLayout>
                  <c:x val="-3.2121358057875922E-2"/>
                  <c:y val="-5.2874429672575073E-2"/>
                </c:manualLayout>
              </c:layout>
              <c:tx>
                <c:strRef>
                  <c:f>公会計指標分析・財政指標組合せ分析表!$BX$72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{F20E8F1C-7726-4F80-93ED-EAEE9EECF0D6}</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5-FFB5-444E-8556-6AAC3684889F}"/>
                </c:ext>
              </c:extLst>
            </c:dLbl>
            <c:dLbl>
              <c:idx val="16"/>
              <c:layout>
                <c:manualLayout>
                  <c:x val="-3.1274625180345343E-2"/>
                  <c:y val="-7.1958864503012906E-2"/>
                </c:manualLayout>
              </c:layout>
              <c:tx>
                <c:strRef>
                  <c:f>公会計指標分析・財政指標組合せ分析表!$CF$72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{C5EEC20D-D602-49AD-A6F4-34338004A849}</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06-FFB5-444E-8556-6AAC3684889F}"/>
                </c:ext>
              </c:extLst>
            </c:dLbl>
            <c:dLbl>
              <c:idx val="24"/>
              <c:tx>
                <c:strRef>
                  <c:f>公会計指標分析・財政指標組合せ分析表!$CN$72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{048EEFB1-7F16-40E8-97F6-C1D011C61CD7}</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07-FFB5-444E-8556-6AAC3684889F}"/>
                </c:ext>
              </c:extLst>
            </c:dLbl>
            <c:dLbl>
              <c:idx val="32"/>
              <c:tx>
                <c:strRef>
                  <c:f>公会計指標分析・財政指標組合せ分析表!$CV$72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{FD3B4FB1-E5BF-44AD-8992-3A71A5576CD1}</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08-FFB5-444E-8556-6AAC3684889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10.6</c:v>
                </c:pt>
                <c:pt idx="8">
                  <c:v>10.9</c:v>
                </c:pt>
                <c:pt idx="16">
                  <c:v>11.1</c:v>
                </c:pt>
                <c:pt idx="24">
                  <c:v>12.2</c:v>
                </c:pt>
                <c:pt idx="32">
                  <c:v>12.8</c:v>
                </c:pt>
              </c:numCache>
            </c:numRef>
          </c:xVal>
          <c:yVal>
            <c:numRef>
              <c:f>公会計指標分析・財政指標組合せ分析表!$BP$73:$DC$73</c:f>
              <c:numCache>
                <c:formatCode>#,##0.0;"▲ "#,##0.0</c:formatCode>
                <c:ptCount val="40"/>
                <c:pt idx="0">
                  <c:v>159.4</c:v>
                </c:pt>
                <c:pt idx="8">
                  <c:v>164.4</c:v>
                </c:pt>
                <c:pt idx="16">
                  <c:v>170.9</c:v>
                </c:pt>
                <c:pt idx="24">
                  <c:v>175.9</c:v>
                </c:pt>
                <c:pt idx="32">
                  <c:v>203.9</c:v>
                </c:pt>
              </c:numCache>
            </c:numRef>
          </c:yVal>
          <c:smooth val="0"/>
          <c:extLst>
            <c:ext xmlns:c16="http://schemas.microsoft.com/office/drawing/2014/chart" uri="{C3380CC4-5D6E-409C-BE32-E72D297353CC}">
              <c16:uniqueId val="{00000009-FFB5-444E-8556-6AAC3684889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{05550E08-6776-4914-B3C8-B015F9B04181}</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A-FFB5-444E-8556-6AAC3684889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{5FCEEC71-FDB5-48A5-A43C-14D3FE6B02CA}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FB5-444E-8556-6AAC3684889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{2976F0ED-0ACB-40E7-AC4D-F7D87565D8FE}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FB5-444E-8556-6AAC3684889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{E2399245-7B2E-4DC9-B9E0-02707FEC5EB5}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FB5-444E-8556-6AAC3684889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{6E3FB39B-CA82-4BFA-A2C2-1D1D6F6ADE2E}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FB5-444E-8556-6AAC3684889F}"/>
                </c:ext>
              </c:extLst>
            </c:dLbl>
            <c:dLbl>
              <c:idx val="8"/>
              <c:layout>
                <c:manualLayout>
                  <c:x val="-2.4755198425826373E-2"/>
                  <c:y val="-8.1337372860052048E-2"/>
                </c:manualLayout>
              </c:layout>
              <c:tx>
                <c:strRef>
                  <c:f>公会計指標分析・財政指標組合せ分析表!$BX$72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{D2300271-AE64-4549-BB94-C7BF30175A63}</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F-FFB5-444E-8556-6AAC3684889F}"/>
                </c:ext>
              </c:extLst>
            </c:dLbl>
            <c:dLbl>
              <c:idx val="16"/>
              <c:layout>
                <c:manualLayout>
                  <c:x val="-3.8640784812394913E-2"/>
                  <c:y val="-7.1877009973923073E-2"/>
                </c:manualLayout>
              </c:layout>
              <c:tx>
                <c:strRef>
                  <c:f>公会計指標分析・財政指標組合せ分析表!$CF$72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{6BF667C1-30D1-4956-9D84-8AC62C1B0683}</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10-FFB5-444E-8556-6AAC3684889F}"/>
                </c:ext>
              </c:extLst>
            </c:dLbl>
            <c:dLbl>
              <c:idx val="24"/>
              <c:layout>
                <c:manualLayout>
                  <c:x val="-3.1697991619110633E-2"/>
                  <c:y val="-3.4035558429406802E-2"/>
                </c:manualLayout>
              </c:layout>
              <c:tx>
                <c:strRef>
                  <c:f>公会計指標分析・財政指標組合せ分析表!$CN$72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{F8E82737-AAE7-4109-BB92-A38237746514}</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11-FFB5-444E-8556-6AAC3684889F}"/>
                </c:ext>
              </c:extLst>
            </c:dLbl>
            <c:dLbl>
              <c:idx val="32"/>
              <c:tx>
                <c:strRef>
                  <c:f>公会計指標分析・財政指標組合せ分析表!$CV$72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{68A737B6-2F6C-490B-8975-C4B0D1432DC5}</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12-FFB5-444E-8556-6AAC3684889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8.1</c:v>
                </c:pt>
                <c:pt idx="8">
                  <c:v>7.3</c:v>
                </c:pt>
                <c:pt idx="16">
                  <c:v>7.2</c:v>
                </c:pt>
                <c:pt idx="24">
                  <c:v>7.2</c:v>
                </c:pt>
                <c:pt idx="32">
                  <c:v>7.7</c:v>
                </c:pt>
              </c:numCache>
            </c:numRef>
          </c:xVal>
          <c:yVal>
            <c:numRef>
              <c:f>公会計指標分析・財政指標組合せ分析表!$BP$77:$DC$77</c:f>
              <c:numCache>
                <c:formatCode>#,##0.0;"▲ "#,##0.0</c:formatCode>
                <c:ptCount val="40"/>
                <c:pt idx="0">
                  <c:v>0.8</c:v>
                </c:pt>
                <c:pt idx="8">
                  <c:v>0</c:v>
                </c:pt>
                <c:pt idx="16">
                  <c:v>0</c:v>
                </c:pt>
                <c:pt idx="24">
                  <c:v>0</c:v>
                </c:pt>
                <c:pt idx="32">
                  <c:v>0</c:v>
                </c:pt>
              </c:numCache>
            </c:numRef>
          </c:yVal>
          <c:smooth val="0"/>
          <c:extLst>
            <c:ext xmlns:c16="http://schemas.microsoft.com/office/drawing/2014/chart" uri="{C3380CC4-5D6E-409C-BE32-E72D297353CC}">
              <c16:uniqueId val="{00000013-FFB5-444E-8556-6AAC3684889F}"/>
            </c:ext>
          </c:extLst>
        </c:ser>
        <c:dLbls>
          <c:showLegendKey val="0"/>
          <c:showVal val="1"/>
          <c:showCatName val="0"/>
          <c:showSerName val="0"/>
          <c:showPercent val="0"/>
          <c:showBubbleSize val="0"/>
        </c:dLbls>
        <c:axId val="84219776"/>
        <c:axId val="84234240"/>
      </c:scatterChart>
      <c:valAx>
        <c:axId val="84219776"/>
        <c:scaling>
          <c:orientation val="minMax"/>
          <c:max val="13.299999999999999"/>
          <c:min val="6.8"/>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240"/>
          <c:min val="-3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majorUnit val="3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和歌山県由良町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が前年と比較して減少しているが、今後は、道路改良事業等に充当している過疎対策事業債の据置期間満了を迎えることや、防災行政無線のデジタル化に伴う緊急防災・減災事業債の据置期間が満了する際に、元利償還額の増加が見込まれ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また、公営企業の元利償還金に対する繰入金、一部事務組合が起こした地方債の元利償還金に対する負担金の増加も見込まれる。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実質公債費比率は増加傾向にあると予想されるため、今後の地方債の新規発行は十分検討する必要がある。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満期一括償還地方債を活用していないため。</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和歌山県由良町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道路事業等による過疎対策事業債の発行及び防災対策による緊急防災・減災事業債の発行に伴い地方債残高が増加し、一般会計等に係る地方債の現在高は今後も増加傾向にある。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また、公営企業等繰入見込額の増加が見込まれる上、充当可能基金の増加は見込まれないため、将来負担比率の分子についても増加傾向にある。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今後も基金の取崩しが見込まれるため、適正な規模での基金の積立促進に努める。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和歌山県由良町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・財政調整基金を令和元年度末に取崩しを行ったことにより、基金額が対前年度▲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百万円となったことから、総基金残高も減少している。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・中長期的には現在計画段階のものや、税収等の増加も見込めないことから、現状のままでは基金額が減少していくことが予想されるため、徹底した歳出の削減が必要である。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・高齢者福祉基金：高齢者福祉の増進に要する経費の財源</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・ふるさとふれあい基金：個性的で魅力あふれるふるさとづくりを推進するために要する経費の財源</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教育・文化の向上に関する事業、</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観光の振興に関する事業、</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産業の振興に関する事業、</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福祉・保険の充実に関する事業、</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防災に関する事業、</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町長が必要と認める事業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・教育振興基金：教育振興に要する経費の財源</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・森林環境譲与税：それぞれの地域の実情に応じて森林整備及びその促進に関する事業を幅広く弾力的に実施するための財源</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・高齢者福祉基金：社会福祉協議会で活用する高齢者送迎用の公用車購入及びねんりんピックに要した経費に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・ふるさとふれあい基金：取崩額：タクシー運賃助成事業</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積立額：ふるさと納税</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・教育振興基金：小学校</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校、中学校</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校の図書購入費用に要した経費に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・森林環境譲与税：本年から新たに交付され、積み立てた。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・高齢者福祉基金：タクシー運賃助成事業等、高齢者福祉の増進に要する経費の財源に充てる予定であるが、積立予定はない。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・ふるさとふれあい基金：ふるさと納税分を積み立て、各年度でふるさとづくりの事業にあった経費に充てる。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・教育振興基金：児童、生徒用図書の購入費等教育振興に要する経費の財源に充てる。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・森林環境譲与税：今後検討し、森林整備及びその促進に関する事業に要する経費の財源に充てる。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・令和元年度末において、景気動向による税収の伸び悩みや、町単独工事等により、財政調整基金の取崩しを行い、前年度▲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・基金の残高は、標準財政規模の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程度の維持に努めていきたいが、公債費の増加や繰出金の減少が見込めないので、今後も減少していく見込みである。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・前年及び前々年から変動なし。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・地方債の借入金利が低いことから、繰上返済の予定等もないため、現段階で決まった方針はない。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9083406C-3416-4DC7-B267-197CD0595D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3A033B4-06D1-4DF5-9064-281A7C799E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F64F3F40-020D-4EED-9FC7-27999A1DA07A}"/>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CF9A419E-059B-4341-A711-C68BD2E5E30A}"/>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F803C63C-F481-4D0C-88FB-0DB04654731B}"/>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6D982E03-9C6F-40D4-ABA9-CD9A9429B8DB}"/>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和歌山県由良町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BC6E1AB6-9658-48E1-8225-8AE5A1F7F9E2}"/>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BBD4AD2D-E7D4-4078-B27E-750A572384F8}"/>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FEB0BF15-E24B-47C7-AEED-20AAF6D7667D}"/>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44F7CCDD-BE23-471F-8B76-0D85D84B7487}"/>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D7D695BA-A05E-40E9-B6B8-C16DF2A38F1B}"/>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5D0DEED0-99EF-42AC-870E-FEDFC7590386}"/>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5,678
5,642
30.94
4,031,619
3,906,923
65,856
2,447,475
4,637,887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84E98F4D-8CF3-46F6-BE11-B41723C81EFB}"/>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BA40ACA4-4447-418D-ADF6-F47018F03165}"/>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46A02612-2673-410D-8A8A-C4E00CD14F86}"/>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12.8
203.9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71E3CD64-273B-4078-B618-769E456C466E}"/>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A3CEF1E9-0DB4-4CF7-B5F6-2C0474C280D3}"/>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F7F58781-E1E7-4302-92F2-B5E5F286468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670A4395-51BE-42E8-8E5F-AFF524D62855}"/>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1B5B25D7-51A7-4823-84CC-D6787904CF3C}"/>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43FB6D3C-4D74-43CA-8BBD-B640F3A7296C}"/>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41003C32-A89A-4BDA-B87D-FDFF583CD3E8}"/>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E8321880-22DA-4581-BBF2-417296DEA22B}"/>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06CA7CA0-FFF3-4EB2-A689-00F8D9E2230B}"/>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528FA3D9-656B-48B2-AAD2-AED0DF787779}"/>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B97781F2-66BF-4FBC-9D26-8F54B2850F39}"/>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3DB9DCFE-02A8-4506-83B8-EFAC0F27C1C2}"/>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FDC98AD2-A81C-4BC1-B0CD-C2AE113FF2A4}"/>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F3429709-E8E0-4DE7-B1EA-6FCE01E7A631}"/>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65B154CC-1CBB-48BE-BCEC-F247C42F5B33}"/>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0547C04D-D399-4A90-858E-91F8ECC34A2D}"/>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33" name="テキスト ボックス 32">
          <a:extLst>
            <a:ext uri="{FF2B5EF4-FFF2-40B4-BE49-F238E27FC236}">
              <a16:creationId xmlns:a16="http://schemas.microsoft.com/office/drawing/2014/main" id="{7A1FF4DE-23AB-4FD5-8B16-B2907401D1A9}"/>
            </a:ext>
          </a:extLst>
        </xdr:cNvPr>
        <xdr:cNvSpPr txBox="1"/>
      </xdr:nvSpPr>
      <xdr:spPr>
        <a:xfrm>
          <a:off x="419100" y="3251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id="{091319BE-F9E0-4DE4-9C52-38A47822D9BE}"/>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343FC9C6-CFC2-4380-89AE-42D939358456}"/>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71E9FC08-C7DE-459C-B93D-717B04C7278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4AE00AD0-1EE4-408C-B7FE-ECA84B0ABB42}"/>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91E6677D-2DAE-4AAF-A7F1-3F5C4F11916D}"/>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[ 52.4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A43C7A1F-0D30-4E9D-BFFD-7281ABFFA3FF}"/>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E548CF33-3D4A-432C-9429-D29FE3ED2011}"/>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3188F086-DA19-4466-90BC-07A41160A71B}"/>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A9A15D8B-110B-411A-AE54-1C0365CBBD83}"/>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556D5D85-6942-4310-B940-8D9BE147C029}"/>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6E358709-9928-422D-B1A5-E5D5AACCC564}"/>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C0EDDB56-FE46-46C2-A315-2103121BA356}"/>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72D6235C-2346-4C71-8085-D91A5D6A39C5}"/>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7F14D817-09C9-4C6C-AD4A-B9CCFBA74AA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B627BF84-3EA8-4FBF-A5B4-488A0C1AC167}"/>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chemeClr val="dk1"/>
              </a:solidFill>
              <a:effectLst/>
              <a:latin typeface="+mn-lt"/>
              <a:ea typeface="+mn-ea"/>
              <a:cs typeface="+mn-cs"/>
            </a:rPr>
            <a:t>　類似団体と比べ低い水準となっている。これは、近年実施している下水道事業によるクリーンセンター等の施設が主な要因である。また、当町では、平成</a:t>
          </a:r>
          <a:r>
            <a:rPr kumimoji="1" lang="en-US" altLang="ja-JP" sz="900">
              <a:solidFill>
                <a:schemeClr val="dk1"/>
              </a:solidFill>
              <a:effectLst/>
              <a:latin typeface="+mn-lt"/>
              <a:ea typeface="+mn-ea"/>
              <a:cs typeface="+mn-cs"/>
            </a:rPr>
            <a:t>27</a:t>
          </a:r>
          <a:r>
            <a:rPr kumimoji="1" lang="ja-JP" altLang="ja-JP" sz="900">
              <a:solidFill>
                <a:schemeClr val="dk1"/>
              </a:solidFill>
              <a:effectLst/>
              <a:latin typeface="+mn-lt"/>
              <a:ea typeface="+mn-ea"/>
              <a:cs typeface="+mn-cs"/>
            </a:rPr>
            <a:t>年度に策定した公共施設総合管理計画により、①新規の整備は原則行わない②施設の更新は複合施設とする③当町に適した公共施設等の維持管理・利活用を実施する　という目標を掲げ、今後の施設の改修及び更新に係る将来コストの縮減を図っている。</a:t>
          </a:r>
          <a:r>
            <a:rPr kumimoji="1" lang="ja-JP" altLang="en-US" sz="900">
              <a:solidFill>
                <a:schemeClr val="dk1"/>
              </a:solidFill>
              <a:effectLst/>
              <a:latin typeface="+mn-lt"/>
              <a:ea typeface="+mn-ea"/>
              <a:cs typeface="+mn-cs"/>
            </a:rPr>
            <a:t>しかしながら年々、償却率が上昇しているため、施設の計画的な改修がより必要になると考えられる。</a:t>
          </a:r>
          <a:endParaRPr lang="ja-JP" altLang="ja-JP" sz="900">
            <a:effectLst/>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56BA73BA-86C8-4D3D-88B4-ED6BC2EE1D74}"/>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6301DC6E-D994-4553-808C-5D581E8121C4}"/>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394CB9D0-8F40-4DDB-A9C1-FB9B747BE908}"/>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6C045E12-0D4C-44C2-8407-CD795784AF2E}"/>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34</xdr:row>
      <xdr:rowOff>57541</xdr:rowOff>
    </xdr:from>
    <xdr:ext cx="410689" cy="225703"/>
    <xdr:sp macro="" textlink="">
      <xdr:nvSpPr>
        <xdr:cNvPr id="53" name="テキスト ボックス 52">
          <a:extLst>
            <a:ext uri="{FF2B5EF4-FFF2-40B4-BE49-F238E27FC236}">
              <a16:creationId xmlns:a16="http://schemas.microsoft.com/office/drawing/2014/main" id="{C4D11A12-1C15-4125-8F05-1E4CD2AD0855}"/>
            </a:ext>
          </a:extLst>
        </xdr:cNvPr>
        <xdr:cNvSpPr txBox="1"/>
      </xdr:nvSpPr>
      <xdr:spPr>
        <a:xfrm>
          <a:off x="795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6F562EE8-485A-404E-94FF-212F05BF7CB2}"/>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707A9C03-1E4C-4AB1-B1B4-72F5714E2DEC}"/>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BFEDF7D2-632C-4A6A-8055-DE7BA261A6C7}"/>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8AF5B412-3CDC-4937-B4B4-E0BB9845C1C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D3A55861-5657-44D0-A2D2-CA9C8F2C3B57}"/>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09944A6A-2651-4B5B-831E-D0E2DF32A564}"/>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D971314B-B3D1-4C75-B0D9-F6E487F5BB2D}"/>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8A494BCC-B31E-48C7-A59C-60BB049B51B2}"/>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35E9B36E-00C4-4EB6-912F-45AC13AD166D}"/>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63" name="テキスト ボックス 62">
          <a:extLst>
            <a:ext uri="{FF2B5EF4-FFF2-40B4-BE49-F238E27FC236}">
              <a16:creationId xmlns:a16="http://schemas.microsoft.com/office/drawing/2014/main" id="{9F84A6EB-9C5E-455D-94C8-33200CEEA773}"/>
            </a:ext>
          </a:extLst>
        </xdr:cNvPr>
        <xdr:cNvSpPr txBox="1"/>
      </xdr:nvSpPr>
      <xdr:spPr>
        <a:xfrm>
          <a:off x="898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032499AD-8E4B-405B-8F8B-CA053BFF6082}"/>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47096</xdr:rowOff>
    </xdr:from>
    <xdr:to>
      <xdr:col>23</xdr:col>
      <xdr:colOff>85090</xdr:colOff>
      <xdr:row>33</xdr:row>
      <xdr:rowOff>99695</xdr:rowOff>
    </xdr:to>
    <xdr:cxnSp macro="">
      <xdr:nvCxnSpPr>
        <xdr:cNvPr id="65" name="直線コネクタ 64">
          <a:extLst>
            <a:ext uri="{FF2B5EF4-FFF2-40B4-BE49-F238E27FC236}">
              <a16:creationId xmlns:a16="http://schemas.microsoft.com/office/drawing/2014/main" id="{24255436-F010-45DC-A83E-697C7F2B7DB9}"/>
            </a:ext>
          </a:extLst>
        </xdr:cNvPr>
        <xdr:cNvCxnSpPr/>
      </xdr:nvCxnSpPr>
      <xdr:spPr>
        <a:xfrm flipV="1">
          <a:off x="4760595" y="5447771"/>
          <a:ext cx="1270" cy="10812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103522</xdr:rowOff>
    </xdr:from>
    <xdr:ext cx="405111" cy="259045"/>
    <xdr:sp macro="" textlink="">
      <xdr:nvSpPr>
        <xdr:cNvPr id="66" name="有形固定資産減価償却率最小値テキスト">
          <a:extLst>
            <a:ext uri="{FF2B5EF4-FFF2-40B4-BE49-F238E27FC236}">
              <a16:creationId xmlns:a16="http://schemas.microsoft.com/office/drawing/2014/main" id="{F4505320-1347-4216-A8DC-3C11C3AE9FA2}"/>
            </a:ext>
          </a:extLst>
        </xdr:cNvPr>
        <xdr:cNvSpPr txBox="1"/>
      </xdr:nvSpPr>
      <xdr:spPr>
        <a:xfrm>
          <a:off x="4813300" y="6532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99695</xdr:rowOff>
    </xdr:from>
    <xdr:to>
      <xdr:col>23</xdr:col>
      <xdr:colOff>174625</xdr:colOff>
      <xdr:row>33</xdr:row>
      <xdr:rowOff>99695</xdr:rowOff>
    </xdr:to>
    <xdr:cxnSp macro="">
      <xdr:nvCxnSpPr>
        <xdr:cNvPr id="67" name="直線コネクタ 66">
          <a:extLst>
            <a:ext uri="{FF2B5EF4-FFF2-40B4-BE49-F238E27FC236}">
              <a16:creationId xmlns:a16="http://schemas.microsoft.com/office/drawing/2014/main" id="{17C9CF54-CA55-4275-9E80-65D1E1364251}"/>
            </a:ext>
          </a:extLst>
        </xdr:cNvPr>
        <xdr:cNvCxnSpPr/>
      </xdr:nvCxnSpPr>
      <xdr:spPr>
        <a:xfrm>
          <a:off x="4673600" y="6529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165223</xdr:rowOff>
    </xdr:from>
    <xdr:ext cx="405111" cy="259045"/>
    <xdr:sp macro="" textlink="">
      <xdr:nvSpPr>
        <xdr:cNvPr id="68" name="有形固定資産減価償却率最大値テキスト">
          <a:extLst>
            <a:ext uri="{FF2B5EF4-FFF2-40B4-BE49-F238E27FC236}">
              <a16:creationId xmlns:a16="http://schemas.microsoft.com/office/drawing/2014/main" id="{10EA4901-3A09-4668-944F-CABD93F7ADCE}"/>
            </a:ext>
          </a:extLst>
        </xdr:cNvPr>
        <xdr:cNvSpPr txBox="1"/>
      </xdr:nvSpPr>
      <xdr:spPr>
        <a:xfrm>
          <a:off x="4813300" y="52229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47096</xdr:rowOff>
    </xdr:from>
    <xdr:to>
      <xdr:col>23</xdr:col>
      <xdr:colOff>174625</xdr:colOff>
      <xdr:row>27</xdr:row>
      <xdr:rowOff>47096</xdr:rowOff>
    </xdr:to>
    <xdr:cxnSp macro="">
      <xdr:nvCxnSpPr>
        <xdr:cNvPr id="69" name="直線コネクタ 68">
          <a:extLst>
            <a:ext uri="{FF2B5EF4-FFF2-40B4-BE49-F238E27FC236}">
              <a16:creationId xmlns:a16="http://schemas.microsoft.com/office/drawing/2014/main" id="{09E39888-641C-437B-9B51-884B07E36CFE}"/>
            </a:ext>
          </a:extLst>
        </xdr:cNvPr>
        <xdr:cNvCxnSpPr/>
      </xdr:nvCxnSpPr>
      <xdr:spPr>
        <a:xfrm>
          <a:off x="4673600" y="5447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97278</xdr:rowOff>
    </xdr:from>
    <xdr:ext cx="405111" cy="259045"/>
    <xdr:sp macro="" textlink="">
      <xdr:nvSpPr>
        <xdr:cNvPr id="70" name="有形固定資産減価償却率平均値テキスト">
          <a:extLst>
            <a:ext uri="{FF2B5EF4-FFF2-40B4-BE49-F238E27FC236}">
              <a16:creationId xmlns:a16="http://schemas.microsoft.com/office/drawing/2014/main" id="{64E023CF-BCAB-4D45-9B50-3CEA0A1D2B21}"/>
            </a:ext>
          </a:extLst>
        </xdr:cNvPr>
        <xdr:cNvSpPr txBox="1"/>
      </xdr:nvSpPr>
      <xdr:spPr>
        <a:xfrm>
          <a:off x="4813300" y="60123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118851</xdr:rowOff>
    </xdr:from>
    <xdr:to>
      <xdr:col>23</xdr:col>
      <xdr:colOff>136525</xdr:colOff>
      <xdr:row>31</xdr:row>
      <xdr:rowOff>49001</xdr:rowOff>
    </xdr:to>
    <xdr:sp macro="" textlink="">
      <xdr:nvSpPr>
        <xdr:cNvPr id="71" name="フローチャート: 判断 70">
          <a:extLst>
            <a:ext uri="{FF2B5EF4-FFF2-40B4-BE49-F238E27FC236}">
              <a16:creationId xmlns:a16="http://schemas.microsoft.com/office/drawing/2014/main" id="{6F78EB6E-1151-4B1E-A01A-C57A959292F9}"/>
            </a:ext>
          </a:extLst>
        </xdr:cNvPr>
        <xdr:cNvSpPr/>
      </xdr:nvSpPr>
      <xdr:spPr>
        <a:xfrm>
          <a:off x="4711700" y="6033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90064</xdr:rowOff>
    </xdr:from>
    <xdr:to>
      <xdr:col>19</xdr:col>
      <xdr:colOff>187325</xdr:colOff>
      <xdr:row>31</xdr:row>
      <xdr:rowOff>20214</xdr:rowOff>
    </xdr:to>
    <xdr:sp macro="" textlink="">
      <xdr:nvSpPr>
        <xdr:cNvPr id="72" name="フローチャート: 判断 71">
          <a:extLst>
            <a:ext uri="{FF2B5EF4-FFF2-40B4-BE49-F238E27FC236}">
              <a16:creationId xmlns:a16="http://schemas.microsoft.com/office/drawing/2014/main" id="{9ABE3D9E-28FC-46D4-BE0D-13B960D58E30}"/>
            </a:ext>
          </a:extLst>
        </xdr:cNvPr>
        <xdr:cNvSpPr/>
      </xdr:nvSpPr>
      <xdr:spPr>
        <a:xfrm>
          <a:off x="4000500" y="6005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50483</xdr:rowOff>
    </xdr:from>
    <xdr:to>
      <xdr:col>15</xdr:col>
      <xdr:colOff>187325</xdr:colOff>
      <xdr:row>30</xdr:row>
      <xdr:rowOff>152083</xdr:rowOff>
    </xdr:to>
    <xdr:sp macro="" textlink="">
      <xdr:nvSpPr>
        <xdr:cNvPr id="73" name="フローチャート: 判断 72">
          <a:extLst>
            <a:ext uri="{FF2B5EF4-FFF2-40B4-BE49-F238E27FC236}">
              <a16:creationId xmlns:a16="http://schemas.microsoft.com/office/drawing/2014/main" id="{05F89D90-A06D-4240-AAB3-3F40C245605A}"/>
            </a:ext>
          </a:extLst>
        </xdr:cNvPr>
        <xdr:cNvSpPr/>
      </xdr:nvSpPr>
      <xdr:spPr>
        <a:xfrm>
          <a:off x="3238500" y="5965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41487</xdr:rowOff>
    </xdr:from>
    <xdr:to>
      <xdr:col>11</xdr:col>
      <xdr:colOff>187325</xdr:colOff>
      <xdr:row>30</xdr:row>
      <xdr:rowOff>143087</xdr:rowOff>
    </xdr:to>
    <xdr:sp macro="" textlink="">
      <xdr:nvSpPr>
        <xdr:cNvPr id="74" name="フローチャート: 判断 73">
          <a:extLst>
            <a:ext uri="{FF2B5EF4-FFF2-40B4-BE49-F238E27FC236}">
              <a16:creationId xmlns:a16="http://schemas.microsoft.com/office/drawing/2014/main" id="{3E110D46-3952-4531-8E5B-ABD4442ACDE1}"/>
            </a:ext>
          </a:extLst>
        </xdr:cNvPr>
        <xdr:cNvSpPr/>
      </xdr:nvSpPr>
      <xdr:spPr>
        <a:xfrm>
          <a:off x="2476500" y="5956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169757</xdr:rowOff>
    </xdr:from>
    <xdr:to>
      <xdr:col>7</xdr:col>
      <xdr:colOff>187325</xdr:colOff>
      <xdr:row>30</xdr:row>
      <xdr:rowOff>99907</xdr:rowOff>
    </xdr:to>
    <xdr:sp macro="" textlink="">
      <xdr:nvSpPr>
        <xdr:cNvPr id="75" name="フローチャート: 判断 74">
          <a:extLst>
            <a:ext uri="{FF2B5EF4-FFF2-40B4-BE49-F238E27FC236}">
              <a16:creationId xmlns:a16="http://schemas.microsoft.com/office/drawing/2014/main" id="{68D0761E-8A92-48F5-88CC-97947642BA34}"/>
            </a:ext>
          </a:extLst>
        </xdr:cNvPr>
        <xdr:cNvSpPr/>
      </xdr:nvSpPr>
      <xdr:spPr>
        <a:xfrm>
          <a:off x="1714500" y="5913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D38FD186-4A7C-4122-B13B-4AE946DC3BC8}"/>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8B1C02B4-62FF-4012-9AC0-2F83467A2B38}"/>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BAF5C36-AD77-4B4A-85B6-050E2176FD2F}"/>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FE9C2280-8C9D-497E-BD14-AD08E8B555FC}"/>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A4DA63C5-D73F-41C2-9C51-68E79B631CA5}"/>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101388</xdr:rowOff>
    </xdr:from>
    <xdr:to>
      <xdr:col>23</xdr:col>
      <xdr:colOff>136525</xdr:colOff>
      <xdr:row>30</xdr:row>
      <xdr:rowOff>31538</xdr:rowOff>
    </xdr:to>
    <xdr:sp macro="" textlink="">
      <xdr:nvSpPr>
        <xdr:cNvPr id="81" name="楕円 80">
          <a:extLst>
            <a:ext uri="{FF2B5EF4-FFF2-40B4-BE49-F238E27FC236}">
              <a16:creationId xmlns:a16="http://schemas.microsoft.com/office/drawing/2014/main" id="{A706B56F-D31A-4D25-A538-2FE21FE4F6C0}"/>
            </a:ext>
          </a:extLst>
        </xdr:cNvPr>
        <xdr:cNvSpPr/>
      </xdr:nvSpPr>
      <xdr:spPr>
        <a:xfrm>
          <a:off x="4711700" y="5844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124265</xdr:rowOff>
    </xdr:from>
    <xdr:ext cx="405111" cy="259045"/>
    <xdr:sp macro="" textlink="">
      <xdr:nvSpPr>
        <xdr:cNvPr id="82" name="有形固定資産減価償却率該当値テキスト">
          <a:extLst>
            <a:ext uri="{FF2B5EF4-FFF2-40B4-BE49-F238E27FC236}">
              <a16:creationId xmlns:a16="http://schemas.microsoft.com/office/drawing/2014/main" id="{560A022F-C0FB-42AF-AD7F-9C444C7C0A68}"/>
            </a:ext>
          </a:extLst>
        </xdr:cNvPr>
        <xdr:cNvSpPr txBox="1"/>
      </xdr:nvSpPr>
      <xdr:spPr>
        <a:xfrm>
          <a:off x="4813300" y="5696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92392</xdr:rowOff>
    </xdr:from>
    <xdr:to>
      <xdr:col>19</xdr:col>
      <xdr:colOff>187325</xdr:colOff>
      <xdr:row>30</xdr:row>
      <xdr:rowOff>22542</xdr:rowOff>
    </xdr:to>
    <xdr:sp macro="" textlink="">
      <xdr:nvSpPr>
        <xdr:cNvPr id="83" name="楕円 82">
          <a:extLst>
            <a:ext uri="{FF2B5EF4-FFF2-40B4-BE49-F238E27FC236}">
              <a16:creationId xmlns:a16="http://schemas.microsoft.com/office/drawing/2014/main" id="{CA67AD9B-D928-4C1C-9BE1-A58B3BF4AEA2}"/>
            </a:ext>
          </a:extLst>
        </xdr:cNvPr>
        <xdr:cNvSpPr/>
      </xdr:nvSpPr>
      <xdr:spPr>
        <a:xfrm>
          <a:off x="4000500" y="5835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143192</xdr:rowOff>
    </xdr:from>
    <xdr:to>
      <xdr:col>23</xdr:col>
      <xdr:colOff>85725</xdr:colOff>
      <xdr:row>29</xdr:row>
      <xdr:rowOff>152188</xdr:rowOff>
    </xdr:to>
    <xdr:cxnSp macro="">
      <xdr:nvCxnSpPr>
        <xdr:cNvPr id="84" name="直線コネクタ 83">
          <a:extLst>
            <a:ext uri="{FF2B5EF4-FFF2-40B4-BE49-F238E27FC236}">
              <a16:creationId xmlns:a16="http://schemas.microsoft.com/office/drawing/2014/main" id="{AF55C319-5319-4643-820D-C3512AB495E0}"/>
            </a:ext>
          </a:extLst>
        </xdr:cNvPr>
        <xdr:cNvCxnSpPr/>
      </xdr:nvCxnSpPr>
      <xdr:spPr>
        <a:xfrm>
          <a:off x="4051300" y="5886767"/>
          <a:ext cx="711200" cy="8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70803</xdr:rowOff>
    </xdr:from>
    <xdr:to>
      <xdr:col>15</xdr:col>
      <xdr:colOff>187325</xdr:colOff>
      <xdr:row>30</xdr:row>
      <xdr:rowOff>953</xdr:rowOff>
    </xdr:to>
    <xdr:sp macro="" textlink="">
      <xdr:nvSpPr>
        <xdr:cNvPr id="85" name="楕円 84">
          <a:extLst>
            <a:ext uri="{FF2B5EF4-FFF2-40B4-BE49-F238E27FC236}">
              <a16:creationId xmlns:a16="http://schemas.microsoft.com/office/drawing/2014/main" id="{AAE08C5B-DD6C-4716-9237-A49FDFB2DACB}"/>
            </a:ext>
          </a:extLst>
        </xdr:cNvPr>
        <xdr:cNvSpPr/>
      </xdr:nvSpPr>
      <xdr:spPr>
        <a:xfrm>
          <a:off x="3238500" y="5814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121603</xdr:rowOff>
    </xdr:from>
    <xdr:to>
      <xdr:col>19</xdr:col>
      <xdr:colOff>136525</xdr:colOff>
      <xdr:row>29</xdr:row>
      <xdr:rowOff>143192</xdr:rowOff>
    </xdr:to>
    <xdr:cxnSp macro="">
      <xdr:nvCxnSpPr>
        <xdr:cNvPr id="86" name="直線コネクタ 85">
          <a:extLst>
            <a:ext uri="{FF2B5EF4-FFF2-40B4-BE49-F238E27FC236}">
              <a16:creationId xmlns:a16="http://schemas.microsoft.com/office/drawing/2014/main" id="{3F7AD280-8305-48F2-95DE-A8E74795F24B}"/>
            </a:ext>
          </a:extLst>
        </xdr:cNvPr>
        <xdr:cNvCxnSpPr/>
      </xdr:nvCxnSpPr>
      <xdr:spPr>
        <a:xfrm>
          <a:off x="3289300" y="5865178"/>
          <a:ext cx="762000" cy="21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65405</xdr:rowOff>
    </xdr:from>
    <xdr:to>
      <xdr:col>11</xdr:col>
      <xdr:colOff>187325</xdr:colOff>
      <xdr:row>29</xdr:row>
      <xdr:rowOff>167005</xdr:rowOff>
    </xdr:to>
    <xdr:sp macro="" textlink="">
      <xdr:nvSpPr>
        <xdr:cNvPr id="87" name="楕円 86">
          <a:extLst>
            <a:ext uri="{FF2B5EF4-FFF2-40B4-BE49-F238E27FC236}">
              <a16:creationId xmlns:a16="http://schemas.microsoft.com/office/drawing/2014/main" id="{3B64A60C-FBAE-4411-9719-199E4CFBC0CD}"/>
            </a:ext>
          </a:extLst>
        </xdr:cNvPr>
        <xdr:cNvSpPr/>
      </xdr:nvSpPr>
      <xdr:spPr>
        <a:xfrm>
          <a:off x="2476500" y="580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116205</xdr:rowOff>
    </xdr:from>
    <xdr:to>
      <xdr:col>15</xdr:col>
      <xdr:colOff>136525</xdr:colOff>
      <xdr:row>29</xdr:row>
      <xdr:rowOff>121603</xdr:rowOff>
    </xdr:to>
    <xdr:cxnSp macro="">
      <xdr:nvCxnSpPr>
        <xdr:cNvPr id="88" name="直線コネクタ 87">
          <a:extLst>
            <a:ext uri="{FF2B5EF4-FFF2-40B4-BE49-F238E27FC236}">
              <a16:creationId xmlns:a16="http://schemas.microsoft.com/office/drawing/2014/main" id="{818513AC-F52C-45A1-8757-B3A77A3B820F}"/>
            </a:ext>
          </a:extLst>
        </xdr:cNvPr>
        <xdr:cNvCxnSpPr/>
      </xdr:nvCxnSpPr>
      <xdr:spPr>
        <a:xfrm>
          <a:off x="2527300" y="5859780"/>
          <a:ext cx="762000" cy="5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54610</xdr:rowOff>
    </xdr:from>
    <xdr:to>
      <xdr:col>7</xdr:col>
      <xdr:colOff>187325</xdr:colOff>
      <xdr:row>29</xdr:row>
      <xdr:rowOff>156210</xdr:rowOff>
    </xdr:to>
    <xdr:sp macro="" textlink="">
      <xdr:nvSpPr>
        <xdr:cNvPr id="89" name="楕円 88">
          <a:extLst>
            <a:ext uri="{FF2B5EF4-FFF2-40B4-BE49-F238E27FC236}">
              <a16:creationId xmlns:a16="http://schemas.microsoft.com/office/drawing/2014/main" id="{0CF2B0E1-CB29-4877-A060-4DE6FD7430E1}"/>
            </a:ext>
          </a:extLst>
        </xdr:cNvPr>
        <xdr:cNvSpPr/>
      </xdr:nvSpPr>
      <xdr:spPr>
        <a:xfrm>
          <a:off x="1714500" y="579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105410</xdr:rowOff>
    </xdr:from>
    <xdr:to>
      <xdr:col>11</xdr:col>
      <xdr:colOff>136525</xdr:colOff>
      <xdr:row>29</xdr:row>
      <xdr:rowOff>116205</xdr:rowOff>
    </xdr:to>
    <xdr:cxnSp macro="">
      <xdr:nvCxnSpPr>
        <xdr:cNvPr id="90" name="直線コネクタ 89">
          <a:extLst>
            <a:ext uri="{FF2B5EF4-FFF2-40B4-BE49-F238E27FC236}">
              <a16:creationId xmlns:a16="http://schemas.microsoft.com/office/drawing/2014/main" id="{C9170CBC-D703-4C8A-94E5-B3B0928A0024}"/>
            </a:ext>
          </a:extLst>
        </xdr:cNvPr>
        <xdr:cNvCxnSpPr/>
      </xdr:nvCxnSpPr>
      <xdr:spPr>
        <a:xfrm>
          <a:off x="1765300" y="5848985"/>
          <a:ext cx="7620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11341</xdr:rowOff>
    </xdr:from>
    <xdr:ext cx="405111" cy="259045"/>
    <xdr:sp macro="" textlink="">
      <xdr:nvSpPr>
        <xdr:cNvPr id="91" name="n_1aveValue有形固定資産減価償却率">
          <a:extLst>
            <a:ext uri="{FF2B5EF4-FFF2-40B4-BE49-F238E27FC236}">
              <a16:creationId xmlns:a16="http://schemas.microsoft.com/office/drawing/2014/main" id="{D8B127F0-ED91-4E5A-874A-B159EB3CDBE3}"/>
            </a:ext>
          </a:extLst>
        </xdr:cNvPr>
        <xdr:cNvSpPr txBox="1"/>
      </xdr:nvSpPr>
      <xdr:spPr>
        <a:xfrm>
          <a:off x="3836044" y="6097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143210</xdr:rowOff>
    </xdr:from>
    <xdr:ext cx="405111" cy="259045"/>
    <xdr:sp macro="" textlink="">
      <xdr:nvSpPr>
        <xdr:cNvPr id="92" name="n_2aveValue有形固定資産減価償却率">
          <a:extLst>
            <a:ext uri="{FF2B5EF4-FFF2-40B4-BE49-F238E27FC236}">
              <a16:creationId xmlns:a16="http://schemas.microsoft.com/office/drawing/2014/main" id="{F47234A5-5CA7-4131-B701-355987A36A48}"/>
            </a:ext>
          </a:extLst>
        </xdr:cNvPr>
        <xdr:cNvSpPr txBox="1"/>
      </xdr:nvSpPr>
      <xdr:spPr>
        <a:xfrm>
          <a:off x="3086744" y="6058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134214</xdr:rowOff>
    </xdr:from>
    <xdr:ext cx="405111" cy="259045"/>
    <xdr:sp macro="" textlink="">
      <xdr:nvSpPr>
        <xdr:cNvPr id="93" name="n_3aveValue有形固定資産減価償却率">
          <a:extLst>
            <a:ext uri="{FF2B5EF4-FFF2-40B4-BE49-F238E27FC236}">
              <a16:creationId xmlns:a16="http://schemas.microsoft.com/office/drawing/2014/main" id="{DC2D29AC-5273-4C15-A013-5AA7F8319929}"/>
            </a:ext>
          </a:extLst>
        </xdr:cNvPr>
        <xdr:cNvSpPr txBox="1"/>
      </xdr:nvSpPr>
      <xdr:spPr>
        <a:xfrm>
          <a:off x="2324744" y="6049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91034</xdr:rowOff>
    </xdr:from>
    <xdr:ext cx="405111" cy="259045"/>
    <xdr:sp macro="" textlink="">
      <xdr:nvSpPr>
        <xdr:cNvPr id="94" name="n_4aveValue有形固定資産減価償却率">
          <a:extLst>
            <a:ext uri="{FF2B5EF4-FFF2-40B4-BE49-F238E27FC236}">
              <a16:creationId xmlns:a16="http://schemas.microsoft.com/office/drawing/2014/main" id="{093150BD-21DF-448F-AB05-53C3D43F0508}"/>
            </a:ext>
          </a:extLst>
        </xdr:cNvPr>
        <xdr:cNvSpPr txBox="1"/>
      </xdr:nvSpPr>
      <xdr:spPr>
        <a:xfrm>
          <a:off x="1562744" y="6006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39069</xdr:rowOff>
    </xdr:from>
    <xdr:ext cx="405111" cy="259045"/>
    <xdr:sp macro="" textlink="">
      <xdr:nvSpPr>
        <xdr:cNvPr id="95" name="n_1mainValue有形固定資産減価償却率">
          <a:extLst>
            <a:ext uri="{FF2B5EF4-FFF2-40B4-BE49-F238E27FC236}">
              <a16:creationId xmlns:a16="http://schemas.microsoft.com/office/drawing/2014/main" id="{0C5B5283-DF42-4165-9ABD-4400C5554574}"/>
            </a:ext>
          </a:extLst>
        </xdr:cNvPr>
        <xdr:cNvSpPr txBox="1"/>
      </xdr:nvSpPr>
      <xdr:spPr>
        <a:xfrm>
          <a:off x="3836044" y="56111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17480</xdr:rowOff>
    </xdr:from>
    <xdr:ext cx="405111" cy="259045"/>
    <xdr:sp macro="" textlink="">
      <xdr:nvSpPr>
        <xdr:cNvPr id="96" name="n_2mainValue有形固定資産減価償却率">
          <a:extLst>
            <a:ext uri="{FF2B5EF4-FFF2-40B4-BE49-F238E27FC236}">
              <a16:creationId xmlns:a16="http://schemas.microsoft.com/office/drawing/2014/main" id="{D1966935-1A9B-440D-B662-52F19CD5E61F}"/>
            </a:ext>
          </a:extLst>
        </xdr:cNvPr>
        <xdr:cNvSpPr txBox="1"/>
      </xdr:nvSpPr>
      <xdr:spPr>
        <a:xfrm>
          <a:off x="3086744" y="5589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12082</xdr:rowOff>
    </xdr:from>
    <xdr:ext cx="405111" cy="259045"/>
    <xdr:sp macro="" textlink="">
      <xdr:nvSpPr>
        <xdr:cNvPr id="97" name="n_3mainValue有形固定資産減価償却率">
          <a:extLst>
            <a:ext uri="{FF2B5EF4-FFF2-40B4-BE49-F238E27FC236}">
              <a16:creationId xmlns:a16="http://schemas.microsoft.com/office/drawing/2014/main" id="{3C9860FF-A681-4C50-8F4B-4D483CFCB50A}"/>
            </a:ext>
          </a:extLst>
        </xdr:cNvPr>
        <xdr:cNvSpPr txBox="1"/>
      </xdr:nvSpPr>
      <xdr:spPr>
        <a:xfrm>
          <a:off x="2324744" y="558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1287</xdr:rowOff>
    </xdr:from>
    <xdr:ext cx="405111" cy="259045"/>
    <xdr:sp macro="" textlink="">
      <xdr:nvSpPr>
        <xdr:cNvPr id="98" name="n_4mainValue有形固定資産減価償却率">
          <a:extLst>
            <a:ext uri="{FF2B5EF4-FFF2-40B4-BE49-F238E27FC236}">
              <a16:creationId xmlns:a16="http://schemas.microsoft.com/office/drawing/2014/main" id="{FCE02203-C206-4A76-91AA-9FF7101E196C}"/>
            </a:ext>
          </a:extLst>
        </xdr:cNvPr>
        <xdr:cNvSpPr txBox="1"/>
      </xdr:nvSpPr>
      <xdr:spPr>
        <a:xfrm>
          <a:off x="1562744" y="5573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E42AF115-8371-4777-97E1-BAA6E73118DC}"/>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FF80B6C4-D789-4155-BD14-D3CA44EC52B4}"/>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128619</xdr:colOff>
      <xdr:row>22</xdr:row>
      <xdr:rowOff>64546</xdr:rowOff>
    </xdr:from>
    <xdr:to>
      <xdr:col>76</xdr:col>
      <xdr:colOff>42831</xdr:colOff>
      <xdr:row>24</xdr:row>
      <xdr:rowOff>30705</xdr:rowOff>
    </xdr:to>
    <xdr:sp macro="" textlink="">
      <xdr:nvSpPr>
        <xdr:cNvPr id="101" name="正方形/長方形 100">
          <a:extLst>
            <a:ext uri="{FF2B5EF4-FFF2-40B4-BE49-F238E27FC236}">
              <a16:creationId xmlns:a16="http://schemas.microsoft.com/office/drawing/2014/main" id="{EFE3A583-96A3-4C53-9012-2541F1EDAD37}"/>
            </a:ext>
          </a:extLst>
        </xdr:cNvPr>
        <xdr:cNvSpPr/>
      </xdr:nvSpPr>
      <xdr:spPr>
        <a:xfrm>
          <a:off x="13758894" y="4607971"/>
          <a:ext cx="1057212"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[ 1,119.0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E77D809D-571F-4BED-8E43-B1FACE749D88}"/>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912B57E5-AAB0-4746-90B7-A7C08072EE43}"/>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4AEFE7A9-A79A-4F9C-AA6F-8053E8FFC14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7892C188-4135-426D-821C-83723939A76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79A4965A-1553-4DE1-8C01-37C58F996388}"/>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68255534-5368-49E5-9B67-1FDDCD59120D}"/>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609F8C87-4FD9-4A7F-B7F4-7A7F5EFEEF6B}"/>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D73834C0-C8D3-4DF9-90BE-26CCF8A386B6}"/>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9C21ABB5-3258-42A9-9A6C-B64CC25C30FC}"/>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8635A5B5-20D2-4140-A959-9F0E9E4A49CE}"/>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a:solidFill>
                <a:schemeClr val="dk1"/>
              </a:solidFill>
              <a:effectLst/>
              <a:latin typeface="+mn-lt"/>
              <a:ea typeface="+mn-ea"/>
              <a:cs typeface="+mn-cs"/>
            </a:rPr>
            <a:t>　</a:t>
          </a:r>
          <a:r>
            <a:rPr kumimoji="1" lang="ja-JP" altLang="ja-JP" sz="900">
              <a:solidFill>
                <a:schemeClr val="dk1"/>
              </a:solidFill>
              <a:effectLst/>
              <a:latin typeface="+mn-lt"/>
              <a:ea typeface="+mn-ea"/>
              <a:cs typeface="+mn-cs"/>
            </a:rPr>
            <a:t>類似団体と比べるとかなり高い水準となっている。</a:t>
          </a:r>
          <a:endParaRPr lang="ja-JP" altLang="ja-JP" sz="900">
            <a:effectLst/>
          </a:endParaRPr>
        </a:p>
        <a:p>
          <a:r>
            <a:rPr kumimoji="1" lang="ja-JP" altLang="ja-JP" sz="900">
              <a:solidFill>
                <a:schemeClr val="dk1"/>
              </a:solidFill>
              <a:effectLst/>
              <a:latin typeface="+mn-lt"/>
              <a:ea typeface="+mn-ea"/>
              <a:cs typeface="+mn-cs"/>
            </a:rPr>
            <a:t>　これは、近年の道路新設改良事業等</a:t>
          </a:r>
          <a:r>
            <a:rPr kumimoji="1" lang="ja-JP" altLang="en-US" sz="900">
              <a:solidFill>
                <a:schemeClr val="dk1"/>
              </a:solidFill>
              <a:effectLst/>
              <a:latin typeface="+mn-lt"/>
              <a:ea typeface="+mn-ea"/>
              <a:cs typeface="+mn-cs"/>
            </a:rPr>
            <a:t>やデジタル防災行政無線の整備など</a:t>
          </a:r>
          <a:r>
            <a:rPr kumimoji="1" lang="ja-JP" altLang="ja-JP" sz="900">
              <a:solidFill>
                <a:schemeClr val="dk1"/>
              </a:solidFill>
              <a:effectLst/>
              <a:latin typeface="+mn-lt"/>
              <a:ea typeface="+mn-ea"/>
              <a:cs typeface="+mn-cs"/>
            </a:rPr>
            <a:t>よる地方債発行額の増加に加え、経常収入の減少に伴い基金取崩しにより充当基金が減少していることや、経常経費の削減が進んでいないことから、当該比率が高くなっている。</a:t>
          </a:r>
          <a:endParaRPr lang="ja-JP" altLang="ja-JP" sz="900">
            <a:effectLst/>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C0319A85-B8DF-4D39-A2E5-38FA4D94E9D9}"/>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72145A9D-2D17-4C95-9521-A2AA7E049201}"/>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1E0F2147-3F53-4ED4-ADB9-288AA659F065}"/>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id="{3659229F-F0C0-4BB5-9831-5C3F13ACAEF6}"/>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a:extLst>
            <a:ext uri="{FF2B5EF4-FFF2-40B4-BE49-F238E27FC236}">
              <a16:creationId xmlns:a16="http://schemas.microsoft.com/office/drawing/2014/main" id="{57475C96-E0A4-4437-AA3A-A6959DD4E89C}"/>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id="{D894A5A2-3151-48B8-8B3B-4B4F1BE39E0D}"/>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a:extLst>
            <a:ext uri="{FF2B5EF4-FFF2-40B4-BE49-F238E27FC236}">
              <a16:creationId xmlns:a16="http://schemas.microsoft.com/office/drawing/2014/main" id="{BC03C602-9ECD-4E12-A354-637C149CDEA5}"/>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id="{5AF1DCFE-01F8-4F5A-AB81-F0F9F0CE03E2}"/>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a:extLst>
            <a:ext uri="{FF2B5EF4-FFF2-40B4-BE49-F238E27FC236}">
              <a16:creationId xmlns:a16="http://schemas.microsoft.com/office/drawing/2014/main" id="{E725DE56-84D7-4413-8F49-AEFB4D16B789}"/>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id="{916D2FA0-8423-4D22-8025-7262B060DEAC}"/>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id="{BF2A35FE-78D7-4B16-8242-C50099CD177F}"/>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id="{CE341B4F-EDA0-4A5B-AFBE-DA69A4ACF967}"/>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a:extLst>
            <a:ext uri="{FF2B5EF4-FFF2-40B4-BE49-F238E27FC236}">
              <a16:creationId xmlns:a16="http://schemas.microsoft.com/office/drawing/2014/main" id="{68751441-2AA7-48BF-889F-004F1C638EEA}"/>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32A26C8E-E008-4B3F-AA18-33048D2698DF}"/>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590B32E6-729E-4113-855E-9E663B96851A}"/>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35</xdr:row>
      <xdr:rowOff>402</xdr:rowOff>
    </xdr:to>
    <xdr:cxnSp macro="">
      <xdr:nvCxnSpPr>
        <xdr:cNvPr id="127" name="直線コネクタ 126">
          <a:extLst>
            <a:ext uri="{FF2B5EF4-FFF2-40B4-BE49-F238E27FC236}">
              <a16:creationId xmlns:a16="http://schemas.microsoft.com/office/drawing/2014/main" id="{428E1141-1C97-44F1-B1BD-486C5443DCFF}"/>
            </a:ext>
          </a:extLst>
        </xdr:cNvPr>
        <xdr:cNvCxnSpPr/>
      </xdr:nvCxnSpPr>
      <xdr:spPr>
        <a:xfrm flipV="1">
          <a:off x="14793595" y="5312833"/>
          <a:ext cx="1269" cy="1459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4229</xdr:rowOff>
    </xdr:from>
    <xdr:ext cx="560923" cy="259045"/>
    <xdr:sp macro="" textlink="">
      <xdr:nvSpPr>
        <xdr:cNvPr id="128" name="債務償還比率最小値テキスト">
          <a:extLst>
            <a:ext uri="{FF2B5EF4-FFF2-40B4-BE49-F238E27FC236}">
              <a16:creationId xmlns:a16="http://schemas.microsoft.com/office/drawing/2014/main" id="{0B25CB67-B45B-41DA-91FB-D0BBC1AB1FAC}"/>
            </a:ext>
          </a:extLst>
        </xdr:cNvPr>
        <xdr:cNvSpPr txBox="1"/>
      </xdr:nvSpPr>
      <xdr:spPr>
        <a:xfrm>
          <a:off x="14846300" y="677650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402</xdr:rowOff>
    </xdr:from>
    <xdr:to>
      <xdr:col>76</xdr:col>
      <xdr:colOff>111125</xdr:colOff>
      <xdr:row>35</xdr:row>
      <xdr:rowOff>402</xdr:rowOff>
    </xdr:to>
    <xdr:cxnSp macro="">
      <xdr:nvCxnSpPr>
        <xdr:cNvPr id="129" name="直線コネクタ 128">
          <a:extLst>
            <a:ext uri="{FF2B5EF4-FFF2-40B4-BE49-F238E27FC236}">
              <a16:creationId xmlns:a16="http://schemas.microsoft.com/office/drawing/2014/main" id="{F17F7013-7CAA-4F09-B488-9D0D14B6BDCF}"/>
            </a:ext>
          </a:extLst>
        </xdr:cNvPr>
        <xdr:cNvCxnSpPr/>
      </xdr:nvCxnSpPr>
      <xdr:spPr>
        <a:xfrm>
          <a:off x="14706600" y="6772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a:extLst>
            <a:ext uri="{FF2B5EF4-FFF2-40B4-BE49-F238E27FC236}">
              <a16:creationId xmlns:a16="http://schemas.microsoft.com/office/drawing/2014/main" id="{16297282-B3E2-468C-B912-2EF39CFF4398}"/>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a:extLst>
            <a:ext uri="{FF2B5EF4-FFF2-40B4-BE49-F238E27FC236}">
              <a16:creationId xmlns:a16="http://schemas.microsoft.com/office/drawing/2014/main" id="{BC396CDA-E206-4B96-96D9-20CB8B0D23FB}"/>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108912</xdr:rowOff>
    </xdr:from>
    <xdr:ext cx="469744" cy="259045"/>
    <xdr:sp macro="" textlink="">
      <xdr:nvSpPr>
        <xdr:cNvPr id="132" name="債務償還比率平均値テキスト">
          <a:extLst>
            <a:ext uri="{FF2B5EF4-FFF2-40B4-BE49-F238E27FC236}">
              <a16:creationId xmlns:a16="http://schemas.microsoft.com/office/drawing/2014/main" id="{95A7B0DF-0A06-4966-ADB8-6150A72F4349}"/>
            </a:ext>
          </a:extLst>
        </xdr:cNvPr>
        <xdr:cNvSpPr txBox="1"/>
      </xdr:nvSpPr>
      <xdr:spPr>
        <a:xfrm>
          <a:off x="14846300" y="56810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86035</xdr:rowOff>
    </xdr:from>
    <xdr:to>
      <xdr:col>76</xdr:col>
      <xdr:colOff>73025</xdr:colOff>
      <xdr:row>30</xdr:row>
      <xdr:rowOff>16185</xdr:rowOff>
    </xdr:to>
    <xdr:sp macro="" textlink="">
      <xdr:nvSpPr>
        <xdr:cNvPr id="133" name="フローチャート: 判断 132">
          <a:extLst>
            <a:ext uri="{FF2B5EF4-FFF2-40B4-BE49-F238E27FC236}">
              <a16:creationId xmlns:a16="http://schemas.microsoft.com/office/drawing/2014/main" id="{1C142C00-827E-4E5D-B846-97EEE74AD25D}"/>
            </a:ext>
          </a:extLst>
        </xdr:cNvPr>
        <xdr:cNvSpPr/>
      </xdr:nvSpPr>
      <xdr:spPr>
        <a:xfrm>
          <a:off x="14744700" y="5829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73321</xdr:rowOff>
    </xdr:from>
    <xdr:to>
      <xdr:col>72</xdr:col>
      <xdr:colOff>123825</xdr:colOff>
      <xdr:row>30</xdr:row>
      <xdr:rowOff>3471</xdr:rowOff>
    </xdr:to>
    <xdr:sp macro="" textlink="">
      <xdr:nvSpPr>
        <xdr:cNvPr id="134" name="フローチャート: 判断 133">
          <a:extLst>
            <a:ext uri="{FF2B5EF4-FFF2-40B4-BE49-F238E27FC236}">
              <a16:creationId xmlns:a16="http://schemas.microsoft.com/office/drawing/2014/main" id="{369926C9-EA25-4F98-A213-DEF918A57CF9}"/>
            </a:ext>
          </a:extLst>
        </xdr:cNvPr>
        <xdr:cNvSpPr/>
      </xdr:nvSpPr>
      <xdr:spPr>
        <a:xfrm>
          <a:off x="14033500" y="5816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90234</xdr:rowOff>
    </xdr:from>
    <xdr:to>
      <xdr:col>68</xdr:col>
      <xdr:colOff>123825</xdr:colOff>
      <xdr:row>30</xdr:row>
      <xdr:rowOff>20384</xdr:rowOff>
    </xdr:to>
    <xdr:sp macro="" textlink="">
      <xdr:nvSpPr>
        <xdr:cNvPr id="135" name="フローチャート: 判断 134">
          <a:extLst>
            <a:ext uri="{FF2B5EF4-FFF2-40B4-BE49-F238E27FC236}">
              <a16:creationId xmlns:a16="http://schemas.microsoft.com/office/drawing/2014/main" id="{8DF74104-1DAF-4CF3-98F1-77C1580D5514}"/>
            </a:ext>
          </a:extLst>
        </xdr:cNvPr>
        <xdr:cNvSpPr/>
      </xdr:nvSpPr>
      <xdr:spPr>
        <a:xfrm>
          <a:off x="13271500" y="5833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69963</xdr:rowOff>
    </xdr:from>
    <xdr:to>
      <xdr:col>64</xdr:col>
      <xdr:colOff>123825</xdr:colOff>
      <xdr:row>30</xdr:row>
      <xdr:rowOff>113</xdr:rowOff>
    </xdr:to>
    <xdr:sp macro="" textlink="">
      <xdr:nvSpPr>
        <xdr:cNvPr id="136" name="フローチャート: 判断 135">
          <a:extLst>
            <a:ext uri="{FF2B5EF4-FFF2-40B4-BE49-F238E27FC236}">
              <a16:creationId xmlns:a16="http://schemas.microsoft.com/office/drawing/2014/main" id="{2C417C12-F6A6-4BCD-8ECC-0207388C6C25}"/>
            </a:ext>
          </a:extLst>
        </xdr:cNvPr>
        <xdr:cNvSpPr/>
      </xdr:nvSpPr>
      <xdr:spPr>
        <a:xfrm>
          <a:off x="12509500" y="5813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42376</xdr:rowOff>
    </xdr:from>
    <xdr:to>
      <xdr:col>60</xdr:col>
      <xdr:colOff>123825</xdr:colOff>
      <xdr:row>29</xdr:row>
      <xdr:rowOff>143976</xdr:rowOff>
    </xdr:to>
    <xdr:sp macro="" textlink="">
      <xdr:nvSpPr>
        <xdr:cNvPr id="137" name="フローチャート: 判断 136">
          <a:extLst>
            <a:ext uri="{FF2B5EF4-FFF2-40B4-BE49-F238E27FC236}">
              <a16:creationId xmlns:a16="http://schemas.microsoft.com/office/drawing/2014/main" id="{908974C1-9D6B-4299-95E5-C70EDD53BBDF}"/>
            </a:ext>
          </a:extLst>
        </xdr:cNvPr>
        <xdr:cNvSpPr/>
      </xdr:nvSpPr>
      <xdr:spPr>
        <a:xfrm>
          <a:off x="11747500" y="5785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BEC52CC0-8F8F-4615-8A2E-3997EC6DFED6}"/>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86D3954A-79C0-42CF-A45A-0D4AB399FAFC}"/>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813D9B13-93D7-414B-8764-8F71F1C68AE1}"/>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D1E59AF5-6BFC-427F-B31E-2E91FE3C7BC3}"/>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30AEFB18-6DCD-4541-9A3A-2DFA084AFE72}"/>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34</xdr:row>
      <xdr:rowOff>3387</xdr:rowOff>
    </xdr:from>
    <xdr:to>
      <xdr:col>76</xdr:col>
      <xdr:colOff>73025</xdr:colOff>
      <xdr:row>34</xdr:row>
      <xdr:rowOff>104987</xdr:rowOff>
    </xdr:to>
    <xdr:sp macro="" textlink="">
      <xdr:nvSpPr>
        <xdr:cNvPr id="143" name="楕円 142">
          <a:extLst>
            <a:ext uri="{FF2B5EF4-FFF2-40B4-BE49-F238E27FC236}">
              <a16:creationId xmlns:a16="http://schemas.microsoft.com/office/drawing/2014/main" id="{727AA3E2-DFED-441D-BAD5-F9DA39775D99}"/>
            </a:ext>
          </a:extLst>
        </xdr:cNvPr>
        <xdr:cNvSpPr/>
      </xdr:nvSpPr>
      <xdr:spPr>
        <a:xfrm>
          <a:off x="14744700" y="660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33</xdr:row>
      <xdr:rowOff>89764</xdr:rowOff>
    </xdr:from>
    <xdr:ext cx="560923" cy="259045"/>
    <xdr:sp macro="" textlink="">
      <xdr:nvSpPr>
        <xdr:cNvPr id="144" name="債務償還比率該当値テキスト">
          <a:extLst>
            <a:ext uri="{FF2B5EF4-FFF2-40B4-BE49-F238E27FC236}">
              <a16:creationId xmlns:a16="http://schemas.microsoft.com/office/drawing/2014/main" id="{6144F550-2329-4C37-878A-477FEBD467EA}"/>
            </a:ext>
          </a:extLst>
        </xdr:cNvPr>
        <xdr:cNvSpPr txBox="1"/>
      </xdr:nvSpPr>
      <xdr:spPr>
        <a:xfrm>
          <a:off x="14846300" y="651913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33</xdr:row>
      <xdr:rowOff>76122</xdr:rowOff>
    </xdr:from>
    <xdr:to>
      <xdr:col>72</xdr:col>
      <xdr:colOff>123825</xdr:colOff>
      <xdr:row>34</xdr:row>
      <xdr:rowOff>6272</xdr:rowOff>
    </xdr:to>
    <xdr:sp macro="" textlink="">
      <xdr:nvSpPr>
        <xdr:cNvPr id="145" name="楕円 144">
          <a:extLst>
            <a:ext uri="{FF2B5EF4-FFF2-40B4-BE49-F238E27FC236}">
              <a16:creationId xmlns:a16="http://schemas.microsoft.com/office/drawing/2014/main" id="{D1501EB9-F8DC-4C5F-BFA5-639F5E83AC21}"/>
            </a:ext>
          </a:extLst>
        </xdr:cNvPr>
        <xdr:cNvSpPr/>
      </xdr:nvSpPr>
      <xdr:spPr>
        <a:xfrm>
          <a:off x="14033500" y="6505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33</xdr:row>
      <xdr:rowOff>126922</xdr:rowOff>
    </xdr:from>
    <xdr:to>
      <xdr:col>76</xdr:col>
      <xdr:colOff>22225</xdr:colOff>
      <xdr:row>34</xdr:row>
      <xdr:rowOff>54187</xdr:rowOff>
    </xdr:to>
    <xdr:cxnSp macro="">
      <xdr:nvCxnSpPr>
        <xdr:cNvPr id="146" name="直線コネクタ 145">
          <a:extLst>
            <a:ext uri="{FF2B5EF4-FFF2-40B4-BE49-F238E27FC236}">
              <a16:creationId xmlns:a16="http://schemas.microsoft.com/office/drawing/2014/main" id="{E380D3C7-0779-4C9F-9C1B-C017DAC42345}"/>
            </a:ext>
          </a:extLst>
        </xdr:cNvPr>
        <xdr:cNvCxnSpPr/>
      </xdr:nvCxnSpPr>
      <xdr:spPr>
        <a:xfrm>
          <a:off x="14084300" y="6556297"/>
          <a:ext cx="711200" cy="98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33</xdr:row>
      <xdr:rowOff>169679</xdr:rowOff>
    </xdr:from>
    <xdr:to>
      <xdr:col>68</xdr:col>
      <xdr:colOff>123825</xdr:colOff>
      <xdr:row>34</xdr:row>
      <xdr:rowOff>99829</xdr:rowOff>
    </xdr:to>
    <xdr:sp macro="" textlink="">
      <xdr:nvSpPr>
        <xdr:cNvPr id="147" name="楕円 146">
          <a:extLst>
            <a:ext uri="{FF2B5EF4-FFF2-40B4-BE49-F238E27FC236}">
              <a16:creationId xmlns:a16="http://schemas.microsoft.com/office/drawing/2014/main" id="{BF771DD1-4CB2-407D-A4C9-ED200E039934}"/>
            </a:ext>
          </a:extLst>
        </xdr:cNvPr>
        <xdr:cNvSpPr/>
      </xdr:nvSpPr>
      <xdr:spPr>
        <a:xfrm>
          <a:off x="13271500" y="6599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33</xdr:row>
      <xdr:rowOff>126922</xdr:rowOff>
    </xdr:from>
    <xdr:to>
      <xdr:col>72</xdr:col>
      <xdr:colOff>73025</xdr:colOff>
      <xdr:row>34</xdr:row>
      <xdr:rowOff>49029</xdr:rowOff>
    </xdr:to>
    <xdr:cxnSp macro="">
      <xdr:nvCxnSpPr>
        <xdr:cNvPr id="148" name="直線コネクタ 147">
          <a:extLst>
            <a:ext uri="{FF2B5EF4-FFF2-40B4-BE49-F238E27FC236}">
              <a16:creationId xmlns:a16="http://schemas.microsoft.com/office/drawing/2014/main" id="{DBD97B00-B1E3-4727-A684-264A6F0EE0DC}"/>
            </a:ext>
          </a:extLst>
        </xdr:cNvPr>
        <xdr:cNvCxnSpPr/>
      </xdr:nvCxnSpPr>
      <xdr:spPr>
        <a:xfrm flipV="1">
          <a:off x="13322300" y="6556297"/>
          <a:ext cx="762000" cy="93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33</xdr:row>
      <xdr:rowOff>128178</xdr:rowOff>
    </xdr:from>
    <xdr:to>
      <xdr:col>64</xdr:col>
      <xdr:colOff>123825</xdr:colOff>
      <xdr:row>34</xdr:row>
      <xdr:rowOff>58328</xdr:rowOff>
    </xdr:to>
    <xdr:sp macro="" textlink="">
      <xdr:nvSpPr>
        <xdr:cNvPr id="149" name="楕円 148">
          <a:extLst>
            <a:ext uri="{FF2B5EF4-FFF2-40B4-BE49-F238E27FC236}">
              <a16:creationId xmlns:a16="http://schemas.microsoft.com/office/drawing/2014/main" id="{592A4D7C-73BD-4A4F-A6DA-A36E3EE14D7E}"/>
            </a:ext>
          </a:extLst>
        </xdr:cNvPr>
        <xdr:cNvSpPr/>
      </xdr:nvSpPr>
      <xdr:spPr>
        <a:xfrm>
          <a:off x="12509500" y="6557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34</xdr:row>
      <xdr:rowOff>7528</xdr:rowOff>
    </xdr:from>
    <xdr:to>
      <xdr:col>68</xdr:col>
      <xdr:colOff>73025</xdr:colOff>
      <xdr:row>34</xdr:row>
      <xdr:rowOff>49029</xdr:rowOff>
    </xdr:to>
    <xdr:cxnSp macro="">
      <xdr:nvCxnSpPr>
        <xdr:cNvPr id="150" name="直線コネクタ 149">
          <a:extLst>
            <a:ext uri="{FF2B5EF4-FFF2-40B4-BE49-F238E27FC236}">
              <a16:creationId xmlns:a16="http://schemas.microsoft.com/office/drawing/2014/main" id="{D72FC18F-CB91-4981-8DAB-2B2302AFE36A}"/>
            </a:ext>
          </a:extLst>
        </xdr:cNvPr>
        <xdr:cNvCxnSpPr/>
      </xdr:nvCxnSpPr>
      <xdr:spPr>
        <a:xfrm>
          <a:off x="12560300" y="6608353"/>
          <a:ext cx="762000" cy="41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33</xdr:row>
      <xdr:rowOff>112465</xdr:rowOff>
    </xdr:from>
    <xdr:to>
      <xdr:col>60</xdr:col>
      <xdr:colOff>123825</xdr:colOff>
      <xdr:row>34</xdr:row>
      <xdr:rowOff>42615</xdr:rowOff>
    </xdr:to>
    <xdr:sp macro="" textlink="">
      <xdr:nvSpPr>
        <xdr:cNvPr id="151" name="楕円 150">
          <a:extLst>
            <a:ext uri="{FF2B5EF4-FFF2-40B4-BE49-F238E27FC236}">
              <a16:creationId xmlns:a16="http://schemas.microsoft.com/office/drawing/2014/main" id="{39E7CA3F-7A66-458B-85B6-E5B5C5343F2D}"/>
            </a:ext>
          </a:extLst>
        </xdr:cNvPr>
        <xdr:cNvSpPr/>
      </xdr:nvSpPr>
      <xdr:spPr>
        <a:xfrm>
          <a:off x="11747500" y="654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33</xdr:row>
      <xdr:rowOff>163265</xdr:rowOff>
    </xdr:from>
    <xdr:to>
      <xdr:col>64</xdr:col>
      <xdr:colOff>73025</xdr:colOff>
      <xdr:row>34</xdr:row>
      <xdr:rowOff>7528</xdr:rowOff>
    </xdr:to>
    <xdr:cxnSp macro="">
      <xdr:nvCxnSpPr>
        <xdr:cNvPr id="152" name="直線コネクタ 151">
          <a:extLst>
            <a:ext uri="{FF2B5EF4-FFF2-40B4-BE49-F238E27FC236}">
              <a16:creationId xmlns:a16="http://schemas.microsoft.com/office/drawing/2014/main" id="{0EE8AC60-6AE4-4691-A987-8FBCC4B23648}"/>
            </a:ext>
          </a:extLst>
        </xdr:cNvPr>
        <xdr:cNvCxnSpPr/>
      </xdr:nvCxnSpPr>
      <xdr:spPr>
        <a:xfrm>
          <a:off x="11798300" y="6592640"/>
          <a:ext cx="762000" cy="15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19998</xdr:rowOff>
    </xdr:from>
    <xdr:ext cx="469744" cy="259045"/>
    <xdr:sp macro="" textlink="">
      <xdr:nvSpPr>
        <xdr:cNvPr id="153" name="n_1aveValue債務償還比率">
          <a:extLst>
            <a:ext uri="{FF2B5EF4-FFF2-40B4-BE49-F238E27FC236}">
              <a16:creationId xmlns:a16="http://schemas.microsoft.com/office/drawing/2014/main" id="{3C0A594B-76A4-4B71-B3FD-DB68938AD7EB}"/>
            </a:ext>
          </a:extLst>
        </xdr:cNvPr>
        <xdr:cNvSpPr txBox="1"/>
      </xdr:nvSpPr>
      <xdr:spPr>
        <a:xfrm>
          <a:off x="13836727" y="5592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36911</xdr:rowOff>
    </xdr:from>
    <xdr:ext cx="469744" cy="259045"/>
    <xdr:sp macro="" textlink="">
      <xdr:nvSpPr>
        <xdr:cNvPr id="154" name="n_2aveValue債務償還比率">
          <a:extLst>
            <a:ext uri="{FF2B5EF4-FFF2-40B4-BE49-F238E27FC236}">
              <a16:creationId xmlns:a16="http://schemas.microsoft.com/office/drawing/2014/main" id="{3A5BD16A-3289-4572-AE25-D1519E1C55EE}"/>
            </a:ext>
          </a:extLst>
        </xdr:cNvPr>
        <xdr:cNvSpPr txBox="1"/>
      </xdr:nvSpPr>
      <xdr:spPr>
        <a:xfrm>
          <a:off x="13087427" y="5609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16640</xdr:rowOff>
    </xdr:from>
    <xdr:ext cx="469744" cy="259045"/>
    <xdr:sp macro="" textlink="">
      <xdr:nvSpPr>
        <xdr:cNvPr id="155" name="n_3aveValue債務償還比率">
          <a:extLst>
            <a:ext uri="{FF2B5EF4-FFF2-40B4-BE49-F238E27FC236}">
              <a16:creationId xmlns:a16="http://schemas.microsoft.com/office/drawing/2014/main" id="{D3D5D50D-89E8-4DFD-90D4-3DB2979A2C66}"/>
            </a:ext>
          </a:extLst>
        </xdr:cNvPr>
        <xdr:cNvSpPr txBox="1"/>
      </xdr:nvSpPr>
      <xdr:spPr>
        <a:xfrm>
          <a:off x="12325427" y="5588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160503</xdr:rowOff>
    </xdr:from>
    <xdr:ext cx="469744" cy="259045"/>
    <xdr:sp macro="" textlink="">
      <xdr:nvSpPr>
        <xdr:cNvPr id="156" name="n_4aveValue債務償還比率">
          <a:extLst>
            <a:ext uri="{FF2B5EF4-FFF2-40B4-BE49-F238E27FC236}">
              <a16:creationId xmlns:a16="http://schemas.microsoft.com/office/drawing/2014/main" id="{4D074B1C-BC92-4909-BE87-FF0E3CB14004}"/>
            </a:ext>
          </a:extLst>
        </xdr:cNvPr>
        <xdr:cNvSpPr txBox="1"/>
      </xdr:nvSpPr>
      <xdr:spPr>
        <a:xfrm>
          <a:off x="11563427" y="5561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160863</xdr:colOff>
      <xdr:row>33</xdr:row>
      <xdr:rowOff>168849</xdr:rowOff>
    </xdr:from>
    <xdr:ext cx="560923" cy="259045"/>
    <xdr:sp macro="" textlink="">
      <xdr:nvSpPr>
        <xdr:cNvPr id="157" name="n_1mainValue債務償還比率">
          <a:extLst>
            <a:ext uri="{FF2B5EF4-FFF2-40B4-BE49-F238E27FC236}">
              <a16:creationId xmlns:a16="http://schemas.microsoft.com/office/drawing/2014/main" id="{9C414163-981A-43C2-AB76-F2D6BB471CCA}"/>
            </a:ext>
          </a:extLst>
        </xdr:cNvPr>
        <xdr:cNvSpPr txBox="1"/>
      </xdr:nvSpPr>
      <xdr:spPr>
        <a:xfrm>
          <a:off x="13791138" y="659822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173563</xdr:colOff>
      <xdr:row>34</xdr:row>
      <xdr:rowOff>90956</xdr:rowOff>
    </xdr:from>
    <xdr:ext cx="560923" cy="259045"/>
    <xdr:sp macro="" textlink="">
      <xdr:nvSpPr>
        <xdr:cNvPr id="158" name="n_2mainValue債務償還比率">
          <a:extLst>
            <a:ext uri="{FF2B5EF4-FFF2-40B4-BE49-F238E27FC236}">
              <a16:creationId xmlns:a16="http://schemas.microsoft.com/office/drawing/2014/main" id="{128B9FAD-8B92-46B3-A1BE-AD285240B0C2}"/>
            </a:ext>
          </a:extLst>
        </xdr:cNvPr>
        <xdr:cNvSpPr txBox="1"/>
      </xdr:nvSpPr>
      <xdr:spPr>
        <a:xfrm>
          <a:off x="13041838" y="6691781"/>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62</xdr:col>
      <xdr:colOff>173563</xdr:colOff>
      <xdr:row>34</xdr:row>
      <xdr:rowOff>49455</xdr:rowOff>
    </xdr:from>
    <xdr:ext cx="560923" cy="259045"/>
    <xdr:sp macro="" textlink="">
      <xdr:nvSpPr>
        <xdr:cNvPr id="159" name="n_3mainValue債務償還比率">
          <a:extLst>
            <a:ext uri="{FF2B5EF4-FFF2-40B4-BE49-F238E27FC236}">
              <a16:creationId xmlns:a16="http://schemas.microsoft.com/office/drawing/2014/main" id="{6BED2FAB-EAA4-4024-A799-85F677B1D833}"/>
            </a:ext>
          </a:extLst>
        </xdr:cNvPr>
        <xdr:cNvSpPr txBox="1"/>
      </xdr:nvSpPr>
      <xdr:spPr>
        <a:xfrm>
          <a:off x="12279838" y="665028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58</xdr:col>
      <xdr:colOff>173563</xdr:colOff>
      <xdr:row>34</xdr:row>
      <xdr:rowOff>33742</xdr:rowOff>
    </xdr:from>
    <xdr:ext cx="560923" cy="259045"/>
    <xdr:sp macro="" textlink="">
      <xdr:nvSpPr>
        <xdr:cNvPr id="160" name="n_4mainValue債務償還比率">
          <a:extLst>
            <a:ext uri="{FF2B5EF4-FFF2-40B4-BE49-F238E27FC236}">
              <a16:creationId xmlns:a16="http://schemas.microsoft.com/office/drawing/2014/main" id="{15E0B05B-BA4B-4D01-8A39-B676B0B41E46}"/>
            </a:ext>
          </a:extLst>
        </xdr:cNvPr>
        <xdr:cNvSpPr txBox="1"/>
      </xdr:nvSpPr>
      <xdr:spPr>
        <a:xfrm>
          <a:off x="11517838" y="6634567"/>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616B779C-47C6-4E50-9B20-EABFDA2A12D4}"/>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00B9EEAB-F5F8-4DCB-85C8-4E616909E735}"/>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A7B1B7FB-10C2-4F86-9CBC-DFCABCF2ACB5}"/>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FD461F54-4C01-4A46-9823-E7632B1E8686}"/>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0E1B5E09-F390-4466-86DD-9E5AF55F2B9E}"/>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5C2D0AE6-7194-4A45-A1DC-E52737896A02}"/>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08B850C-8EC1-42EB-A702-DB46BFD7D241}"/>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ED904CD7-D4A8-4E22-825C-5A8D4D2B05FA}"/>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D2A434A-F380-4454-A904-495F810DD0DF}"/>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A12A622C-4B28-47E1-B795-4108FC6E4E58}"/>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和歌山県由良町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B77617F-E92D-4E70-AF43-5AD680406F12}"/>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E08268AE-108F-402C-926B-22826683AC89}"/>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ADF17C5-9AED-4FD2-8383-FC038E5A0EC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D112EC4-5AFF-4EB7-AE0A-CB0CB7180DFF}"/>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573A2110-D32D-4F63-A003-CE2CF8320DE7}"/>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455A107D-8340-4409-917D-05C3439DDFAF}"/>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5,678
5,642
30.94
4,031,619
3,906,923
65,856
2,447,475
4,637,887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95678D2C-699D-4E56-9485-A369F1C9C12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F3CD0508-4571-4F94-B5C7-EE239482CF0A}"/>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C65F2F94-87C5-4511-83E5-7D6362D11E04}"/>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12.8
203.9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3A9AE721-3D1D-4011-B530-4D58A58E17B8}"/>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AC85465-CC5D-4CEC-922E-C5318BCF31A1}"/>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ECE25C5E-EDE6-43A6-A715-9AAB3FF71016}"/>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40C8FFAE-1BE1-4B53-8D21-B037F77758D5}"/>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AE643D3D-F030-4AAB-BC14-F80C5EAE447F}"/>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8BFC0563-1E02-4D1B-83E0-12842565A5A2}"/>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FCB33F24-3584-4933-90DA-604FAA37118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14E05635-F9BB-4F2E-BEB0-A9DFC1228376}"/>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8088010D-0DA8-4A33-BC57-B6BB0EDD8BA1}"/>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796AF5B8-036A-4367-A6B0-548393480251}"/>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353F7AD2-265B-4FDD-A8CF-29EC8654535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A12651C-FB4D-4456-A2E8-FD4C7CCC505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38141733-DC43-4D99-AD61-729B16ADCD76}"/>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96FB390-438C-4C5C-8BA7-84902AF5E101}"/>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BAA4BD79-E445-4DE6-94E5-EBDEA04754A8}"/>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91725028-D02D-469C-95E2-FD51AF739478}"/>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1E6E6F42-2B48-48AA-9566-AEC89F028864}"/>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BD0805BE-FF91-4B6D-ABF9-BD65CF845076}"/>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A9732B8B-C628-47FF-B815-314BDE8292DF}"/>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A8944829-347B-423B-A7B2-05B5119E6947}"/>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39698764-7F07-479F-A86D-49922FC89ADC}"/>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A9363101-0CB0-4D30-B3BB-EB0814F60F81}"/>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DF2A5A20-70E1-42C9-BFBB-DE1A098352F6}"/>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1DAD074D-BAFC-4AC0-AB71-ED09EBC092E3}"/>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46CF6D67-BDA1-4FC0-A18D-F52F90A7CA1A}"/>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542C7FE3-30A7-46D7-8BEB-2E1934DA12F3}"/>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90233DAE-3128-415E-AA34-EFD2C5170D7A}"/>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E9E5C739-A1A2-4C5A-A442-4DFFEFB56D72}"/>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88A798A3-4494-408A-85DD-5634C5B5A1C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32980444-6337-40CB-B3E2-47FF49EDB706}"/>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1C99792F-5E59-4175-A0A4-0DA9ED671715}"/>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4A9FDAD-4877-4D64-833C-1842E1168F56}"/>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8A2C0599-D7E6-4340-BBA5-B030001CA124}"/>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C59D2868-7377-46EC-98E5-7EA9F9290C24}"/>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3F15C333-DF19-4541-9BD8-AB4614F9E568}"/>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4CEB25DB-F1F9-4580-885B-8447E154DE42}"/>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D63A3745-7D7D-4F5D-B2AE-4973F9A9BE2B}"/>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D1A24951-62C1-4058-9D97-A4180A35A059}"/>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3A3629BD-9CF3-4891-BCCE-4C92009029DC}"/>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A485D8A6-F993-4DD5-A943-A3CFF009FF7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93A31C59-62AF-42B8-BDC3-6719A40A7D9E}"/>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D23F54A-5053-4493-A9F8-6234924EA83B}"/>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81915</xdr:rowOff>
    </xdr:from>
    <xdr:to>
      <xdr:col>24</xdr:col>
      <xdr:colOff>62865</xdr:colOff>
      <xdr:row>42</xdr:row>
      <xdr:rowOff>30480</xdr:rowOff>
    </xdr:to>
    <xdr:cxnSp macro="">
      <xdr:nvCxnSpPr>
        <xdr:cNvPr id="57" name="直線コネクタ 56">
          <a:extLst>
            <a:ext uri="{FF2B5EF4-FFF2-40B4-BE49-F238E27FC236}">
              <a16:creationId xmlns:a16="http://schemas.microsoft.com/office/drawing/2014/main" id="{CEC37378-F074-413B-B1D6-4DF3C19478CF}"/>
            </a:ext>
          </a:extLst>
        </xdr:cNvPr>
        <xdr:cNvCxnSpPr/>
      </xdr:nvCxnSpPr>
      <xdr:spPr>
        <a:xfrm flipV="1">
          <a:off x="4634865" y="5911215"/>
          <a:ext cx="0" cy="1320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34307</xdr:rowOff>
    </xdr:from>
    <xdr:ext cx="405111" cy="259045"/>
    <xdr:sp macro="" textlink="">
      <xdr:nvSpPr>
        <xdr:cNvPr id="58" name="【道路】&#10;有形固定資産減価償却率最小値テキスト">
          <a:extLst>
            <a:ext uri="{FF2B5EF4-FFF2-40B4-BE49-F238E27FC236}">
              <a16:creationId xmlns:a16="http://schemas.microsoft.com/office/drawing/2014/main" id="{F415ADC9-58BB-4DE0-BC0E-8D4C1A72DA08}"/>
            </a:ext>
          </a:extLst>
        </xdr:cNvPr>
        <xdr:cNvSpPr txBox="1"/>
      </xdr:nvSpPr>
      <xdr:spPr>
        <a:xfrm>
          <a:off x="4673600" y="723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30480</xdr:rowOff>
    </xdr:from>
    <xdr:to>
      <xdr:col>24</xdr:col>
      <xdr:colOff>152400</xdr:colOff>
      <xdr:row>42</xdr:row>
      <xdr:rowOff>30480</xdr:rowOff>
    </xdr:to>
    <xdr:cxnSp macro="">
      <xdr:nvCxnSpPr>
        <xdr:cNvPr id="59" name="直線コネクタ 58">
          <a:extLst>
            <a:ext uri="{FF2B5EF4-FFF2-40B4-BE49-F238E27FC236}">
              <a16:creationId xmlns:a16="http://schemas.microsoft.com/office/drawing/2014/main" id="{79A4388F-EBEF-48CE-9CE5-F48AB030E066}"/>
            </a:ext>
          </a:extLst>
        </xdr:cNvPr>
        <xdr:cNvCxnSpPr/>
      </xdr:nvCxnSpPr>
      <xdr:spPr>
        <a:xfrm>
          <a:off x="4546600" y="723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28592</xdr:rowOff>
    </xdr:from>
    <xdr:ext cx="405111" cy="259045"/>
    <xdr:sp macro="" textlink="">
      <xdr:nvSpPr>
        <xdr:cNvPr id="60" name="【道路】&#10;有形固定資産減価償却率最大値テキスト">
          <a:extLst>
            <a:ext uri="{FF2B5EF4-FFF2-40B4-BE49-F238E27FC236}">
              <a16:creationId xmlns:a16="http://schemas.microsoft.com/office/drawing/2014/main" id="{B0521936-6A94-4FA6-A5BE-3E8EFC01914C}"/>
            </a:ext>
          </a:extLst>
        </xdr:cNvPr>
        <xdr:cNvSpPr txBox="1"/>
      </xdr:nvSpPr>
      <xdr:spPr>
        <a:xfrm>
          <a:off x="4673600" y="5686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81915</xdr:rowOff>
    </xdr:from>
    <xdr:to>
      <xdr:col>24</xdr:col>
      <xdr:colOff>152400</xdr:colOff>
      <xdr:row>34</xdr:row>
      <xdr:rowOff>81915</xdr:rowOff>
    </xdr:to>
    <xdr:cxnSp macro="">
      <xdr:nvCxnSpPr>
        <xdr:cNvPr id="61" name="直線コネクタ 60">
          <a:extLst>
            <a:ext uri="{FF2B5EF4-FFF2-40B4-BE49-F238E27FC236}">
              <a16:creationId xmlns:a16="http://schemas.microsoft.com/office/drawing/2014/main" id="{A0B7E0DE-DBA1-43FF-ABEF-531D876F55CF}"/>
            </a:ext>
          </a:extLst>
        </xdr:cNvPr>
        <xdr:cNvCxnSpPr/>
      </xdr:nvCxnSpPr>
      <xdr:spPr>
        <a:xfrm>
          <a:off x="4546600" y="5911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17</xdr:rowOff>
    </xdr:from>
    <xdr:ext cx="405111" cy="259045"/>
    <xdr:sp macro="" textlink="">
      <xdr:nvSpPr>
        <xdr:cNvPr id="62" name="【道路】&#10;有形固定資産減価償却率平均値テキスト">
          <a:extLst>
            <a:ext uri="{FF2B5EF4-FFF2-40B4-BE49-F238E27FC236}">
              <a16:creationId xmlns:a16="http://schemas.microsoft.com/office/drawing/2014/main" id="{61B4065E-D26A-40EF-9454-0D5A0E1EFE81}"/>
            </a:ext>
          </a:extLst>
        </xdr:cNvPr>
        <xdr:cNvSpPr txBox="1"/>
      </xdr:nvSpPr>
      <xdr:spPr>
        <a:xfrm>
          <a:off x="4673600" y="65151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21590</xdr:rowOff>
    </xdr:from>
    <xdr:to>
      <xdr:col>24</xdr:col>
      <xdr:colOff>114300</xdr:colOff>
      <xdr:row>38</xdr:row>
      <xdr:rowOff>123190</xdr:rowOff>
    </xdr:to>
    <xdr:sp macro="" textlink="">
      <xdr:nvSpPr>
        <xdr:cNvPr id="63" name="フローチャート: 判断 62">
          <a:extLst>
            <a:ext uri="{FF2B5EF4-FFF2-40B4-BE49-F238E27FC236}">
              <a16:creationId xmlns:a16="http://schemas.microsoft.com/office/drawing/2014/main" id="{95FDCA37-BC54-4F3D-A9C9-857737D2EDE5}"/>
            </a:ext>
          </a:extLst>
        </xdr:cNvPr>
        <xdr:cNvSpPr/>
      </xdr:nvSpPr>
      <xdr:spPr>
        <a:xfrm>
          <a:off x="4584700" y="653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166370</xdr:rowOff>
    </xdr:from>
    <xdr:to>
      <xdr:col>20</xdr:col>
      <xdr:colOff>38100</xdr:colOff>
      <xdr:row>38</xdr:row>
      <xdr:rowOff>96520</xdr:rowOff>
    </xdr:to>
    <xdr:sp macro="" textlink="">
      <xdr:nvSpPr>
        <xdr:cNvPr id="64" name="フローチャート: 判断 63">
          <a:extLst>
            <a:ext uri="{FF2B5EF4-FFF2-40B4-BE49-F238E27FC236}">
              <a16:creationId xmlns:a16="http://schemas.microsoft.com/office/drawing/2014/main" id="{10321F3F-FF02-4D81-82A8-0B6965A299B5}"/>
            </a:ext>
          </a:extLst>
        </xdr:cNvPr>
        <xdr:cNvSpPr/>
      </xdr:nvSpPr>
      <xdr:spPr>
        <a:xfrm>
          <a:off x="3746500" y="651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124460</xdr:rowOff>
    </xdr:from>
    <xdr:to>
      <xdr:col>15</xdr:col>
      <xdr:colOff>101600</xdr:colOff>
      <xdr:row>38</xdr:row>
      <xdr:rowOff>54610</xdr:rowOff>
    </xdr:to>
    <xdr:sp macro="" textlink="">
      <xdr:nvSpPr>
        <xdr:cNvPr id="65" name="フローチャート: 判断 64">
          <a:extLst>
            <a:ext uri="{FF2B5EF4-FFF2-40B4-BE49-F238E27FC236}">
              <a16:creationId xmlns:a16="http://schemas.microsoft.com/office/drawing/2014/main" id="{2D6019EC-187A-4A76-A4E0-F0BD2381FD34}"/>
            </a:ext>
          </a:extLst>
        </xdr:cNvPr>
        <xdr:cNvSpPr/>
      </xdr:nvSpPr>
      <xdr:spPr>
        <a:xfrm>
          <a:off x="2857500" y="646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111125</xdr:rowOff>
    </xdr:from>
    <xdr:to>
      <xdr:col>10</xdr:col>
      <xdr:colOff>165100</xdr:colOff>
      <xdr:row>38</xdr:row>
      <xdr:rowOff>41275</xdr:rowOff>
    </xdr:to>
    <xdr:sp macro="" textlink="">
      <xdr:nvSpPr>
        <xdr:cNvPr id="66" name="フローチャート: 判断 65">
          <a:extLst>
            <a:ext uri="{FF2B5EF4-FFF2-40B4-BE49-F238E27FC236}">
              <a16:creationId xmlns:a16="http://schemas.microsoft.com/office/drawing/2014/main" id="{2C3AA9F3-BC3C-4F00-AA10-EF4B8C2CFA0D}"/>
            </a:ext>
          </a:extLst>
        </xdr:cNvPr>
        <xdr:cNvSpPr/>
      </xdr:nvSpPr>
      <xdr:spPr>
        <a:xfrm>
          <a:off x="1968500" y="645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162560</xdr:rowOff>
    </xdr:from>
    <xdr:to>
      <xdr:col>6</xdr:col>
      <xdr:colOff>38100</xdr:colOff>
      <xdr:row>37</xdr:row>
      <xdr:rowOff>92710</xdr:rowOff>
    </xdr:to>
    <xdr:sp macro="" textlink="">
      <xdr:nvSpPr>
        <xdr:cNvPr id="67" name="フローチャート: 判断 66">
          <a:extLst>
            <a:ext uri="{FF2B5EF4-FFF2-40B4-BE49-F238E27FC236}">
              <a16:creationId xmlns:a16="http://schemas.microsoft.com/office/drawing/2014/main" id="{CDC2350C-D5E8-4431-A56F-2FEBCFE7A437}"/>
            </a:ext>
          </a:extLst>
        </xdr:cNvPr>
        <xdr:cNvSpPr/>
      </xdr:nvSpPr>
      <xdr:spPr>
        <a:xfrm>
          <a:off x="1079500" y="633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B67173A-52D0-4C0A-BC11-B1B59B208966}"/>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498E6994-B42F-438B-9899-131F82883CC4}"/>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773223B2-C7F1-4AF0-9E75-4D1DF66EECEA}"/>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644BAA94-F3A4-4C9E-8469-07D0FB92A41E}"/>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F15EEE93-8052-4BE6-8F73-073B1A06DFBA}"/>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82550</xdr:rowOff>
    </xdr:from>
    <xdr:to>
      <xdr:col>24</xdr:col>
      <xdr:colOff>114300</xdr:colOff>
      <xdr:row>37</xdr:row>
      <xdr:rowOff>12700</xdr:rowOff>
    </xdr:to>
    <xdr:sp macro="" textlink="">
      <xdr:nvSpPr>
        <xdr:cNvPr id="73" name="楕円 72">
          <a:extLst>
            <a:ext uri="{FF2B5EF4-FFF2-40B4-BE49-F238E27FC236}">
              <a16:creationId xmlns:a16="http://schemas.microsoft.com/office/drawing/2014/main" id="{D13420CB-592F-4695-90D3-ED32B642B59D}"/>
            </a:ext>
          </a:extLst>
        </xdr:cNvPr>
        <xdr:cNvSpPr/>
      </xdr:nvSpPr>
      <xdr:spPr>
        <a:xfrm>
          <a:off x="4584700" y="625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105427</xdr:rowOff>
    </xdr:from>
    <xdr:ext cx="405111" cy="259045"/>
    <xdr:sp macro="" textlink="">
      <xdr:nvSpPr>
        <xdr:cNvPr id="74" name="【道路】&#10;有形固定資産減価償却率該当値テキスト">
          <a:extLst>
            <a:ext uri="{FF2B5EF4-FFF2-40B4-BE49-F238E27FC236}">
              <a16:creationId xmlns:a16="http://schemas.microsoft.com/office/drawing/2014/main" id="{9008F764-A965-47AA-A678-9B54F99AB1D0}"/>
            </a:ext>
          </a:extLst>
        </xdr:cNvPr>
        <xdr:cNvSpPr txBox="1"/>
      </xdr:nvSpPr>
      <xdr:spPr>
        <a:xfrm>
          <a:off x="4673600" y="610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74930</xdr:rowOff>
    </xdr:from>
    <xdr:to>
      <xdr:col>20</xdr:col>
      <xdr:colOff>38100</xdr:colOff>
      <xdr:row>37</xdr:row>
      <xdr:rowOff>5080</xdr:rowOff>
    </xdr:to>
    <xdr:sp macro="" textlink="">
      <xdr:nvSpPr>
        <xdr:cNvPr id="75" name="楕円 74">
          <a:extLst>
            <a:ext uri="{FF2B5EF4-FFF2-40B4-BE49-F238E27FC236}">
              <a16:creationId xmlns:a16="http://schemas.microsoft.com/office/drawing/2014/main" id="{50316B28-410A-4BA3-ADCE-6FCF925BB22A}"/>
            </a:ext>
          </a:extLst>
        </xdr:cNvPr>
        <xdr:cNvSpPr/>
      </xdr:nvSpPr>
      <xdr:spPr>
        <a:xfrm>
          <a:off x="3746500" y="624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125730</xdr:rowOff>
    </xdr:from>
    <xdr:to>
      <xdr:col>24</xdr:col>
      <xdr:colOff>63500</xdr:colOff>
      <xdr:row>36</xdr:row>
      <xdr:rowOff>133350</xdr:rowOff>
    </xdr:to>
    <xdr:cxnSp macro="">
      <xdr:nvCxnSpPr>
        <xdr:cNvPr id="76" name="直線コネクタ 75">
          <a:extLst>
            <a:ext uri="{FF2B5EF4-FFF2-40B4-BE49-F238E27FC236}">
              <a16:creationId xmlns:a16="http://schemas.microsoft.com/office/drawing/2014/main" id="{025EBE28-8180-482F-B48F-2288FDBFA838}"/>
            </a:ext>
          </a:extLst>
        </xdr:cNvPr>
        <xdr:cNvCxnSpPr/>
      </xdr:nvCxnSpPr>
      <xdr:spPr>
        <a:xfrm>
          <a:off x="3797300" y="629793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71120</xdr:rowOff>
    </xdr:from>
    <xdr:to>
      <xdr:col>15</xdr:col>
      <xdr:colOff>101600</xdr:colOff>
      <xdr:row>37</xdr:row>
      <xdr:rowOff>1270</xdr:rowOff>
    </xdr:to>
    <xdr:sp macro="" textlink="">
      <xdr:nvSpPr>
        <xdr:cNvPr id="77" name="楕円 76">
          <a:extLst>
            <a:ext uri="{FF2B5EF4-FFF2-40B4-BE49-F238E27FC236}">
              <a16:creationId xmlns:a16="http://schemas.microsoft.com/office/drawing/2014/main" id="{DA345682-520D-4BC2-BABB-72EA4347454F}"/>
            </a:ext>
          </a:extLst>
        </xdr:cNvPr>
        <xdr:cNvSpPr/>
      </xdr:nvSpPr>
      <xdr:spPr>
        <a:xfrm>
          <a:off x="2857500" y="624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121920</xdr:rowOff>
    </xdr:from>
    <xdr:to>
      <xdr:col>19</xdr:col>
      <xdr:colOff>177800</xdr:colOff>
      <xdr:row>36</xdr:row>
      <xdr:rowOff>125730</xdr:rowOff>
    </xdr:to>
    <xdr:cxnSp macro="">
      <xdr:nvCxnSpPr>
        <xdr:cNvPr id="78" name="直線コネクタ 77">
          <a:extLst>
            <a:ext uri="{FF2B5EF4-FFF2-40B4-BE49-F238E27FC236}">
              <a16:creationId xmlns:a16="http://schemas.microsoft.com/office/drawing/2014/main" id="{34D30CFA-9E78-4F74-A212-3D2BAD7CD827}"/>
            </a:ext>
          </a:extLst>
        </xdr:cNvPr>
        <xdr:cNvCxnSpPr/>
      </xdr:nvCxnSpPr>
      <xdr:spPr>
        <a:xfrm>
          <a:off x="2908300" y="62941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128270</xdr:rowOff>
    </xdr:from>
    <xdr:to>
      <xdr:col>10</xdr:col>
      <xdr:colOff>165100</xdr:colOff>
      <xdr:row>37</xdr:row>
      <xdr:rowOff>58420</xdr:rowOff>
    </xdr:to>
    <xdr:sp macro="" textlink="">
      <xdr:nvSpPr>
        <xdr:cNvPr id="79" name="楕円 78">
          <a:extLst>
            <a:ext uri="{FF2B5EF4-FFF2-40B4-BE49-F238E27FC236}">
              <a16:creationId xmlns:a16="http://schemas.microsoft.com/office/drawing/2014/main" id="{827FA658-33C4-4452-8772-31CACD8D53C3}"/>
            </a:ext>
          </a:extLst>
        </xdr:cNvPr>
        <xdr:cNvSpPr/>
      </xdr:nvSpPr>
      <xdr:spPr>
        <a:xfrm>
          <a:off x="1968500" y="630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121920</xdr:rowOff>
    </xdr:from>
    <xdr:to>
      <xdr:col>15</xdr:col>
      <xdr:colOff>50800</xdr:colOff>
      <xdr:row>37</xdr:row>
      <xdr:rowOff>7620</xdr:rowOff>
    </xdr:to>
    <xdr:cxnSp macro="">
      <xdr:nvCxnSpPr>
        <xdr:cNvPr id="80" name="直線コネクタ 79">
          <a:extLst>
            <a:ext uri="{FF2B5EF4-FFF2-40B4-BE49-F238E27FC236}">
              <a16:creationId xmlns:a16="http://schemas.microsoft.com/office/drawing/2014/main" id="{92AFA8A2-DA17-482C-8F59-C169D3D88465}"/>
            </a:ext>
          </a:extLst>
        </xdr:cNvPr>
        <xdr:cNvCxnSpPr/>
      </xdr:nvCxnSpPr>
      <xdr:spPr>
        <a:xfrm flipV="1">
          <a:off x="2019300" y="629412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139700</xdr:rowOff>
    </xdr:from>
    <xdr:to>
      <xdr:col>6</xdr:col>
      <xdr:colOff>38100</xdr:colOff>
      <xdr:row>37</xdr:row>
      <xdr:rowOff>69850</xdr:rowOff>
    </xdr:to>
    <xdr:sp macro="" textlink="">
      <xdr:nvSpPr>
        <xdr:cNvPr id="81" name="楕円 80">
          <a:extLst>
            <a:ext uri="{FF2B5EF4-FFF2-40B4-BE49-F238E27FC236}">
              <a16:creationId xmlns:a16="http://schemas.microsoft.com/office/drawing/2014/main" id="{EEE42139-3701-4D3C-8506-DB111D0CC770}"/>
            </a:ext>
          </a:extLst>
        </xdr:cNvPr>
        <xdr:cNvSpPr/>
      </xdr:nvSpPr>
      <xdr:spPr>
        <a:xfrm>
          <a:off x="1079500" y="631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7620</xdr:rowOff>
    </xdr:from>
    <xdr:to>
      <xdr:col>10</xdr:col>
      <xdr:colOff>114300</xdr:colOff>
      <xdr:row>37</xdr:row>
      <xdr:rowOff>19050</xdr:rowOff>
    </xdr:to>
    <xdr:cxnSp macro="">
      <xdr:nvCxnSpPr>
        <xdr:cNvPr id="82" name="直線コネクタ 81">
          <a:extLst>
            <a:ext uri="{FF2B5EF4-FFF2-40B4-BE49-F238E27FC236}">
              <a16:creationId xmlns:a16="http://schemas.microsoft.com/office/drawing/2014/main" id="{D4A49E83-171D-40F8-9C54-C3B73C11039E}"/>
            </a:ext>
          </a:extLst>
        </xdr:cNvPr>
        <xdr:cNvCxnSpPr/>
      </xdr:nvCxnSpPr>
      <xdr:spPr>
        <a:xfrm flipV="1">
          <a:off x="1130300" y="635127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87647</xdr:rowOff>
    </xdr:from>
    <xdr:ext cx="405111" cy="259045"/>
    <xdr:sp macro="" textlink="">
      <xdr:nvSpPr>
        <xdr:cNvPr id="83" name="n_1aveValue【道路】&#10;有形固定資産減価償却率">
          <a:extLst>
            <a:ext uri="{FF2B5EF4-FFF2-40B4-BE49-F238E27FC236}">
              <a16:creationId xmlns:a16="http://schemas.microsoft.com/office/drawing/2014/main" id="{CE3C3CCF-7810-4ADF-AC05-DC72F0B5CB3C}"/>
            </a:ext>
          </a:extLst>
        </xdr:cNvPr>
        <xdr:cNvSpPr txBox="1"/>
      </xdr:nvSpPr>
      <xdr:spPr>
        <a:xfrm>
          <a:off x="3582044" y="660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45737</xdr:rowOff>
    </xdr:from>
    <xdr:ext cx="405111" cy="259045"/>
    <xdr:sp macro="" textlink="">
      <xdr:nvSpPr>
        <xdr:cNvPr id="84" name="n_2aveValue【道路】&#10;有形固定資産減価償却率">
          <a:extLst>
            <a:ext uri="{FF2B5EF4-FFF2-40B4-BE49-F238E27FC236}">
              <a16:creationId xmlns:a16="http://schemas.microsoft.com/office/drawing/2014/main" id="{069581C4-12D8-4E98-930C-D6AD7321F923}"/>
            </a:ext>
          </a:extLst>
        </xdr:cNvPr>
        <xdr:cNvSpPr txBox="1"/>
      </xdr:nvSpPr>
      <xdr:spPr>
        <a:xfrm>
          <a:off x="2705744" y="6560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32402</xdr:rowOff>
    </xdr:from>
    <xdr:ext cx="405111" cy="259045"/>
    <xdr:sp macro="" textlink="">
      <xdr:nvSpPr>
        <xdr:cNvPr id="85" name="n_3aveValue【道路】&#10;有形固定資産減価償却率">
          <a:extLst>
            <a:ext uri="{FF2B5EF4-FFF2-40B4-BE49-F238E27FC236}">
              <a16:creationId xmlns:a16="http://schemas.microsoft.com/office/drawing/2014/main" id="{4B9B76B2-B6DE-4E86-8587-6842A73D9ED1}"/>
            </a:ext>
          </a:extLst>
        </xdr:cNvPr>
        <xdr:cNvSpPr txBox="1"/>
      </xdr:nvSpPr>
      <xdr:spPr>
        <a:xfrm>
          <a:off x="1816744" y="6547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83837</xdr:rowOff>
    </xdr:from>
    <xdr:ext cx="405111" cy="259045"/>
    <xdr:sp macro="" textlink="">
      <xdr:nvSpPr>
        <xdr:cNvPr id="86" name="n_4aveValue【道路】&#10;有形固定資産減価償却率">
          <a:extLst>
            <a:ext uri="{FF2B5EF4-FFF2-40B4-BE49-F238E27FC236}">
              <a16:creationId xmlns:a16="http://schemas.microsoft.com/office/drawing/2014/main" id="{B43BD810-5D16-41C2-9964-265760A3BA11}"/>
            </a:ext>
          </a:extLst>
        </xdr:cNvPr>
        <xdr:cNvSpPr txBox="1"/>
      </xdr:nvSpPr>
      <xdr:spPr>
        <a:xfrm>
          <a:off x="927744" y="6427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21607</xdr:rowOff>
    </xdr:from>
    <xdr:ext cx="405111" cy="259045"/>
    <xdr:sp macro="" textlink="">
      <xdr:nvSpPr>
        <xdr:cNvPr id="87" name="n_1mainValue【道路】&#10;有形固定資産減価償却率">
          <a:extLst>
            <a:ext uri="{FF2B5EF4-FFF2-40B4-BE49-F238E27FC236}">
              <a16:creationId xmlns:a16="http://schemas.microsoft.com/office/drawing/2014/main" id="{F76C065E-7A8B-425D-8CA7-326C2AA54E83}"/>
            </a:ext>
          </a:extLst>
        </xdr:cNvPr>
        <xdr:cNvSpPr txBox="1"/>
      </xdr:nvSpPr>
      <xdr:spPr>
        <a:xfrm>
          <a:off x="3582044" y="602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17797</xdr:rowOff>
    </xdr:from>
    <xdr:ext cx="405111" cy="259045"/>
    <xdr:sp macro="" textlink="">
      <xdr:nvSpPr>
        <xdr:cNvPr id="88" name="n_2mainValue【道路】&#10;有形固定資産減価償却率">
          <a:extLst>
            <a:ext uri="{FF2B5EF4-FFF2-40B4-BE49-F238E27FC236}">
              <a16:creationId xmlns:a16="http://schemas.microsoft.com/office/drawing/2014/main" id="{D540C4E3-0B7B-4D9F-B120-7629789A48E7}"/>
            </a:ext>
          </a:extLst>
        </xdr:cNvPr>
        <xdr:cNvSpPr txBox="1"/>
      </xdr:nvSpPr>
      <xdr:spPr>
        <a:xfrm>
          <a:off x="2705744" y="601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74947</xdr:rowOff>
    </xdr:from>
    <xdr:ext cx="405111" cy="259045"/>
    <xdr:sp macro="" textlink="">
      <xdr:nvSpPr>
        <xdr:cNvPr id="89" name="n_3mainValue【道路】&#10;有形固定資産減価償却率">
          <a:extLst>
            <a:ext uri="{FF2B5EF4-FFF2-40B4-BE49-F238E27FC236}">
              <a16:creationId xmlns:a16="http://schemas.microsoft.com/office/drawing/2014/main" id="{60837288-C02D-4124-9077-5A811EEF4B24}"/>
            </a:ext>
          </a:extLst>
        </xdr:cNvPr>
        <xdr:cNvSpPr txBox="1"/>
      </xdr:nvSpPr>
      <xdr:spPr>
        <a:xfrm>
          <a:off x="1816744" y="607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86377</xdr:rowOff>
    </xdr:from>
    <xdr:ext cx="405111" cy="259045"/>
    <xdr:sp macro="" textlink="">
      <xdr:nvSpPr>
        <xdr:cNvPr id="90" name="n_4mainValue【道路】&#10;有形固定資産減価償却率">
          <a:extLst>
            <a:ext uri="{FF2B5EF4-FFF2-40B4-BE49-F238E27FC236}">
              <a16:creationId xmlns:a16="http://schemas.microsoft.com/office/drawing/2014/main" id="{3009197C-819D-4A4B-8D6C-D8A531610D83}"/>
            </a:ext>
          </a:extLst>
        </xdr:cNvPr>
        <xdr:cNvSpPr txBox="1"/>
      </xdr:nvSpPr>
      <xdr:spPr>
        <a:xfrm>
          <a:off x="927744" y="608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E2428259-B788-4F3C-A30D-217D7DCABCD9}"/>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5555A115-2695-45CA-9EEF-C648B26884B5}"/>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7A4E88B8-A451-4C00-9E98-66E6DE50742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E6850499-9A9D-48FE-85CE-C2B3E8FC3152}"/>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84C1B520-5E2C-478E-BA45-EF4D92821E93}"/>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6A444425-DA17-453B-8535-5288D5291C46}"/>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B9D132F4-B16A-4CEA-A382-010704CDD9FC}"/>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9200FEDC-A5F6-4BAD-86F2-8000DD633228}"/>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34E5979F-A866-4421-ABE9-8D1C10AD32FE}"/>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D5B51085-4446-43C8-8403-7C9411DE9683}"/>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6970294B-6ABA-4260-87CF-4115E4BABDCC}"/>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72915EEA-8F77-468B-9B93-7AAF246D7E62}"/>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3240DB16-6B6A-4810-9F46-9FA8F2085E65}"/>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39</xdr:row>
      <xdr:rowOff>29227</xdr:rowOff>
    </xdr:from>
    <xdr:ext cx="685572" cy="259045"/>
    <xdr:sp macro="" textlink="">
      <xdr:nvSpPr>
        <xdr:cNvPr id="104" name="テキスト ボックス 103">
          <a:extLst>
            <a:ext uri="{FF2B5EF4-FFF2-40B4-BE49-F238E27FC236}">
              <a16:creationId xmlns:a16="http://schemas.microsoft.com/office/drawing/2014/main" id="{CFB33DE5-CB49-4938-BF66-7682BD9E41FD}"/>
            </a:ext>
          </a:extLst>
        </xdr:cNvPr>
        <xdr:cNvSpPr txBox="1"/>
      </xdr:nvSpPr>
      <xdr:spPr>
        <a:xfrm>
          <a:off x="5918428" y="671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C6CCC71E-20FD-41EC-A5F0-63C0EAE5B649}"/>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36</xdr:row>
      <xdr:rowOff>162577</xdr:rowOff>
    </xdr:from>
    <xdr:ext cx="685572" cy="259045"/>
    <xdr:sp macro="" textlink="">
      <xdr:nvSpPr>
        <xdr:cNvPr id="106" name="テキスト ボックス 105">
          <a:extLst>
            <a:ext uri="{FF2B5EF4-FFF2-40B4-BE49-F238E27FC236}">
              <a16:creationId xmlns:a16="http://schemas.microsoft.com/office/drawing/2014/main" id="{FE989533-B6F8-4659-94E1-75B25AED0CBF}"/>
            </a:ext>
          </a:extLst>
        </xdr:cNvPr>
        <xdr:cNvSpPr txBox="1"/>
      </xdr:nvSpPr>
      <xdr:spPr>
        <a:xfrm>
          <a:off x="5918428" y="633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4EFFC7C2-EB7D-4589-A40F-C44501FB0414}"/>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34</xdr:row>
      <xdr:rowOff>124477</xdr:rowOff>
    </xdr:from>
    <xdr:ext cx="685572" cy="259045"/>
    <xdr:sp macro="" textlink="">
      <xdr:nvSpPr>
        <xdr:cNvPr id="108" name="テキスト ボックス 107">
          <a:extLst>
            <a:ext uri="{FF2B5EF4-FFF2-40B4-BE49-F238E27FC236}">
              <a16:creationId xmlns:a16="http://schemas.microsoft.com/office/drawing/2014/main" id="{03DC8330-6F7A-4FC7-840E-8D3485135DF2}"/>
            </a:ext>
          </a:extLst>
        </xdr:cNvPr>
        <xdr:cNvSpPr txBox="1"/>
      </xdr:nvSpPr>
      <xdr:spPr>
        <a:xfrm>
          <a:off x="5918428" y="595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12E4E533-9BC8-4235-94FF-225502DF1514}"/>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32</xdr:row>
      <xdr:rowOff>86377</xdr:rowOff>
    </xdr:from>
    <xdr:ext cx="685572" cy="259045"/>
    <xdr:sp macro="" textlink="">
      <xdr:nvSpPr>
        <xdr:cNvPr id="110" name="テキスト ボックス 109">
          <a:extLst>
            <a:ext uri="{FF2B5EF4-FFF2-40B4-BE49-F238E27FC236}">
              <a16:creationId xmlns:a16="http://schemas.microsoft.com/office/drawing/2014/main" id="{A20DF178-478A-465C-AF61-4A7BE48E963B}"/>
            </a:ext>
          </a:extLst>
        </xdr:cNvPr>
        <xdr:cNvSpPr txBox="1"/>
      </xdr:nvSpPr>
      <xdr:spPr>
        <a:xfrm>
          <a:off x="5918428" y="557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F0C0173B-53F1-402D-8705-870143BF499F}"/>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30</xdr:row>
      <xdr:rowOff>48277</xdr:rowOff>
    </xdr:from>
    <xdr:ext cx="749692" cy="259045"/>
    <xdr:sp macro="" textlink="">
      <xdr:nvSpPr>
        <xdr:cNvPr id="112" name="テキスト ボックス 111">
          <a:extLst>
            <a:ext uri="{FF2B5EF4-FFF2-40B4-BE49-F238E27FC236}">
              <a16:creationId xmlns:a16="http://schemas.microsoft.com/office/drawing/2014/main" id="{24A04643-7FE6-4454-A921-7E13013AB239}"/>
            </a:ext>
          </a:extLst>
        </xdr:cNvPr>
        <xdr:cNvSpPr txBox="1"/>
      </xdr:nvSpPr>
      <xdr:spPr>
        <a:xfrm>
          <a:off x="5854308" y="519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5E06E001-4E5F-4D80-9E5C-E56478A9BF4D}"/>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78136</xdr:rowOff>
    </xdr:from>
    <xdr:to>
      <xdr:col>54</xdr:col>
      <xdr:colOff>189865</xdr:colOff>
      <xdr:row>42</xdr:row>
      <xdr:rowOff>36807</xdr:rowOff>
    </xdr:to>
    <xdr:cxnSp macro="">
      <xdr:nvCxnSpPr>
        <xdr:cNvPr id="114" name="直線コネクタ 113">
          <a:extLst>
            <a:ext uri="{FF2B5EF4-FFF2-40B4-BE49-F238E27FC236}">
              <a16:creationId xmlns:a16="http://schemas.microsoft.com/office/drawing/2014/main" id="{560C37A2-553B-4FB4-BDD4-D40BC4BEDD23}"/>
            </a:ext>
          </a:extLst>
        </xdr:cNvPr>
        <xdr:cNvCxnSpPr/>
      </xdr:nvCxnSpPr>
      <xdr:spPr>
        <a:xfrm flipV="1">
          <a:off x="10476865" y="5735986"/>
          <a:ext cx="0" cy="1501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60846</xdr:rowOff>
    </xdr:from>
    <xdr:ext cx="469744" cy="259045"/>
    <xdr:sp macro="" textlink="">
      <xdr:nvSpPr>
        <xdr:cNvPr id="115" name="【道路】&#10;一人当たり延長最小値テキスト">
          <a:extLst>
            <a:ext uri="{FF2B5EF4-FFF2-40B4-BE49-F238E27FC236}">
              <a16:creationId xmlns:a16="http://schemas.microsoft.com/office/drawing/2014/main" id="{E41DC5DE-FCAE-41B5-9D11-D4A354DCE03B}"/>
            </a:ext>
          </a:extLst>
        </xdr:cNvPr>
        <xdr:cNvSpPr txBox="1"/>
      </xdr:nvSpPr>
      <xdr:spPr>
        <a:xfrm>
          <a:off x="10515600" y="7261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36807</xdr:rowOff>
    </xdr:from>
    <xdr:to>
      <xdr:col>55</xdr:col>
      <xdr:colOff>88900</xdr:colOff>
      <xdr:row>42</xdr:row>
      <xdr:rowOff>36807</xdr:rowOff>
    </xdr:to>
    <xdr:cxnSp macro="">
      <xdr:nvCxnSpPr>
        <xdr:cNvPr id="116" name="直線コネクタ 115">
          <a:extLst>
            <a:ext uri="{FF2B5EF4-FFF2-40B4-BE49-F238E27FC236}">
              <a16:creationId xmlns:a16="http://schemas.microsoft.com/office/drawing/2014/main" id="{A373DFD1-2CD0-40F7-87E0-B1B54572888A}"/>
            </a:ext>
          </a:extLst>
        </xdr:cNvPr>
        <xdr:cNvCxnSpPr/>
      </xdr:nvCxnSpPr>
      <xdr:spPr>
        <a:xfrm>
          <a:off x="10388600" y="7237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24813</xdr:rowOff>
    </xdr:from>
    <xdr:ext cx="690189" cy="259045"/>
    <xdr:sp macro="" textlink="">
      <xdr:nvSpPr>
        <xdr:cNvPr id="117" name="【道路】&#10;一人当たり延長最大値テキスト">
          <a:extLst>
            <a:ext uri="{FF2B5EF4-FFF2-40B4-BE49-F238E27FC236}">
              <a16:creationId xmlns:a16="http://schemas.microsoft.com/office/drawing/2014/main" id="{9990A2F0-BD87-4B38-B294-3B2590D23F70}"/>
            </a:ext>
          </a:extLst>
        </xdr:cNvPr>
        <xdr:cNvSpPr txBox="1"/>
      </xdr:nvSpPr>
      <xdr:spPr>
        <a:xfrm>
          <a:off x="10515600" y="551121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7,889.838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78136</xdr:rowOff>
    </xdr:from>
    <xdr:to>
      <xdr:col>55</xdr:col>
      <xdr:colOff>88900</xdr:colOff>
      <xdr:row>33</xdr:row>
      <xdr:rowOff>78136</xdr:rowOff>
    </xdr:to>
    <xdr:cxnSp macro="">
      <xdr:nvCxnSpPr>
        <xdr:cNvPr id="118" name="直線コネクタ 117">
          <a:extLst>
            <a:ext uri="{FF2B5EF4-FFF2-40B4-BE49-F238E27FC236}">
              <a16:creationId xmlns:a16="http://schemas.microsoft.com/office/drawing/2014/main" id="{CCB99BD7-07D0-4AE8-B9C4-76482AD7F762}"/>
            </a:ext>
          </a:extLst>
        </xdr:cNvPr>
        <xdr:cNvCxnSpPr/>
      </xdr:nvCxnSpPr>
      <xdr:spPr>
        <a:xfrm>
          <a:off x="10388600" y="5735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149746</xdr:rowOff>
    </xdr:from>
    <xdr:ext cx="599010" cy="259045"/>
    <xdr:sp macro="" textlink="">
      <xdr:nvSpPr>
        <xdr:cNvPr id="119" name="【道路】&#10;一人当たり延長平均値テキスト">
          <a:extLst>
            <a:ext uri="{FF2B5EF4-FFF2-40B4-BE49-F238E27FC236}">
              <a16:creationId xmlns:a16="http://schemas.microsoft.com/office/drawing/2014/main" id="{C67CB485-30AA-4428-BB4C-FA2DA0FC0CFE}"/>
            </a:ext>
          </a:extLst>
        </xdr:cNvPr>
        <xdr:cNvSpPr txBox="1"/>
      </xdr:nvSpPr>
      <xdr:spPr>
        <a:xfrm>
          <a:off x="10515600" y="70077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126869</xdr:rowOff>
    </xdr:from>
    <xdr:to>
      <xdr:col>55</xdr:col>
      <xdr:colOff>50800</xdr:colOff>
      <xdr:row>42</xdr:row>
      <xdr:rowOff>57019</xdr:rowOff>
    </xdr:to>
    <xdr:sp macro="" textlink="">
      <xdr:nvSpPr>
        <xdr:cNvPr id="120" name="フローチャート: 判断 119">
          <a:extLst>
            <a:ext uri="{FF2B5EF4-FFF2-40B4-BE49-F238E27FC236}">
              <a16:creationId xmlns:a16="http://schemas.microsoft.com/office/drawing/2014/main" id="{7BFEF4CC-C441-44EB-B1F2-DD6165203168}"/>
            </a:ext>
          </a:extLst>
        </xdr:cNvPr>
        <xdr:cNvSpPr/>
      </xdr:nvSpPr>
      <xdr:spPr>
        <a:xfrm>
          <a:off x="10426700" y="7156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41</xdr:row>
      <xdr:rowOff>128546</xdr:rowOff>
    </xdr:from>
    <xdr:to>
      <xdr:col>50</xdr:col>
      <xdr:colOff>165100</xdr:colOff>
      <xdr:row>42</xdr:row>
      <xdr:rowOff>58696</xdr:rowOff>
    </xdr:to>
    <xdr:sp macro="" textlink="">
      <xdr:nvSpPr>
        <xdr:cNvPr id="121" name="フローチャート: 判断 120">
          <a:extLst>
            <a:ext uri="{FF2B5EF4-FFF2-40B4-BE49-F238E27FC236}">
              <a16:creationId xmlns:a16="http://schemas.microsoft.com/office/drawing/2014/main" id="{7D1F1484-AD9E-4ECA-8FA5-5D056E8F59D6}"/>
            </a:ext>
          </a:extLst>
        </xdr:cNvPr>
        <xdr:cNvSpPr/>
      </xdr:nvSpPr>
      <xdr:spPr>
        <a:xfrm>
          <a:off x="9588500" y="7157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129003</xdr:rowOff>
    </xdr:from>
    <xdr:to>
      <xdr:col>46</xdr:col>
      <xdr:colOff>38100</xdr:colOff>
      <xdr:row>42</xdr:row>
      <xdr:rowOff>59153</xdr:rowOff>
    </xdr:to>
    <xdr:sp macro="" textlink="">
      <xdr:nvSpPr>
        <xdr:cNvPr id="122" name="フローチャート: 判断 121">
          <a:extLst>
            <a:ext uri="{FF2B5EF4-FFF2-40B4-BE49-F238E27FC236}">
              <a16:creationId xmlns:a16="http://schemas.microsoft.com/office/drawing/2014/main" id="{443C4EFD-FB64-490E-AAEA-E4521833108A}"/>
            </a:ext>
          </a:extLst>
        </xdr:cNvPr>
        <xdr:cNvSpPr/>
      </xdr:nvSpPr>
      <xdr:spPr>
        <a:xfrm>
          <a:off x="8699500" y="7158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41</xdr:row>
      <xdr:rowOff>152705</xdr:rowOff>
    </xdr:from>
    <xdr:to>
      <xdr:col>41</xdr:col>
      <xdr:colOff>101600</xdr:colOff>
      <xdr:row>42</xdr:row>
      <xdr:rowOff>82855</xdr:rowOff>
    </xdr:to>
    <xdr:sp macro="" textlink="">
      <xdr:nvSpPr>
        <xdr:cNvPr id="123" name="フローチャート: 判断 122">
          <a:extLst>
            <a:ext uri="{FF2B5EF4-FFF2-40B4-BE49-F238E27FC236}">
              <a16:creationId xmlns:a16="http://schemas.microsoft.com/office/drawing/2014/main" id="{E57EA2D8-1CF9-4B89-A9DD-7349920F0D82}"/>
            </a:ext>
          </a:extLst>
        </xdr:cNvPr>
        <xdr:cNvSpPr/>
      </xdr:nvSpPr>
      <xdr:spPr>
        <a:xfrm>
          <a:off x="7810500" y="7182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41</xdr:row>
      <xdr:rowOff>153066</xdr:rowOff>
    </xdr:from>
    <xdr:to>
      <xdr:col>36</xdr:col>
      <xdr:colOff>165100</xdr:colOff>
      <xdr:row>42</xdr:row>
      <xdr:rowOff>83216</xdr:rowOff>
    </xdr:to>
    <xdr:sp macro="" textlink="">
      <xdr:nvSpPr>
        <xdr:cNvPr id="124" name="フローチャート: 判断 123">
          <a:extLst>
            <a:ext uri="{FF2B5EF4-FFF2-40B4-BE49-F238E27FC236}">
              <a16:creationId xmlns:a16="http://schemas.microsoft.com/office/drawing/2014/main" id="{1FF18A9C-0A20-41D5-B373-69CA7A438845}"/>
            </a:ext>
          </a:extLst>
        </xdr:cNvPr>
        <xdr:cNvSpPr/>
      </xdr:nvSpPr>
      <xdr:spPr>
        <a:xfrm>
          <a:off x="6921500" y="7182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65C6BD0D-7219-442A-A238-41647479A37D}"/>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CCD60B98-2C87-4539-BC28-CDC2EDF149D1}"/>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406817E0-7969-46FD-97D1-2B371687932F}"/>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D1A14694-D30F-41C6-8F31-BFDBE31EFF39}"/>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41CB89AF-4BE6-452E-97A4-80ED36566B5D}"/>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153700</xdr:rowOff>
    </xdr:from>
    <xdr:to>
      <xdr:col>55</xdr:col>
      <xdr:colOff>50800</xdr:colOff>
      <xdr:row>42</xdr:row>
      <xdr:rowOff>83850</xdr:rowOff>
    </xdr:to>
    <xdr:sp macro="" textlink="">
      <xdr:nvSpPr>
        <xdr:cNvPr id="130" name="楕円 129">
          <a:extLst>
            <a:ext uri="{FF2B5EF4-FFF2-40B4-BE49-F238E27FC236}">
              <a16:creationId xmlns:a16="http://schemas.microsoft.com/office/drawing/2014/main" id="{BB002F69-4045-4A4A-991F-BFF8B86CA68B}"/>
            </a:ext>
          </a:extLst>
        </xdr:cNvPr>
        <xdr:cNvSpPr/>
      </xdr:nvSpPr>
      <xdr:spPr>
        <a:xfrm>
          <a:off x="10426700" y="718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105296</xdr:rowOff>
    </xdr:from>
    <xdr:ext cx="534377" cy="259045"/>
    <xdr:sp macro="" textlink="">
      <xdr:nvSpPr>
        <xdr:cNvPr id="131" name="【道路】&#10;一人当たり延長該当値テキスト">
          <a:extLst>
            <a:ext uri="{FF2B5EF4-FFF2-40B4-BE49-F238E27FC236}">
              <a16:creationId xmlns:a16="http://schemas.microsoft.com/office/drawing/2014/main" id="{BFD3C821-B45A-4B60-9F1E-62125FE9069B}"/>
            </a:ext>
          </a:extLst>
        </xdr:cNvPr>
        <xdr:cNvSpPr txBox="1"/>
      </xdr:nvSpPr>
      <xdr:spPr>
        <a:xfrm>
          <a:off x="10515600" y="7134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153790</xdr:rowOff>
    </xdr:from>
    <xdr:to>
      <xdr:col>50</xdr:col>
      <xdr:colOff>165100</xdr:colOff>
      <xdr:row>42</xdr:row>
      <xdr:rowOff>83940</xdr:rowOff>
    </xdr:to>
    <xdr:sp macro="" textlink="">
      <xdr:nvSpPr>
        <xdr:cNvPr id="132" name="楕円 131">
          <a:extLst>
            <a:ext uri="{FF2B5EF4-FFF2-40B4-BE49-F238E27FC236}">
              <a16:creationId xmlns:a16="http://schemas.microsoft.com/office/drawing/2014/main" id="{0F98E103-3C17-4071-8ABC-CCA814D3802C}"/>
            </a:ext>
          </a:extLst>
        </xdr:cNvPr>
        <xdr:cNvSpPr/>
      </xdr:nvSpPr>
      <xdr:spPr>
        <a:xfrm>
          <a:off x="9588500" y="7183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42</xdr:row>
      <xdr:rowOff>33050</xdr:rowOff>
    </xdr:from>
    <xdr:to>
      <xdr:col>55</xdr:col>
      <xdr:colOff>0</xdr:colOff>
      <xdr:row>42</xdr:row>
      <xdr:rowOff>33140</xdr:rowOff>
    </xdr:to>
    <xdr:cxnSp macro="">
      <xdr:nvCxnSpPr>
        <xdr:cNvPr id="133" name="直線コネクタ 132">
          <a:extLst>
            <a:ext uri="{FF2B5EF4-FFF2-40B4-BE49-F238E27FC236}">
              <a16:creationId xmlns:a16="http://schemas.microsoft.com/office/drawing/2014/main" id="{92C77F74-10DE-4B62-BCF4-82E2B68982BA}"/>
            </a:ext>
          </a:extLst>
        </xdr:cNvPr>
        <xdr:cNvCxnSpPr/>
      </xdr:nvCxnSpPr>
      <xdr:spPr>
        <a:xfrm flipV="1">
          <a:off x="9639300" y="7233950"/>
          <a:ext cx="838200" cy="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153929</xdr:rowOff>
    </xdr:from>
    <xdr:to>
      <xdr:col>46</xdr:col>
      <xdr:colOff>38100</xdr:colOff>
      <xdr:row>42</xdr:row>
      <xdr:rowOff>84079</xdr:rowOff>
    </xdr:to>
    <xdr:sp macro="" textlink="">
      <xdr:nvSpPr>
        <xdr:cNvPr id="134" name="楕円 133">
          <a:extLst>
            <a:ext uri="{FF2B5EF4-FFF2-40B4-BE49-F238E27FC236}">
              <a16:creationId xmlns:a16="http://schemas.microsoft.com/office/drawing/2014/main" id="{07753977-6202-44FA-84F1-6982965B5064}"/>
            </a:ext>
          </a:extLst>
        </xdr:cNvPr>
        <xdr:cNvSpPr/>
      </xdr:nvSpPr>
      <xdr:spPr>
        <a:xfrm>
          <a:off x="8699500" y="7183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42</xdr:row>
      <xdr:rowOff>33140</xdr:rowOff>
    </xdr:from>
    <xdr:to>
      <xdr:col>50</xdr:col>
      <xdr:colOff>114300</xdr:colOff>
      <xdr:row>42</xdr:row>
      <xdr:rowOff>33279</xdr:rowOff>
    </xdr:to>
    <xdr:cxnSp macro="">
      <xdr:nvCxnSpPr>
        <xdr:cNvPr id="135" name="直線コネクタ 134">
          <a:extLst>
            <a:ext uri="{FF2B5EF4-FFF2-40B4-BE49-F238E27FC236}">
              <a16:creationId xmlns:a16="http://schemas.microsoft.com/office/drawing/2014/main" id="{74FAF0DB-F9D2-4EEC-A8FE-4288B92F08D0}"/>
            </a:ext>
          </a:extLst>
        </xdr:cNvPr>
        <xdr:cNvCxnSpPr/>
      </xdr:nvCxnSpPr>
      <xdr:spPr>
        <a:xfrm flipV="1">
          <a:off x="8750300" y="7234040"/>
          <a:ext cx="889000" cy="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154370</xdr:rowOff>
    </xdr:from>
    <xdr:to>
      <xdr:col>41</xdr:col>
      <xdr:colOff>101600</xdr:colOff>
      <xdr:row>42</xdr:row>
      <xdr:rowOff>84520</xdr:rowOff>
    </xdr:to>
    <xdr:sp macro="" textlink="">
      <xdr:nvSpPr>
        <xdr:cNvPr id="136" name="楕円 135">
          <a:extLst>
            <a:ext uri="{FF2B5EF4-FFF2-40B4-BE49-F238E27FC236}">
              <a16:creationId xmlns:a16="http://schemas.microsoft.com/office/drawing/2014/main" id="{1A173AEE-B44C-4244-B643-9F5DD4941DDA}"/>
            </a:ext>
          </a:extLst>
        </xdr:cNvPr>
        <xdr:cNvSpPr/>
      </xdr:nvSpPr>
      <xdr:spPr>
        <a:xfrm>
          <a:off x="7810500" y="7183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42</xdr:row>
      <xdr:rowOff>33279</xdr:rowOff>
    </xdr:from>
    <xdr:to>
      <xdr:col>45</xdr:col>
      <xdr:colOff>177800</xdr:colOff>
      <xdr:row>42</xdr:row>
      <xdr:rowOff>33720</xdr:rowOff>
    </xdr:to>
    <xdr:cxnSp macro="">
      <xdr:nvCxnSpPr>
        <xdr:cNvPr id="137" name="直線コネクタ 136">
          <a:extLst>
            <a:ext uri="{FF2B5EF4-FFF2-40B4-BE49-F238E27FC236}">
              <a16:creationId xmlns:a16="http://schemas.microsoft.com/office/drawing/2014/main" id="{5D65276E-B88F-44E4-8341-6CEC521FA610}"/>
            </a:ext>
          </a:extLst>
        </xdr:cNvPr>
        <xdr:cNvCxnSpPr/>
      </xdr:nvCxnSpPr>
      <xdr:spPr>
        <a:xfrm flipV="1">
          <a:off x="7861300" y="7234179"/>
          <a:ext cx="889000" cy="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154432</xdr:rowOff>
    </xdr:from>
    <xdr:to>
      <xdr:col>36</xdr:col>
      <xdr:colOff>165100</xdr:colOff>
      <xdr:row>42</xdr:row>
      <xdr:rowOff>84582</xdr:rowOff>
    </xdr:to>
    <xdr:sp macro="" textlink="">
      <xdr:nvSpPr>
        <xdr:cNvPr id="138" name="楕円 137">
          <a:extLst>
            <a:ext uri="{FF2B5EF4-FFF2-40B4-BE49-F238E27FC236}">
              <a16:creationId xmlns:a16="http://schemas.microsoft.com/office/drawing/2014/main" id="{E41AA851-7343-47D6-9ACF-FED5D632E92A}"/>
            </a:ext>
          </a:extLst>
        </xdr:cNvPr>
        <xdr:cNvSpPr/>
      </xdr:nvSpPr>
      <xdr:spPr>
        <a:xfrm>
          <a:off x="6921500" y="7183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42</xdr:row>
      <xdr:rowOff>33720</xdr:rowOff>
    </xdr:from>
    <xdr:to>
      <xdr:col>41</xdr:col>
      <xdr:colOff>50800</xdr:colOff>
      <xdr:row>42</xdr:row>
      <xdr:rowOff>33782</xdr:rowOff>
    </xdr:to>
    <xdr:cxnSp macro="">
      <xdr:nvCxnSpPr>
        <xdr:cNvPr id="139" name="直線コネクタ 138">
          <a:extLst>
            <a:ext uri="{FF2B5EF4-FFF2-40B4-BE49-F238E27FC236}">
              <a16:creationId xmlns:a16="http://schemas.microsoft.com/office/drawing/2014/main" id="{5D9F008B-9C96-424C-B1B1-2FA4992426E1}"/>
            </a:ext>
          </a:extLst>
        </xdr:cNvPr>
        <xdr:cNvCxnSpPr/>
      </xdr:nvCxnSpPr>
      <xdr:spPr>
        <a:xfrm flipV="1">
          <a:off x="6972300" y="7234620"/>
          <a:ext cx="889000" cy="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183094</xdr:colOff>
      <xdr:row>40</xdr:row>
      <xdr:rowOff>75223</xdr:rowOff>
    </xdr:from>
    <xdr:ext cx="599010" cy="259045"/>
    <xdr:sp macro="" textlink="">
      <xdr:nvSpPr>
        <xdr:cNvPr id="140" name="n_1aveValue【道路】&#10;一人当たり延長">
          <a:extLst>
            <a:ext uri="{FF2B5EF4-FFF2-40B4-BE49-F238E27FC236}">
              <a16:creationId xmlns:a16="http://schemas.microsoft.com/office/drawing/2014/main" id="{9C499FF2-113A-46BB-8091-7AB5AA8C8199}"/>
            </a:ext>
          </a:extLst>
        </xdr:cNvPr>
        <xdr:cNvSpPr txBox="1"/>
      </xdr:nvSpPr>
      <xdr:spPr>
        <a:xfrm>
          <a:off x="9327094" y="6933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68794</xdr:colOff>
      <xdr:row>40</xdr:row>
      <xdr:rowOff>75680</xdr:rowOff>
    </xdr:from>
    <xdr:ext cx="599010" cy="259045"/>
    <xdr:sp macro="" textlink="">
      <xdr:nvSpPr>
        <xdr:cNvPr id="141" name="n_2aveValue【道路】&#10;一人当たり延長">
          <a:extLst>
            <a:ext uri="{FF2B5EF4-FFF2-40B4-BE49-F238E27FC236}">
              <a16:creationId xmlns:a16="http://schemas.microsoft.com/office/drawing/2014/main" id="{A5B06A34-C95E-4872-B708-961BC0BF4062}"/>
            </a:ext>
          </a:extLst>
        </xdr:cNvPr>
        <xdr:cNvSpPr txBox="1"/>
      </xdr:nvSpPr>
      <xdr:spPr>
        <a:xfrm>
          <a:off x="8450794" y="6933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99382</xdr:rowOff>
    </xdr:from>
    <xdr:ext cx="534377" cy="259045"/>
    <xdr:sp macro="" textlink="">
      <xdr:nvSpPr>
        <xdr:cNvPr id="142" name="n_3aveValue【道路】&#10;一人当たり延長">
          <a:extLst>
            <a:ext uri="{FF2B5EF4-FFF2-40B4-BE49-F238E27FC236}">
              <a16:creationId xmlns:a16="http://schemas.microsoft.com/office/drawing/2014/main" id="{C2FE878D-9418-4F37-B0B2-784465DDFF11}"/>
            </a:ext>
          </a:extLst>
        </xdr:cNvPr>
        <xdr:cNvSpPr txBox="1"/>
      </xdr:nvSpPr>
      <xdr:spPr>
        <a:xfrm>
          <a:off x="7594111" y="6957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99743</xdr:rowOff>
    </xdr:from>
    <xdr:ext cx="534377" cy="259045"/>
    <xdr:sp macro="" textlink="">
      <xdr:nvSpPr>
        <xdr:cNvPr id="143" name="n_4aveValue【道路】&#10;一人当たり延長">
          <a:extLst>
            <a:ext uri="{FF2B5EF4-FFF2-40B4-BE49-F238E27FC236}">
              <a16:creationId xmlns:a16="http://schemas.microsoft.com/office/drawing/2014/main" id="{933585B6-B238-4F7C-9790-9C9B6E8D2AFA}"/>
            </a:ext>
          </a:extLst>
        </xdr:cNvPr>
        <xdr:cNvSpPr txBox="1"/>
      </xdr:nvSpPr>
      <xdr:spPr>
        <a:xfrm>
          <a:off x="6705111" y="6957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42</xdr:row>
      <xdr:rowOff>75067</xdr:rowOff>
    </xdr:from>
    <xdr:ext cx="534377" cy="259045"/>
    <xdr:sp macro="" textlink="">
      <xdr:nvSpPr>
        <xdr:cNvPr id="144" name="n_1mainValue【道路】&#10;一人当たり延長">
          <a:extLst>
            <a:ext uri="{FF2B5EF4-FFF2-40B4-BE49-F238E27FC236}">
              <a16:creationId xmlns:a16="http://schemas.microsoft.com/office/drawing/2014/main" id="{78233E1D-A184-4C7A-82DA-0FA0FC1F4AE0}"/>
            </a:ext>
          </a:extLst>
        </xdr:cNvPr>
        <xdr:cNvSpPr txBox="1"/>
      </xdr:nvSpPr>
      <xdr:spPr>
        <a:xfrm>
          <a:off x="9359411" y="7275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42</xdr:row>
      <xdr:rowOff>75206</xdr:rowOff>
    </xdr:from>
    <xdr:ext cx="534377" cy="259045"/>
    <xdr:sp macro="" textlink="">
      <xdr:nvSpPr>
        <xdr:cNvPr id="145" name="n_2mainValue【道路】&#10;一人当たり延長">
          <a:extLst>
            <a:ext uri="{FF2B5EF4-FFF2-40B4-BE49-F238E27FC236}">
              <a16:creationId xmlns:a16="http://schemas.microsoft.com/office/drawing/2014/main" id="{02595C43-7B31-4411-94F7-9E8D1654E329}"/>
            </a:ext>
          </a:extLst>
        </xdr:cNvPr>
        <xdr:cNvSpPr txBox="1"/>
      </xdr:nvSpPr>
      <xdr:spPr>
        <a:xfrm>
          <a:off x="8483111" y="7276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42</xdr:row>
      <xdr:rowOff>75647</xdr:rowOff>
    </xdr:from>
    <xdr:ext cx="534377" cy="259045"/>
    <xdr:sp macro="" textlink="">
      <xdr:nvSpPr>
        <xdr:cNvPr id="146" name="n_3mainValue【道路】&#10;一人当たり延長">
          <a:extLst>
            <a:ext uri="{FF2B5EF4-FFF2-40B4-BE49-F238E27FC236}">
              <a16:creationId xmlns:a16="http://schemas.microsoft.com/office/drawing/2014/main" id="{824AA337-EE25-489F-A0FF-D680585A2524}"/>
            </a:ext>
          </a:extLst>
        </xdr:cNvPr>
        <xdr:cNvSpPr txBox="1"/>
      </xdr:nvSpPr>
      <xdr:spPr>
        <a:xfrm>
          <a:off x="7594111" y="7276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42</xdr:row>
      <xdr:rowOff>75709</xdr:rowOff>
    </xdr:from>
    <xdr:ext cx="534377" cy="259045"/>
    <xdr:sp macro="" textlink="">
      <xdr:nvSpPr>
        <xdr:cNvPr id="147" name="n_4mainValue【道路】&#10;一人当たり延長">
          <a:extLst>
            <a:ext uri="{FF2B5EF4-FFF2-40B4-BE49-F238E27FC236}">
              <a16:creationId xmlns:a16="http://schemas.microsoft.com/office/drawing/2014/main" id="{706C3FA4-C951-45AB-A580-D000779E1EA0}"/>
            </a:ext>
          </a:extLst>
        </xdr:cNvPr>
        <xdr:cNvSpPr txBox="1"/>
      </xdr:nvSpPr>
      <xdr:spPr>
        <a:xfrm>
          <a:off x="6705111" y="7276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F201856C-4B39-47F9-BD75-6A2878536D6A}"/>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91EBA73-C8DA-47A7-8AAC-54D62F2CF712}"/>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D40CCD32-4E64-41A5-B514-866E111FAF3A}"/>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5D303CC8-B964-4157-AEBE-F5E2E777D2F2}"/>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4E15D6D2-8C28-42D2-BCCF-019B44AD4C0D}"/>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2754D6D3-3354-48B6-9921-30D082ABA8D9}"/>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9DB7078C-DDED-4040-8C77-F4D41DC6EF78}"/>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92D71CAF-1CA7-40BC-8760-705AF15EDADE}"/>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EF77911A-2690-4CD0-B38E-BDFA1C4991F6}"/>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C45C491C-C128-420D-8D1A-A03858F6FB29}"/>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8CE127B5-FE16-413B-B8A2-5FC42A3EDB0E}"/>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0AA0EB41-AC0C-4D68-910A-0268245BB485}"/>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DBA86B4B-7705-4F0F-B8AE-E7AF12DCF814}"/>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E210F21C-A39B-41AD-8C1D-6900F0D4F63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7FB71505-ACB2-4D1D-A977-7866A5657DFD}"/>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90E150BB-04A7-4A55-BFDE-B54EAED837CD}"/>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14E14F0C-3D4B-446A-A855-47FF6C1D26B1}"/>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408CB82F-8075-4CF2-9E33-6E44442D244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87C0ED82-B43B-4BCD-B7C2-3B07D2DADC2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42FB7D9E-DFA8-49D9-B6C8-4515603C5588}"/>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4E2BA80D-266C-4634-AEA5-DFE03CE210C7}"/>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6CB916EB-7C6C-41D2-A829-2AB774DF32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EFC6D7B1-44F3-43E0-9156-0C6166771CA2}"/>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391609F3-90FB-4E38-9039-C4599DF1586F}"/>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88E40697-F5AF-433E-A110-A1D63386FD7D}"/>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115933</xdr:rowOff>
    </xdr:from>
    <xdr:to>
      <xdr:col>24</xdr:col>
      <xdr:colOff>62865</xdr:colOff>
      <xdr:row>64</xdr:row>
      <xdr:rowOff>63681</xdr:rowOff>
    </xdr:to>
    <xdr:cxnSp macro="">
      <xdr:nvCxnSpPr>
        <xdr:cNvPr id="173" name="直線コネクタ 172">
          <a:extLst>
            <a:ext uri="{FF2B5EF4-FFF2-40B4-BE49-F238E27FC236}">
              <a16:creationId xmlns:a16="http://schemas.microsoft.com/office/drawing/2014/main" id="{32B97C36-5085-4E9D-8BAF-77549C3753D8}"/>
            </a:ext>
          </a:extLst>
        </xdr:cNvPr>
        <xdr:cNvCxnSpPr/>
      </xdr:nvCxnSpPr>
      <xdr:spPr>
        <a:xfrm flipV="1">
          <a:off x="4634865" y="9545683"/>
          <a:ext cx="0" cy="1490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67508</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2950EABD-D192-4027-A360-A2FD9F456728}"/>
            </a:ext>
          </a:extLst>
        </xdr:cNvPr>
        <xdr:cNvSpPr txBox="1"/>
      </xdr:nvSpPr>
      <xdr:spPr>
        <a:xfrm>
          <a:off x="4673600" y="110403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63681</xdr:rowOff>
    </xdr:from>
    <xdr:to>
      <xdr:col>24</xdr:col>
      <xdr:colOff>152400</xdr:colOff>
      <xdr:row>64</xdr:row>
      <xdr:rowOff>63681</xdr:rowOff>
    </xdr:to>
    <xdr:cxnSp macro="">
      <xdr:nvCxnSpPr>
        <xdr:cNvPr id="175" name="直線コネクタ 174">
          <a:extLst>
            <a:ext uri="{FF2B5EF4-FFF2-40B4-BE49-F238E27FC236}">
              <a16:creationId xmlns:a16="http://schemas.microsoft.com/office/drawing/2014/main" id="{97CC1C13-5AD8-458A-8CCA-607234980371}"/>
            </a:ext>
          </a:extLst>
        </xdr:cNvPr>
        <xdr:cNvCxnSpPr/>
      </xdr:nvCxnSpPr>
      <xdr:spPr>
        <a:xfrm>
          <a:off x="4546600" y="11036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62610</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4A82B3A0-95E5-45A6-8C47-8FF7BAA1A504}"/>
            </a:ext>
          </a:extLst>
        </xdr:cNvPr>
        <xdr:cNvSpPr txBox="1"/>
      </xdr:nvSpPr>
      <xdr:spPr>
        <a:xfrm>
          <a:off x="4673600" y="93209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115933</xdr:rowOff>
    </xdr:from>
    <xdr:to>
      <xdr:col>24</xdr:col>
      <xdr:colOff>152400</xdr:colOff>
      <xdr:row>55</xdr:row>
      <xdr:rowOff>115933</xdr:rowOff>
    </xdr:to>
    <xdr:cxnSp macro="">
      <xdr:nvCxnSpPr>
        <xdr:cNvPr id="177" name="直線コネクタ 176">
          <a:extLst>
            <a:ext uri="{FF2B5EF4-FFF2-40B4-BE49-F238E27FC236}">
              <a16:creationId xmlns:a16="http://schemas.microsoft.com/office/drawing/2014/main" id="{4C309443-DC5D-4C6C-B357-B26409D31883}"/>
            </a:ext>
          </a:extLst>
        </xdr:cNvPr>
        <xdr:cNvCxnSpPr/>
      </xdr:nvCxnSpPr>
      <xdr:spPr>
        <a:xfrm>
          <a:off x="4546600" y="9545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121937</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8EBE0347-EBDD-4B0A-8F02-C0AA65AA0FBE}"/>
            </a:ext>
          </a:extLst>
        </xdr:cNvPr>
        <xdr:cNvSpPr txBox="1"/>
      </xdr:nvSpPr>
      <xdr:spPr>
        <a:xfrm>
          <a:off x="4673600" y="104089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143510</xdr:rowOff>
    </xdr:from>
    <xdr:to>
      <xdr:col>24</xdr:col>
      <xdr:colOff>114300</xdr:colOff>
      <xdr:row>61</xdr:row>
      <xdr:rowOff>73660</xdr:rowOff>
    </xdr:to>
    <xdr:sp macro="" textlink="">
      <xdr:nvSpPr>
        <xdr:cNvPr id="179" name="フローチャート: 判断 178">
          <a:extLst>
            <a:ext uri="{FF2B5EF4-FFF2-40B4-BE49-F238E27FC236}">
              <a16:creationId xmlns:a16="http://schemas.microsoft.com/office/drawing/2014/main" id="{83DE2330-C383-451D-8425-2F6A881A1FC8}"/>
            </a:ext>
          </a:extLst>
        </xdr:cNvPr>
        <xdr:cNvSpPr/>
      </xdr:nvSpPr>
      <xdr:spPr>
        <a:xfrm>
          <a:off x="45847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128815</xdr:rowOff>
    </xdr:from>
    <xdr:to>
      <xdr:col>20</xdr:col>
      <xdr:colOff>38100</xdr:colOff>
      <xdr:row>61</xdr:row>
      <xdr:rowOff>58965</xdr:rowOff>
    </xdr:to>
    <xdr:sp macro="" textlink="">
      <xdr:nvSpPr>
        <xdr:cNvPr id="180" name="フローチャート: 判断 179">
          <a:extLst>
            <a:ext uri="{FF2B5EF4-FFF2-40B4-BE49-F238E27FC236}">
              <a16:creationId xmlns:a16="http://schemas.microsoft.com/office/drawing/2014/main" id="{E09387FB-1B0C-4FAC-8E40-786E28D5DD5C}"/>
            </a:ext>
          </a:extLst>
        </xdr:cNvPr>
        <xdr:cNvSpPr/>
      </xdr:nvSpPr>
      <xdr:spPr>
        <a:xfrm>
          <a:off x="3746500" y="1041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83094</xdr:rowOff>
    </xdr:from>
    <xdr:to>
      <xdr:col>15</xdr:col>
      <xdr:colOff>101600</xdr:colOff>
      <xdr:row>61</xdr:row>
      <xdr:rowOff>13244</xdr:rowOff>
    </xdr:to>
    <xdr:sp macro="" textlink="">
      <xdr:nvSpPr>
        <xdr:cNvPr id="181" name="フローチャート: 判断 180">
          <a:extLst>
            <a:ext uri="{FF2B5EF4-FFF2-40B4-BE49-F238E27FC236}">
              <a16:creationId xmlns:a16="http://schemas.microsoft.com/office/drawing/2014/main" id="{C5DAE4F6-30A3-41C8-8A1A-392420F37A54}"/>
            </a:ext>
          </a:extLst>
        </xdr:cNvPr>
        <xdr:cNvSpPr/>
      </xdr:nvSpPr>
      <xdr:spPr>
        <a:xfrm>
          <a:off x="2857500" y="1037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79828</xdr:rowOff>
    </xdr:from>
    <xdr:to>
      <xdr:col>10</xdr:col>
      <xdr:colOff>165100</xdr:colOff>
      <xdr:row>61</xdr:row>
      <xdr:rowOff>9978</xdr:rowOff>
    </xdr:to>
    <xdr:sp macro="" textlink="">
      <xdr:nvSpPr>
        <xdr:cNvPr id="182" name="フローチャート: 判断 181">
          <a:extLst>
            <a:ext uri="{FF2B5EF4-FFF2-40B4-BE49-F238E27FC236}">
              <a16:creationId xmlns:a16="http://schemas.microsoft.com/office/drawing/2014/main" id="{1A2ECA6B-4B0E-4621-A78F-7F3268D028F9}"/>
            </a:ext>
          </a:extLst>
        </xdr:cNvPr>
        <xdr:cNvSpPr/>
      </xdr:nvSpPr>
      <xdr:spPr>
        <a:xfrm>
          <a:off x="1968500" y="1036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53703</xdr:rowOff>
    </xdr:from>
    <xdr:to>
      <xdr:col>6</xdr:col>
      <xdr:colOff>38100</xdr:colOff>
      <xdr:row>60</xdr:row>
      <xdr:rowOff>155303</xdr:rowOff>
    </xdr:to>
    <xdr:sp macro="" textlink="">
      <xdr:nvSpPr>
        <xdr:cNvPr id="183" name="フローチャート: 判断 182">
          <a:extLst>
            <a:ext uri="{FF2B5EF4-FFF2-40B4-BE49-F238E27FC236}">
              <a16:creationId xmlns:a16="http://schemas.microsoft.com/office/drawing/2014/main" id="{5E771B16-7464-4451-8AAB-6782305183D2}"/>
            </a:ext>
          </a:extLst>
        </xdr:cNvPr>
        <xdr:cNvSpPr/>
      </xdr:nvSpPr>
      <xdr:spPr>
        <a:xfrm>
          <a:off x="1079500" y="1034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D6AA6DA3-C169-45E0-8A67-25531D159395}"/>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4620171E-BF0A-425C-A827-94EBCE3029D5}"/>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548D7528-AB9F-4BA5-8B4A-BA6454CFFA99}"/>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7DD928F8-7A7D-4A79-BB21-8B5764A3A91F}"/>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22B0D5FD-313F-451E-AC27-888841E0E6E7}"/>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1451</xdr:rowOff>
    </xdr:from>
    <xdr:to>
      <xdr:col>24</xdr:col>
      <xdr:colOff>114300</xdr:colOff>
      <xdr:row>58</xdr:row>
      <xdr:rowOff>103051</xdr:rowOff>
    </xdr:to>
    <xdr:sp macro="" textlink="">
      <xdr:nvSpPr>
        <xdr:cNvPr id="189" name="楕円 188">
          <a:extLst>
            <a:ext uri="{FF2B5EF4-FFF2-40B4-BE49-F238E27FC236}">
              <a16:creationId xmlns:a16="http://schemas.microsoft.com/office/drawing/2014/main" id="{99E96668-17F8-4E17-96FF-60DF9CD7FD2C}"/>
            </a:ext>
          </a:extLst>
        </xdr:cNvPr>
        <xdr:cNvSpPr/>
      </xdr:nvSpPr>
      <xdr:spPr>
        <a:xfrm>
          <a:off x="4584700" y="9945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24328</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E1BBE0D8-3CA5-4542-9A06-766BA349A56C}"/>
            </a:ext>
          </a:extLst>
        </xdr:cNvPr>
        <xdr:cNvSpPr txBox="1"/>
      </xdr:nvSpPr>
      <xdr:spPr>
        <a:xfrm>
          <a:off x="4673600" y="9796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145143</xdr:rowOff>
    </xdr:from>
    <xdr:to>
      <xdr:col>20</xdr:col>
      <xdr:colOff>38100</xdr:colOff>
      <xdr:row>58</xdr:row>
      <xdr:rowOff>75293</xdr:rowOff>
    </xdr:to>
    <xdr:sp macro="" textlink="">
      <xdr:nvSpPr>
        <xdr:cNvPr id="191" name="楕円 190">
          <a:extLst>
            <a:ext uri="{FF2B5EF4-FFF2-40B4-BE49-F238E27FC236}">
              <a16:creationId xmlns:a16="http://schemas.microsoft.com/office/drawing/2014/main" id="{3561ACD6-284F-4284-9B89-3CDB9A775803}"/>
            </a:ext>
          </a:extLst>
        </xdr:cNvPr>
        <xdr:cNvSpPr/>
      </xdr:nvSpPr>
      <xdr:spPr>
        <a:xfrm>
          <a:off x="3746500" y="9917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24493</xdr:rowOff>
    </xdr:from>
    <xdr:to>
      <xdr:col>24</xdr:col>
      <xdr:colOff>63500</xdr:colOff>
      <xdr:row>58</xdr:row>
      <xdr:rowOff>52251</xdr:rowOff>
    </xdr:to>
    <xdr:cxnSp macro="">
      <xdr:nvCxnSpPr>
        <xdr:cNvPr id="192" name="直線コネクタ 191">
          <a:extLst>
            <a:ext uri="{FF2B5EF4-FFF2-40B4-BE49-F238E27FC236}">
              <a16:creationId xmlns:a16="http://schemas.microsoft.com/office/drawing/2014/main" id="{AE897904-655E-40C1-972B-4A2EC44DEED3}"/>
            </a:ext>
          </a:extLst>
        </xdr:cNvPr>
        <xdr:cNvCxnSpPr/>
      </xdr:nvCxnSpPr>
      <xdr:spPr>
        <a:xfrm>
          <a:off x="3797300" y="9968593"/>
          <a:ext cx="8382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120650</xdr:rowOff>
    </xdr:from>
    <xdr:to>
      <xdr:col>15</xdr:col>
      <xdr:colOff>101600</xdr:colOff>
      <xdr:row>58</xdr:row>
      <xdr:rowOff>50800</xdr:rowOff>
    </xdr:to>
    <xdr:sp macro="" textlink="">
      <xdr:nvSpPr>
        <xdr:cNvPr id="193" name="楕円 192">
          <a:extLst>
            <a:ext uri="{FF2B5EF4-FFF2-40B4-BE49-F238E27FC236}">
              <a16:creationId xmlns:a16="http://schemas.microsoft.com/office/drawing/2014/main" id="{B6668D41-BF67-4350-9C90-7AE748CAFCB3}"/>
            </a:ext>
          </a:extLst>
        </xdr:cNvPr>
        <xdr:cNvSpPr/>
      </xdr:nvSpPr>
      <xdr:spPr>
        <a:xfrm>
          <a:off x="2857500" y="989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0</xdr:rowOff>
    </xdr:from>
    <xdr:to>
      <xdr:col>19</xdr:col>
      <xdr:colOff>177800</xdr:colOff>
      <xdr:row>58</xdr:row>
      <xdr:rowOff>24493</xdr:rowOff>
    </xdr:to>
    <xdr:cxnSp macro="">
      <xdr:nvCxnSpPr>
        <xdr:cNvPr id="194" name="直線コネクタ 193">
          <a:extLst>
            <a:ext uri="{FF2B5EF4-FFF2-40B4-BE49-F238E27FC236}">
              <a16:creationId xmlns:a16="http://schemas.microsoft.com/office/drawing/2014/main" id="{02CD6DCC-7ACE-49B4-BA94-7AB8B9441BD9}"/>
            </a:ext>
          </a:extLst>
        </xdr:cNvPr>
        <xdr:cNvCxnSpPr/>
      </xdr:nvCxnSpPr>
      <xdr:spPr>
        <a:xfrm>
          <a:off x="2908300" y="9944100"/>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125549</xdr:rowOff>
    </xdr:from>
    <xdr:to>
      <xdr:col>10</xdr:col>
      <xdr:colOff>165100</xdr:colOff>
      <xdr:row>58</xdr:row>
      <xdr:rowOff>55699</xdr:rowOff>
    </xdr:to>
    <xdr:sp macro="" textlink="">
      <xdr:nvSpPr>
        <xdr:cNvPr id="195" name="楕円 194">
          <a:extLst>
            <a:ext uri="{FF2B5EF4-FFF2-40B4-BE49-F238E27FC236}">
              <a16:creationId xmlns:a16="http://schemas.microsoft.com/office/drawing/2014/main" id="{9FD7DF29-C707-406B-AE99-28A5C106FFCC}"/>
            </a:ext>
          </a:extLst>
        </xdr:cNvPr>
        <xdr:cNvSpPr/>
      </xdr:nvSpPr>
      <xdr:spPr>
        <a:xfrm>
          <a:off x="1968500" y="9898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0</xdr:rowOff>
    </xdr:from>
    <xdr:to>
      <xdr:col>15</xdr:col>
      <xdr:colOff>50800</xdr:colOff>
      <xdr:row>58</xdr:row>
      <xdr:rowOff>4899</xdr:rowOff>
    </xdr:to>
    <xdr:cxnSp macro="">
      <xdr:nvCxnSpPr>
        <xdr:cNvPr id="196" name="直線コネクタ 195">
          <a:extLst>
            <a:ext uri="{FF2B5EF4-FFF2-40B4-BE49-F238E27FC236}">
              <a16:creationId xmlns:a16="http://schemas.microsoft.com/office/drawing/2014/main" id="{668DBAF4-286C-4F35-BECF-EAABC4CBCA50}"/>
            </a:ext>
          </a:extLst>
        </xdr:cNvPr>
        <xdr:cNvCxnSpPr/>
      </xdr:nvCxnSpPr>
      <xdr:spPr>
        <a:xfrm flipV="1">
          <a:off x="2019300" y="9944100"/>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32476</xdr:rowOff>
    </xdr:from>
    <xdr:to>
      <xdr:col>6</xdr:col>
      <xdr:colOff>38100</xdr:colOff>
      <xdr:row>57</xdr:row>
      <xdr:rowOff>134076</xdr:rowOff>
    </xdr:to>
    <xdr:sp macro="" textlink="">
      <xdr:nvSpPr>
        <xdr:cNvPr id="197" name="楕円 196">
          <a:extLst>
            <a:ext uri="{FF2B5EF4-FFF2-40B4-BE49-F238E27FC236}">
              <a16:creationId xmlns:a16="http://schemas.microsoft.com/office/drawing/2014/main" id="{2E231975-7571-4C22-B524-15183522ABEE}"/>
            </a:ext>
          </a:extLst>
        </xdr:cNvPr>
        <xdr:cNvSpPr/>
      </xdr:nvSpPr>
      <xdr:spPr>
        <a:xfrm>
          <a:off x="1079500" y="9805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83276</xdr:rowOff>
    </xdr:from>
    <xdr:to>
      <xdr:col>10</xdr:col>
      <xdr:colOff>114300</xdr:colOff>
      <xdr:row>58</xdr:row>
      <xdr:rowOff>4899</xdr:rowOff>
    </xdr:to>
    <xdr:cxnSp macro="">
      <xdr:nvCxnSpPr>
        <xdr:cNvPr id="198" name="直線コネクタ 197">
          <a:extLst>
            <a:ext uri="{FF2B5EF4-FFF2-40B4-BE49-F238E27FC236}">
              <a16:creationId xmlns:a16="http://schemas.microsoft.com/office/drawing/2014/main" id="{721AA2C5-C946-4CB7-A6F9-866F7AB456B9}"/>
            </a:ext>
          </a:extLst>
        </xdr:cNvPr>
        <xdr:cNvCxnSpPr/>
      </xdr:nvCxnSpPr>
      <xdr:spPr>
        <a:xfrm>
          <a:off x="1130300" y="9855926"/>
          <a:ext cx="889000" cy="93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50092</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88CA4B8B-5288-498D-B790-E30F9F145054}"/>
            </a:ext>
          </a:extLst>
        </xdr:cNvPr>
        <xdr:cNvSpPr txBox="1"/>
      </xdr:nvSpPr>
      <xdr:spPr>
        <a:xfrm>
          <a:off x="3582044" y="1050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4371</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9613B968-EB36-42F2-A289-5729E73393F1}"/>
            </a:ext>
          </a:extLst>
        </xdr:cNvPr>
        <xdr:cNvSpPr txBox="1"/>
      </xdr:nvSpPr>
      <xdr:spPr>
        <a:xfrm>
          <a:off x="2705744" y="1046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1105</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CEECDF12-06DB-41DC-B2AF-AD6518195922}"/>
            </a:ext>
          </a:extLst>
        </xdr:cNvPr>
        <xdr:cNvSpPr txBox="1"/>
      </xdr:nvSpPr>
      <xdr:spPr>
        <a:xfrm>
          <a:off x="1816744" y="10459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146430</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015EF8BC-CB6F-4EEE-A56A-380EFA24C95A}"/>
            </a:ext>
          </a:extLst>
        </xdr:cNvPr>
        <xdr:cNvSpPr txBox="1"/>
      </xdr:nvSpPr>
      <xdr:spPr>
        <a:xfrm>
          <a:off x="927744" y="10433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91820</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A3B74C31-7ECB-47C0-8F40-E430A70A1919}"/>
            </a:ext>
          </a:extLst>
        </xdr:cNvPr>
        <xdr:cNvSpPr txBox="1"/>
      </xdr:nvSpPr>
      <xdr:spPr>
        <a:xfrm>
          <a:off x="3582044" y="96930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67327</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5C981748-FCD5-4EB9-A75A-EEA3C528E6AC}"/>
            </a:ext>
          </a:extLst>
        </xdr:cNvPr>
        <xdr:cNvSpPr txBox="1"/>
      </xdr:nvSpPr>
      <xdr:spPr>
        <a:xfrm>
          <a:off x="2705744" y="966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72226</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7C8D8995-274F-46F0-84CB-D0E4EDAAC936}"/>
            </a:ext>
          </a:extLst>
        </xdr:cNvPr>
        <xdr:cNvSpPr txBox="1"/>
      </xdr:nvSpPr>
      <xdr:spPr>
        <a:xfrm>
          <a:off x="1816744" y="96734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55</xdr:row>
      <xdr:rowOff>150603</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817DA080-CF90-4450-99A7-6296604D8503}"/>
            </a:ext>
          </a:extLst>
        </xdr:cNvPr>
        <xdr:cNvSpPr txBox="1"/>
      </xdr:nvSpPr>
      <xdr:spPr>
        <a:xfrm>
          <a:off x="927744" y="9580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5203656A-0864-4508-B4A1-36583589AB36}"/>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67BEE2A3-ECA5-4DD2-BB30-FBB05CA37DC2}"/>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94D45C21-E080-4855-8F01-47CDD8D974AB}"/>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5324E876-4530-4B6A-8C83-23212E5D980D}"/>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98A83295-7ABA-45FD-9A21-3E64696CF586}"/>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CC07DE36-B9AE-48CE-AE53-4798FBB21B38}"/>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2775BD5E-FD4D-4254-8A85-A193E85EF57D}"/>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BC0B5287-6619-4594-BF6A-C1FDC22B9DDD}"/>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F8130575-61F8-4E8D-BEA7-68183B5AD893}"/>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96354ECB-75BC-4683-842A-77226BBEF644}"/>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7" name="直線コネクタ 216">
          <a:extLst>
            <a:ext uri="{FF2B5EF4-FFF2-40B4-BE49-F238E27FC236}">
              <a16:creationId xmlns:a16="http://schemas.microsoft.com/office/drawing/2014/main" id="{9D957E97-8DCF-4A81-A336-E3A6420E0E31}"/>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8" name="テキスト ボックス 217">
          <a:extLst>
            <a:ext uri="{FF2B5EF4-FFF2-40B4-BE49-F238E27FC236}">
              <a16:creationId xmlns:a16="http://schemas.microsoft.com/office/drawing/2014/main" id="{B1BA947B-92F9-4416-AAF6-F0AA6DB4B480}"/>
            </a:ext>
          </a:extLst>
        </xdr:cNvPr>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9" name="直線コネクタ 218">
          <a:extLst>
            <a:ext uri="{FF2B5EF4-FFF2-40B4-BE49-F238E27FC236}">
              <a16:creationId xmlns:a16="http://schemas.microsoft.com/office/drawing/2014/main" id="{E9EBAF34-7D7B-47B4-8070-979D656CF897}"/>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220" name="テキスト ボックス 219">
          <a:extLst>
            <a:ext uri="{FF2B5EF4-FFF2-40B4-BE49-F238E27FC236}">
              <a16:creationId xmlns:a16="http://schemas.microsoft.com/office/drawing/2014/main" id="{0993DB4F-9DFB-486A-A865-9B588DEA03D7}"/>
            </a:ext>
          </a:extLst>
        </xdr:cNvPr>
        <xdr:cNvSpPr txBox="1"/>
      </xdr:nvSpPr>
      <xdr:spPr>
        <a:xfrm>
          <a:off x="5918428" y="1037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1" name="直線コネクタ 220">
          <a:extLst>
            <a:ext uri="{FF2B5EF4-FFF2-40B4-BE49-F238E27FC236}">
              <a16:creationId xmlns:a16="http://schemas.microsoft.com/office/drawing/2014/main" id="{D2A2E0B3-6A98-4239-B317-C03142A80C3B}"/>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22" name="テキスト ボックス 221">
          <a:extLst>
            <a:ext uri="{FF2B5EF4-FFF2-40B4-BE49-F238E27FC236}">
              <a16:creationId xmlns:a16="http://schemas.microsoft.com/office/drawing/2014/main" id="{2E016DC0-B703-412B-BE2B-DE8F89FCAEA8}"/>
            </a:ext>
          </a:extLst>
        </xdr:cNvPr>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3" name="直線コネクタ 222">
          <a:extLst>
            <a:ext uri="{FF2B5EF4-FFF2-40B4-BE49-F238E27FC236}">
              <a16:creationId xmlns:a16="http://schemas.microsoft.com/office/drawing/2014/main" id="{A8375DF0-74F4-45E8-AC49-571F9C2A0354}"/>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24" name="テキスト ボックス 223">
          <a:extLst>
            <a:ext uri="{FF2B5EF4-FFF2-40B4-BE49-F238E27FC236}">
              <a16:creationId xmlns:a16="http://schemas.microsoft.com/office/drawing/2014/main" id="{8A106308-32F0-4086-A64A-083FB85CBA90}"/>
            </a:ext>
          </a:extLst>
        </xdr:cNvPr>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422AAA87-180A-430A-BB83-45900D542FD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6" name="テキスト ボックス 225">
          <a:extLst>
            <a:ext uri="{FF2B5EF4-FFF2-40B4-BE49-F238E27FC236}">
              <a16:creationId xmlns:a16="http://schemas.microsoft.com/office/drawing/2014/main" id="{01016A46-BBCE-4D1D-8D7C-E07C3990D384}"/>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a:extLst>
            <a:ext uri="{FF2B5EF4-FFF2-40B4-BE49-F238E27FC236}">
              <a16:creationId xmlns:a16="http://schemas.microsoft.com/office/drawing/2014/main" id="{87EEBD49-2B29-4314-8138-7AD2E89872DD}"/>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42724</xdr:rowOff>
    </xdr:from>
    <xdr:to>
      <xdr:col>54</xdr:col>
      <xdr:colOff>189865</xdr:colOff>
      <xdr:row>63</xdr:row>
      <xdr:rowOff>170011</xdr:rowOff>
    </xdr:to>
    <xdr:cxnSp macro="">
      <xdr:nvCxnSpPr>
        <xdr:cNvPr id="228" name="直線コネクタ 227">
          <a:extLst>
            <a:ext uri="{FF2B5EF4-FFF2-40B4-BE49-F238E27FC236}">
              <a16:creationId xmlns:a16="http://schemas.microsoft.com/office/drawing/2014/main" id="{750A5804-9AC1-4A12-BE89-7A4AFC78B050}"/>
            </a:ext>
          </a:extLst>
        </xdr:cNvPr>
        <xdr:cNvCxnSpPr/>
      </xdr:nvCxnSpPr>
      <xdr:spPr>
        <a:xfrm flipV="1">
          <a:off x="10476865" y="9643924"/>
          <a:ext cx="0" cy="13274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2388</xdr:rowOff>
    </xdr:from>
    <xdr:ext cx="469744" cy="259045"/>
    <xdr:sp macro="" textlink="">
      <xdr:nvSpPr>
        <xdr:cNvPr id="229" name="【橋りょう・トンネル】&#10;一人当たり有形固定資産（償却資産）額最小値テキスト">
          <a:extLst>
            <a:ext uri="{FF2B5EF4-FFF2-40B4-BE49-F238E27FC236}">
              <a16:creationId xmlns:a16="http://schemas.microsoft.com/office/drawing/2014/main" id="{91F123DA-97EB-416F-ABE6-D277A5028EFB}"/>
            </a:ext>
          </a:extLst>
        </xdr:cNvPr>
        <xdr:cNvSpPr txBox="1"/>
      </xdr:nvSpPr>
      <xdr:spPr>
        <a:xfrm>
          <a:off x="10515600" y="1097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170011</xdr:rowOff>
    </xdr:from>
    <xdr:to>
      <xdr:col>55</xdr:col>
      <xdr:colOff>88900</xdr:colOff>
      <xdr:row>63</xdr:row>
      <xdr:rowOff>170011</xdr:rowOff>
    </xdr:to>
    <xdr:cxnSp macro="">
      <xdr:nvCxnSpPr>
        <xdr:cNvPr id="230" name="直線コネクタ 229">
          <a:extLst>
            <a:ext uri="{FF2B5EF4-FFF2-40B4-BE49-F238E27FC236}">
              <a16:creationId xmlns:a16="http://schemas.microsoft.com/office/drawing/2014/main" id="{FE3439E9-4861-4735-ABD5-ABEA226A2BD7}"/>
            </a:ext>
          </a:extLst>
        </xdr:cNvPr>
        <xdr:cNvCxnSpPr/>
      </xdr:nvCxnSpPr>
      <xdr:spPr>
        <a:xfrm>
          <a:off x="10388600" y="10971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160851</xdr:rowOff>
    </xdr:from>
    <xdr:ext cx="690189" cy="259045"/>
    <xdr:sp macro="" textlink="">
      <xdr:nvSpPr>
        <xdr:cNvPr id="231" name="【橋りょう・トンネル】&#10;一人当たり有形固定資産（償却資産）額最大値テキスト">
          <a:extLst>
            <a:ext uri="{FF2B5EF4-FFF2-40B4-BE49-F238E27FC236}">
              <a16:creationId xmlns:a16="http://schemas.microsoft.com/office/drawing/2014/main" id="{D5941FD1-B45F-48DF-A08D-D42D15653046}"/>
            </a:ext>
          </a:extLst>
        </xdr:cNvPr>
        <xdr:cNvSpPr txBox="1"/>
      </xdr:nvSpPr>
      <xdr:spPr>
        <a:xfrm>
          <a:off x="10515600" y="94191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2,906,553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42724</xdr:rowOff>
    </xdr:from>
    <xdr:to>
      <xdr:col>55</xdr:col>
      <xdr:colOff>88900</xdr:colOff>
      <xdr:row>56</xdr:row>
      <xdr:rowOff>42724</xdr:rowOff>
    </xdr:to>
    <xdr:cxnSp macro="">
      <xdr:nvCxnSpPr>
        <xdr:cNvPr id="232" name="直線コネクタ 231">
          <a:extLst>
            <a:ext uri="{FF2B5EF4-FFF2-40B4-BE49-F238E27FC236}">
              <a16:creationId xmlns:a16="http://schemas.microsoft.com/office/drawing/2014/main" id="{B2C4872B-0E21-40A3-9CAA-D489401D5B5A}"/>
            </a:ext>
          </a:extLst>
        </xdr:cNvPr>
        <xdr:cNvCxnSpPr/>
      </xdr:nvCxnSpPr>
      <xdr:spPr>
        <a:xfrm>
          <a:off x="10388600" y="9643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24839</xdr:rowOff>
    </xdr:from>
    <xdr:ext cx="599010" cy="259045"/>
    <xdr:sp macro="" textlink="">
      <xdr:nvSpPr>
        <xdr:cNvPr id="233" name="【橋りょう・トンネル】&#10;一人当たり有形固定資産（償却資産）額平均値テキスト">
          <a:extLst>
            <a:ext uri="{FF2B5EF4-FFF2-40B4-BE49-F238E27FC236}">
              <a16:creationId xmlns:a16="http://schemas.microsoft.com/office/drawing/2014/main" id="{D69CD7EB-EB35-47CB-9D68-9AAB8D11068B}"/>
            </a:ext>
          </a:extLst>
        </xdr:cNvPr>
        <xdr:cNvSpPr txBox="1"/>
      </xdr:nvSpPr>
      <xdr:spPr>
        <a:xfrm>
          <a:off x="10515600" y="106547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46412</xdr:rowOff>
    </xdr:from>
    <xdr:to>
      <xdr:col>55</xdr:col>
      <xdr:colOff>50800</xdr:colOff>
      <xdr:row>62</xdr:row>
      <xdr:rowOff>148012</xdr:rowOff>
    </xdr:to>
    <xdr:sp macro="" textlink="">
      <xdr:nvSpPr>
        <xdr:cNvPr id="234" name="フローチャート: 判断 233">
          <a:extLst>
            <a:ext uri="{FF2B5EF4-FFF2-40B4-BE49-F238E27FC236}">
              <a16:creationId xmlns:a16="http://schemas.microsoft.com/office/drawing/2014/main" id="{42CA7660-8FB8-4172-8A3C-61F1421171B9}"/>
            </a:ext>
          </a:extLst>
        </xdr:cNvPr>
        <xdr:cNvSpPr/>
      </xdr:nvSpPr>
      <xdr:spPr>
        <a:xfrm>
          <a:off x="10426700" y="10676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78174</xdr:rowOff>
    </xdr:from>
    <xdr:to>
      <xdr:col>50</xdr:col>
      <xdr:colOff>165100</xdr:colOff>
      <xdr:row>63</xdr:row>
      <xdr:rowOff>8324</xdr:rowOff>
    </xdr:to>
    <xdr:sp macro="" textlink="">
      <xdr:nvSpPr>
        <xdr:cNvPr id="235" name="フローチャート: 判断 234">
          <a:extLst>
            <a:ext uri="{FF2B5EF4-FFF2-40B4-BE49-F238E27FC236}">
              <a16:creationId xmlns:a16="http://schemas.microsoft.com/office/drawing/2014/main" id="{A55C961B-1963-4563-92E3-B3DCF0E70EC7}"/>
            </a:ext>
          </a:extLst>
        </xdr:cNvPr>
        <xdr:cNvSpPr/>
      </xdr:nvSpPr>
      <xdr:spPr>
        <a:xfrm>
          <a:off x="9588500" y="10708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42657</xdr:rowOff>
    </xdr:from>
    <xdr:to>
      <xdr:col>46</xdr:col>
      <xdr:colOff>38100</xdr:colOff>
      <xdr:row>62</xdr:row>
      <xdr:rowOff>144257</xdr:rowOff>
    </xdr:to>
    <xdr:sp macro="" textlink="">
      <xdr:nvSpPr>
        <xdr:cNvPr id="236" name="フローチャート: 判断 235">
          <a:extLst>
            <a:ext uri="{FF2B5EF4-FFF2-40B4-BE49-F238E27FC236}">
              <a16:creationId xmlns:a16="http://schemas.microsoft.com/office/drawing/2014/main" id="{5F41897B-5F8B-4DD1-A77A-F5F8CF69DD3B}"/>
            </a:ext>
          </a:extLst>
        </xdr:cNvPr>
        <xdr:cNvSpPr/>
      </xdr:nvSpPr>
      <xdr:spPr>
        <a:xfrm>
          <a:off x="8699500" y="10672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28473</xdr:rowOff>
    </xdr:from>
    <xdr:to>
      <xdr:col>41</xdr:col>
      <xdr:colOff>101600</xdr:colOff>
      <xdr:row>62</xdr:row>
      <xdr:rowOff>130073</xdr:rowOff>
    </xdr:to>
    <xdr:sp macro="" textlink="">
      <xdr:nvSpPr>
        <xdr:cNvPr id="237" name="フローチャート: 判断 236">
          <a:extLst>
            <a:ext uri="{FF2B5EF4-FFF2-40B4-BE49-F238E27FC236}">
              <a16:creationId xmlns:a16="http://schemas.microsoft.com/office/drawing/2014/main" id="{B521A3BA-514E-488C-9BB7-8E8CF2504D6C}"/>
            </a:ext>
          </a:extLst>
        </xdr:cNvPr>
        <xdr:cNvSpPr/>
      </xdr:nvSpPr>
      <xdr:spPr>
        <a:xfrm>
          <a:off x="7810500" y="10658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53794</xdr:rowOff>
    </xdr:from>
    <xdr:to>
      <xdr:col>36</xdr:col>
      <xdr:colOff>165100</xdr:colOff>
      <xdr:row>62</xdr:row>
      <xdr:rowOff>155394</xdr:rowOff>
    </xdr:to>
    <xdr:sp macro="" textlink="">
      <xdr:nvSpPr>
        <xdr:cNvPr id="238" name="フローチャート: 判断 237">
          <a:extLst>
            <a:ext uri="{FF2B5EF4-FFF2-40B4-BE49-F238E27FC236}">
              <a16:creationId xmlns:a16="http://schemas.microsoft.com/office/drawing/2014/main" id="{23C2720A-5E97-4183-BD15-0BF6CDFA2C1E}"/>
            </a:ext>
          </a:extLst>
        </xdr:cNvPr>
        <xdr:cNvSpPr/>
      </xdr:nvSpPr>
      <xdr:spPr>
        <a:xfrm>
          <a:off x="6921500" y="1068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EA919271-1FD9-4704-866E-3D2CEE48EA04}"/>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B34211D4-457C-471B-8E5C-16394072D15E}"/>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8ECC9F7B-F31B-46C8-9E9E-11B4B7E0FBB9}"/>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B541811B-6145-40CC-8118-290AE20B73B9}"/>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6E40735F-4D1F-4B2F-BF5D-7E5A0481EB96}"/>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17335</xdr:rowOff>
    </xdr:from>
    <xdr:to>
      <xdr:col>55</xdr:col>
      <xdr:colOff>50800</xdr:colOff>
      <xdr:row>61</xdr:row>
      <xdr:rowOff>118935</xdr:rowOff>
    </xdr:to>
    <xdr:sp macro="" textlink="">
      <xdr:nvSpPr>
        <xdr:cNvPr id="244" name="楕円 243">
          <a:extLst>
            <a:ext uri="{FF2B5EF4-FFF2-40B4-BE49-F238E27FC236}">
              <a16:creationId xmlns:a16="http://schemas.microsoft.com/office/drawing/2014/main" id="{2D383A45-E1FD-47B1-90FF-535E2C286967}"/>
            </a:ext>
          </a:extLst>
        </xdr:cNvPr>
        <xdr:cNvSpPr/>
      </xdr:nvSpPr>
      <xdr:spPr>
        <a:xfrm>
          <a:off x="10426700" y="10475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40212</xdr:rowOff>
    </xdr:from>
    <xdr:ext cx="599010" cy="259045"/>
    <xdr:sp macro="" textlink="">
      <xdr:nvSpPr>
        <xdr:cNvPr id="245" name="【橋りょう・トンネル】&#10;一人当たり有形固定資産（償却資産）額該当値テキスト">
          <a:extLst>
            <a:ext uri="{FF2B5EF4-FFF2-40B4-BE49-F238E27FC236}">
              <a16:creationId xmlns:a16="http://schemas.microsoft.com/office/drawing/2014/main" id="{FDF8AB91-7A24-4AED-B28F-96183B10DECB}"/>
            </a:ext>
          </a:extLst>
        </xdr:cNvPr>
        <xdr:cNvSpPr txBox="1"/>
      </xdr:nvSpPr>
      <xdr:spPr>
        <a:xfrm>
          <a:off x="10515600" y="10327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975,973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25815</xdr:rowOff>
    </xdr:from>
    <xdr:to>
      <xdr:col>50</xdr:col>
      <xdr:colOff>165100</xdr:colOff>
      <xdr:row>61</xdr:row>
      <xdr:rowOff>127415</xdr:rowOff>
    </xdr:to>
    <xdr:sp macro="" textlink="">
      <xdr:nvSpPr>
        <xdr:cNvPr id="246" name="楕円 245">
          <a:extLst>
            <a:ext uri="{FF2B5EF4-FFF2-40B4-BE49-F238E27FC236}">
              <a16:creationId xmlns:a16="http://schemas.microsoft.com/office/drawing/2014/main" id="{365AE293-2E71-4018-8E9B-D34044A9551F}"/>
            </a:ext>
          </a:extLst>
        </xdr:cNvPr>
        <xdr:cNvSpPr/>
      </xdr:nvSpPr>
      <xdr:spPr>
        <a:xfrm>
          <a:off x="9588500" y="10484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68135</xdr:rowOff>
    </xdr:from>
    <xdr:to>
      <xdr:col>55</xdr:col>
      <xdr:colOff>0</xdr:colOff>
      <xdr:row>61</xdr:row>
      <xdr:rowOff>76615</xdr:rowOff>
    </xdr:to>
    <xdr:cxnSp macro="">
      <xdr:nvCxnSpPr>
        <xdr:cNvPr id="247" name="直線コネクタ 246">
          <a:extLst>
            <a:ext uri="{FF2B5EF4-FFF2-40B4-BE49-F238E27FC236}">
              <a16:creationId xmlns:a16="http://schemas.microsoft.com/office/drawing/2014/main" id="{A100D9F0-3647-45DC-967D-66673EE34C9E}"/>
            </a:ext>
          </a:extLst>
        </xdr:cNvPr>
        <xdr:cNvCxnSpPr/>
      </xdr:nvCxnSpPr>
      <xdr:spPr>
        <a:xfrm flipV="1">
          <a:off x="9639300" y="10526585"/>
          <a:ext cx="838200" cy="8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38333</xdr:rowOff>
    </xdr:from>
    <xdr:to>
      <xdr:col>46</xdr:col>
      <xdr:colOff>38100</xdr:colOff>
      <xdr:row>61</xdr:row>
      <xdr:rowOff>139933</xdr:rowOff>
    </xdr:to>
    <xdr:sp macro="" textlink="">
      <xdr:nvSpPr>
        <xdr:cNvPr id="248" name="楕円 247">
          <a:extLst>
            <a:ext uri="{FF2B5EF4-FFF2-40B4-BE49-F238E27FC236}">
              <a16:creationId xmlns:a16="http://schemas.microsoft.com/office/drawing/2014/main" id="{C6CBFA5F-C466-40FC-A51F-BF76319FFE76}"/>
            </a:ext>
          </a:extLst>
        </xdr:cNvPr>
        <xdr:cNvSpPr/>
      </xdr:nvSpPr>
      <xdr:spPr>
        <a:xfrm>
          <a:off x="8699500" y="10496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76615</xdr:rowOff>
    </xdr:from>
    <xdr:to>
      <xdr:col>50</xdr:col>
      <xdr:colOff>114300</xdr:colOff>
      <xdr:row>61</xdr:row>
      <xdr:rowOff>89133</xdr:rowOff>
    </xdr:to>
    <xdr:cxnSp macro="">
      <xdr:nvCxnSpPr>
        <xdr:cNvPr id="249" name="直線コネクタ 248">
          <a:extLst>
            <a:ext uri="{FF2B5EF4-FFF2-40B4-BE49-F238E27FC236}">
              <a16:creationId xmlns:a16="http://schemas.microsoft.com/office/drawing/2014/main" id="{CAD1EA4B-0464-4B3B-91BE-61343277480B}"/>
            </a:ext>
          </a:extLst>
        </xdr:cNvPr>
        <xdr:cNvCxnSpPr/>
      </xdr:nvCxnSpPr>
      <xdr:spPr>
        <a:xfrm flipV="1">
          <a:off x="8750300" y="10535065"/>
          <a:ext cx="889000" cy="12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31786</xdr:rowOff>
    </xdr:from>
    <xdr:to>
      <xdr:col>41</xdr:col>
      <xdr:colOff>101600</xdr:colOff>
      <xdr:row>61</xdr:row>
      <xdr:rowOff>133386</xdr:rowOff>
    </xdr:to>
    <xdr:sp macro="" textlink="">
      <xdr:nvSpPr>
        <xdr:cNvPr id="250" name="楕円 249">
          <a:extLst>
            <a:ext uri="{FF2B5EF4-FFF2-40B4-BE49-F238E27FC236}">
              <a16:creationId xmlns:a16="http://schemas.microsoft.com/office/drawing/2014/main" id="{9699DBE9-E0A4-43A8-AC89-A4972CFF15A1}"/>
            </a:ext>
          </a:extLst>
        </xdr:cNvPr>
        <xdr:cNvSpPr/>
      </xdr:nvSpPr>
      <xdr:spPr>
        <a:xfrm>
          <a:off x="7810500" y="10490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82586</xdr:rowOff>
    </xdr:from>
    <xdr:to>
      <xdr:col>45</xdr:col>
      <xdr:colOff>177800</xdr:colOff>
      <xdr:row>61</xdr:row>
      <xdr:rowOff>89133</xdr:rowOff>
    </xdr:to>
    <xdr:cxnSp macro="">
      <xdr:nvCxnSpPr>
        <xdr:cNvPr id="251" name="直線コネクタ 250">
          <a:extLst>
            <a:ext uri="{FF2B5EF4-FFF2-40B4-BE49-F238E27FC236}">
              <a16:creationId xmlns:a16="http://schemas.microsoft.com/office/drawing/2014/main" id="{6E6C1ED6-6733-416B-9B37-EDD7BC11264A}"/>
            </a:ext>
          </a:extLst>
        </xdr:cNvPr>
        <xdr:cNvCxnSpPr/>
      </xdr:nvCxnSpPr>
      <xdr:spPr>
        <a:xfrm>
          <a:off x="7861300" y="10541036"/>
          <a:ext cx="889000" cy="6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134362</xdr:rowOff>
    </xdr:from>
    <xdr:to>
      <xdr:col>36</xdr:col>
      <xdr:colOff>165100</xdr:colOff>
      <xdr:row>62</xdr:row>
      <xdr:rowOff>64512</xdr:rowOff>
    </xdr:to>
    <xdr:sp macro="" textlink="">
      <xdr:nvSpPr>
        <xdr:cNvPr id="252" name="楕円 251">
          <a:extLst>
            <a:ext uri="{FF2B5EF4-FFF2-40B4-BE49-F238E27FC236}">
              <a16:creationId xmlns:a16="http://schemas.microsoft.com/office/drawing/2014/main" id="{1EF13A97-0520-4322-B7E8-C24707468669}"/>
            </a:ext>
          </a:extLst>
        </xdr:cNvPr>
        <xdr:cNvSpPr/>
      </xdr:nvSpPr>
      <xdr:spPr>
        <a:xfrm>
          <a:off x="6921500" y="10592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82586</xdr:rowOff>
    </xdr:from>
    <xdr:to>
      <xdr:col>41</xdr:col>
      <xdr:colOff>50800</xdr:colOff>
      <xdr:row>62</xdr:row>
      <xdr:rowOff>13712</xdr:rowOff>
    </xdr:to>
    <xdr:cxnSp macro="">
      <xdr:nvCxnSpPr>
        <xdr:cNvPr id="253" name="直線コネクタ 252">
          <a:extLst>
            <a:ext uri="{FF2B5EF4-FFF2-40B4-BE49-F238E27FC236}">
              <a16:creationId xmlns:a16="http://schemas.microsoft.com/office/drawing/2014/main" id="{DCE0420C-90BE-48AE-B9F2-11761773E08B}"/>
            </a:ext>
          </a:extLst>
        </xdr:cNvPr>
        <xdr:cNvCxnSpPr/>
      </xdr:nvCxnSpPr>
      <xdr:spPr>
        <a:xfrm flipV="1">
          <a:off x="6972300" y="10541036"/>
          <a:ext cx="889000" cy="102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170901</xdr:rowOff>
    </xdr:from>
    <xdr:ext cx="599010" cy="259045"/>
    <xdr:sp macro="" textlink="">
      <xdr:nvSpPr>
        <xdr:cNvPr id="254" name="n_1aveValue【橋りょう・トンネル】&#10;一人当たり有形固定資産（償却資産）額">
          <a:extLst>
            <a:ext uri="{FF2B5EF4-FFF2-40B4-BE49-F238E27FC236}">
              <a16:creationId xmlns:a16="http://schemas.microsoft.com/office/drawing/2014/main" id="{AC36DC51-1159-4CB8-857A-867D861CDE45}"/>
            </a:ext>
          </a:extLst>
        </xdr:cNvPr>
        <xdr:cNvSpPr txBox="1"/>
      </xdr:nvSpPr>
      <xdr:spPr>
        <a:xfrm>
          <a:off x="9327095" y="10800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135384</xdr:rowOff>
    </xdr:from>
    <xdr:ext cx="599010" cy="259045"/>
    <xdr:sp macro="" textlink="">
      <xdr:nvSpPr>
        <xdr:cNvPr id="255" name="n_2aveValue【橋りょう・トンネル】&#10;一人当たり有形固定資産（償却資産）額">
          <a:extLst>
            <a:ext uri="{FF2B5EF4-FFF2-40B4-BE49-F238E27FC236}">
              <a16:creationId xmlns:a16="http://schemas.microsoft.com/office/drawing/2014/main" id="{E295DA52-E72F-4A04-9676-E0EEA7CC2B75}"/>
            </a:ext>
          </a:extLst>
        </xdr:cNvPr>
        <xdr:cNvSpPr txBox="1"/>
      </xdr:nvSpPr>
      <xdr:spPr>
        <a:xfrm>
          <a:off x="8450795" y="10765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121200</xdr:rowOff>
    </xdr:from>
    <xdr:ext cx="599010" cy="259045"/>
    <xdr:sp macro="" textlink="">
      <xdr:nvSpPr>
        <xdr:cNvPr id="256" name="n_3aveValue【橋りょう・トンネル】&#10;一人当たり有形固定資産（償却資産）額">
          <a:extLst>
            <a:ext uri="{FF2B5EF4-FFF2-40B4-BE49-F238E27FC236}">
              <a16:creationId xmlns:a16="http://schemas.microsoft.com/office/drawing/2014/main" id="{157EE79E-90D2-43B9-9D36-42D823C2C792}"/>
            </a:ext>
          </a:extLst>
        </xdr:cNvPr>
        <xdr:cNvSpPr txBox="1"/>
      </xdr:nvSpPr>
      <xdr:spPr>
        <a:xfrm>
          <a:off x="7561795" y="10751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146521</xdr:rowOff>
    </xdr:from>
    <xdr:ext cx="599010" cy="259045"/>
    <xdr:sp macro="" textlink="">
      <xdr:nvSpPr>
        <xdr:cNvPr id="257" name="n_4aveValue【橋りょう・トンネル】&#10;一人当たり有形固定資産（償却資産）額">
          <a:extLst>
            <a:ext uri="{FF2B5EF4-FFF2-40B4-BE49-F238E27FC236}">
              <a16:creationId xmlns:a16="http://schemas.microsoft.com/office/drawing/2014/main" id="{97191E89-EED9-4CAA-8EEC-A0F90B8D8A3F}"/>
            </a:ext>
          </a:extLst>
        </xdr:cNvPr>
        <xdr:cNvSpPr txBox="1"/>
      </xdr:nvSpPr>
      <xdr:spPr>
        <a:xfrm>
          <a:off x="6672795" y="10776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59</xdr:row>
      <xdr:rowOff>143942</xdr:rowOff>
    </xdr:from>
    <xdr:ext cx="599010" cy="259045"/>
    <xdr:sp macro="" textlink="">
      <xdr:nvSpPr>
        <xdr:cNvPr id="258" name="n_1mainValue【橋りょう・トンネル】&#10;一人当たり有形固定資産（償却資産）額">
          <a:extLst>
            <a:ext uri="{FF2B5EF4-FFF2-40B4-BE49-F238E27FC236}">
              <a16:creationId xmlns:a16="http://schemas.microsoft.com/office/drawing/2014/main" id="{233FF4A7-37C8-44BE-A230-635B3695AEEC}"/>
            </a:ext>
          </a:extLst>
        </xdr:cNvPr>
        <xdr:cNvSpPr txBox="1"/>
      </xdr:nvSpPr>
      <xdr:spPr>
        <a:xfrm>
          <a:off x="9327095" y="10259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156460</xdr:rowOff>
    </xdr:from>
    <xdr:ext cx="599010" cy="259045"/>
    <xdr:sp macro="" textlink="">
      <xdr:nvSpPr>
        <xdr:cNvPr id="259" name="n_2mainValue【橋りょう・トンネル】&#10;一人当たり有形固定資産（償却資産）額">
          <a:extLst>
            <a:ext uri="{FF2B5EF4-FFF2-40B4-BE49-F238E27FC236}">
              <a16:creationId xmlns:a16="http://schemas.microsoft.com/office/drawing/2014/main" id="{FC1C9328-7C5E-4DA6-8CCF-CC1901772786}"/>
            </a:ext>
          </a:extLst>
        </xdr:cNvPr>
        <xdr:cNvSpPr txBox="1"/>
      </xdr:nvSpPr>
      <xdr:spPr>
        <a:xfrm>
          <a:off x="8450795" y="10272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59</xdr:row>
      <xdr:rowOff>149913</xdr:rowOff>
    </xdr:from>
    <xdr:ext cx="599010" cy="259045"/>
    <xdr:sp macro="" textlink="">
      <xdr:nvSpPr>
        <xdr:cNvPr id="260" name="n_3mainValue【橋りょう・トンネル】&#10;一人当たり有形固定資産（償却資産）額">
          <a:extLst>
            <a:ext uri="{FF2B5EF4-FFF2-40B4-BE49-F238E27FC236}">
              <a16:creationId xmlns:a16="http://schemas.microsoft.com/office/drawing/2014/main" id="{3A8690F1-A4CF-442B-88A1-C534DD115C98}"/>
            </a:ext>
          </a:extLst>
        </xdr:cNvPr>
        <xdr:cNvSpPr txBox="1"/>
      </xdr:nvSpPr>
      <xdr:spPr>
        <a:xfrm>
          <a:off x="7561795" y="10265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81039</xdr:rowOff>
    </xdr:from>
    <xdr:ext cx="599010" cy="259045"/>
    <xdr:sp macro="" textlink="">
      <xdr:nvSpPr>
        <xdr:cNvPr id="261" name="n_4mainValue【橋りょう・トンネル】&#10;一人当たり有形固定資産（償却資産）額">
          <a:extLst>
            <a:ext uri="{FF2B5EF4-FFF2-40B4-BE49-F238E27FC236}">
              <a16:creationId xmlns:a16="http://schemas.microsoft.com/office/drawing/2014/main" id="{EED74BD8-34D7-4E5A-8883-9F0A33A08230}"/>
            </a:ext>
          </a:extLst>
        </xdr:cNvPr>
        <xdr:cNvSpPr txBox="1"/>
      </xdr:nvSpPr>
      <xdr:spPr>
        <a:xfrm>
          <a:off x="6672795" y="10368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31936AD1-E52F-488D-BD2A-392C3EB9D7BA}"/>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EA0B8A20-E801-4B95-BB7B-16AF34970576}"/>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AD52648C-5B00-44FB-A200-9BCDCD85D275}"/>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807D820D-2BC7-4D90-A6FB-964D6046508C}"/>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A1987EBF-867D-4DA2-8EC6-92FF87D94C85}"/>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0DB3846E-DD23-4D88-B960-39D64650B927}"/>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E10AD6FA-54D4-465E-8EB9-E747BF08E1AB}"/>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3553D76B-E3C0-4E8A-BFB1-559B875286B1}"/>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21177E9D-2894-470B-912E-C259A09F6E3B}"/>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7454BC85-953C-4DBA-A7EB-6F8DE074F2A4}"/>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C4A255A8-AED2-4ED7-9450-48076D62E6F1}"/>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a:extLst>
            <a:ext uri="{FF2B5EF4-FFF2-40B4-BE49-F238E27FC236}">
              <a16:creationId xmlns:a16="http://schemas.microsoft.com/office/drawing/2014/main" id="{C9C7E802-387D-47AC-817E-203606C06274}"/>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4" name="テキスト ボックス 273">
          <a:extLst>
            <a:ext uri="{FF2B5EF4-FFF2-40B4-BE49-F238E27FC236}">
              <a16:creationId xmlns:a16="http://schemas.microsoft.com/office/drawing/2014/main" id="{A6D941A9-7486-4089-B080-C5790729C32B}"/>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a:extLst>
            <a:ext uri="{FF2B5EF4-FFF2-40B4-BE49-F238E27FC236}">
              <a16:creationId xmlns:a16="http://schemas.microsoft.com/office/drawing/2014/main" id="{A54B70F8-0A3B-4549-BDDD-1CB5F85E6436}"/>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a:extLst>
            <a:ext uri="{FF2B5EF4-FFF2-40B4-BE49-F238E27FC236}">
              <a16:creationId xmlns:a16="http://schemas.microsoft.com/office/drawing/2014/main" id="{86E7624C-D21B-42A8-8087-452D9986C2A6}"/>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a:extLst>
            <a:ext uri="{FF2B5EF4-FFF2-40B4-BE49-F238E27FC236}">
              <a16:creationId xmlns:a16="http://schemas.microsoft.com/office/drawing/2014/main" id="{B9F35316-AE98-455F-912D-F9A4CC2C610B}"/>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a:extLst>
            <a:ext uri="{FF2B5EF4-FFF2-40B4-BE49-F238E27FC236}">
              <a16:creationId xmlns:a16="http://schemas.microsoft.com/office/drawing/2014/main" id="{660AE1FD-2808-443E-9DC9-131681AB4C6E}"/>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a:extLst>
            <a:ext uri="{FF2B5EF4-FFF2-40B4-BE49-F238E27FC236}">
              <a16:creationId xmlns:a16="http://schemas.microsoft.com/office/drawing/2014/main" id="{895CC33F-4DC6-482D-9EE8-EBBF5C4D47FC}"/>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a:extLst>
            <a:ext uri="{FF2B5EF4-FFF2-40B4-BE49-F238E27FC236}">
              <a16:creationId xmlns:a16="http://schemas.microsoft.com/office/drawing/2014/main" id="{41E86EDB-1E55-47CA-B920-26A499A12AFE}"/>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a:extLst>
            <a:ext uri="{FF2B5EF4-FFF2-40B4-BE49-F238E27FC236}">
              <a16:creationId xmlns:a16="http://schemas.microsoft.com/office/drawing/2014/main" id="{BD794905-F4E4-4CA3-844E-CB4661C27743}"/>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a:extLst>
            <a:ext uri="{FF2B5EF4-FFF2-40B4-BE49-F238E27FC236}">
              <a16:creationId xmlns:a16="http://schemas.microsoft.com/office/drawing/2014/main" id="{6CE91A97-ABC8-46E0-A02F-3F2CB2FDC0A1}"/>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a:extLst>
            <a:ext uri="{FF2B5EF4-FFF2-40B4-BE49-F238E27FC236}">
              <a16:creationId xmlns:a16="http://schemas.microsoft.com/office/drawing/2014/main" id="{3F28E1A8-1936-4726-8703-6B94767F5D09}"/>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4" name="テキスト ボックス 283">
          <a:extLst>
            <a:ext uri="{FF2B5EF4-FFF2-40B4-BE49-F238E27FC236}">
              <a16:creationId xmlns:a16="http://schemas.microsoft.com/office/drawing/2014/main" id="{BE4C589D-B23B-44E3-95E9-8AE79A8A7F77}"/>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3E686236-647F-4DD4-BCF9-C18CC34787A8}"/>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a:extLst>
            <a:ext uri="{FF2B5EF4-FFF2-40B4-BE49-F238E27FC236}">
              <a16:creationId xmlns:a16="http://schemas.microsoft.com/office/drawing/2014/main" id="{4D7945A5-E14E-42D2-BFDA-B2618CCAB9FF}"/>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23405</xdr:rowOff>
    </xdr:from>
    <xdr:to>
      <xdr:col>24</xdr:col>
      <xdr:colOff>62865</xdr:colOff>
      <xdr:row>86</xdr:row>
      <xdr:rowOff>168729</xdr:rowOff>
    </xdr:to>
    <xdr:cxnSp macro="">
      <xdr:nvCxnSpPr>
        <xdr:cNvPr id="287" name="直線コネクタ 286">
          <a:extLst>
            <a:ext uri="{FF2B5EF4-FFF2-40B4-BE49-F238E27FC236}">
              <a16:creationId xmlns:a16="http://schemas.microsoft.com/office/drawing/2014/main" id="{0536AB44-F3D6-4FB5-9AEB-E26D17C0AF65}"/>
            </a:ext>
          </a:extLst>
        </xdr:cNvPr>
        <xdr:cNvCxnSpPr/>
      </xdr:nvCxnSpPr>
      <xdr:spPr>
        <a:xfrm flipV="1">
          <a:off x="4634865" y="13396505"/>
          <a:ext cx="0" cy="151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8" name="【公営住宅】&#10;有形固定資産減価償却率最小値テキスト">
          <a:extLst>
            <a:ext uri="{FF2B5EF4-FFF2-40B4-BE49-F238E27FC236}">
              <a16:creationId xmlns:a16="http://schemas.microsoft.com/office/drawing/2014/main" id="{D2AA4B7B-8DAB-45A8-8293-DB74CA32FF88}"/>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9" name="直線コネクタ 288">
          <a:extLst>
            <a:ext uri="{FF2B5EF4-FFF2-40B4-BE49-F238E27FC236}">
              <a16:creationId xmlns:a16="http://schemas.microsoft.com/office/drawing/2014/main" id="{46265FBE-6CDA-405A-86AD-AE95E3F3A8AC}"/>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141532</xdr:rowOff>
    </xdr:from>
    <xdr:ext cx="340478" cy="259045"/>
    <xdr:sp macro="" textlink="">
      <xdr:nvSpPr>
        <xdr:cNvPr id="290" name="【公営住宅】&#10;有形固定資産減価償却率最大値テキスト">
          <a:extLst>
            <a:ext uri="{FF2B5EF4-FFF2-40B4-BE49-F238E27FC236}">
              <a16:creationId xmlns:a16="http://schemas.microsoft.com/office/drawing/2014/main" id="{05C94475-EDC6-4B02-BA86-C21E81FA8A56}"/>
            </a:ext>
          </a:extLst>
        </xdr:cNvPr>
        <xdr:cNvSpPr txBox="1"/>
      </xdr:nvSpPr>
      <xdr:spPr>
        <a:xfrm>
          <a:off x="4673600" y="131717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23405</xdr:rowOff>
    </xdr:from>
    <xdr:to>
      <xdr:col>24</xdr:col>
      <xdr:colOff>152400</xdr:colOff>
      <xdr:row>78</xdr:row>
      <xdr:rowOff>23405</xdr:rowOff>
    </xdr:to>
    <xdr:cxnSp macro="">
      <xdr:nvCxnSpPr>
        <xdr:cNvPr id="291" name="直線コネクタ 290">
          <a:extLst>
            <a:ext uri="{FF2B5EF4-FFF2-40B4-BE49-F238E27FC236}">
              <a16:creationId xmlns:a16="http://schemas.microsoft.com/office/drawing/2014/main" id="{BC3B37FC-B983-4AEB-BD97-46806E96B588}"/>
            </a:ext>
          </a:extLst>
        </xdr:cNvPr>
        <xdr:cNvCxnSpPr/>
      </xdr:nvCxnSpPr>
      <xdr:spPr>
        <a:xfrm>
          <a:off x="4546600" y="13396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68959</xdr:rowOff>
    </xdr:from>
    <xdr:ext cx="405111" cy="259045"/>
    <xdr:sp macro="" textlink="">
      <xdr:nvSpPr>
        <xdr:cNvPr id="292" name="【公営住宅】&#10;有形固定資産減価償却率平均値テキスト">
          <a:extLst>
            <a:ext uri="{FF2B5EF4-FFF2-40B4-BE49-F238E27FC236}">
              <a16:creationId xmlns:a16="http://schemas.microsoft.com/office/drawing/2014/main" id="{E1BBC9C8-58B6-4C9F-9B90-314406679B24}"/>
            </a:ext>
          </a:extLst>
        </xdr:cNvPr>
        <xdr:cNvSpPr txBox="1"/>
      </xdr:nvSpPr>
      <xdr:spPr>
        <a:xfrm>
          <a:off x="4673600" y="141278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46082</xdr:rowOff>
    </xdr:from>
    <xdr:to>
      <xdr:col>24</xdr:col>
      <xdr:colOff>114300</xdr:colOff>
      <xdr:row>83</xdr:row>
      <xdr:rowOff>147682</xdr:rowOff>
    </xdr:to>
    <xdr:sp macro="" textlink="">
      <xdr:nvSpPr>
        <xdr:cNvPr id="293" name="フローチャート: 判断 292">
          <a:extLst>
            <a:ext uri="{FF2B5EF4-FFF2-40B4-BE49-F238E27FC236}">
              <a16:creationId xmlns:a16="http://schemas.microsoft.com/office/drawing/2014/main" id="{2F1B488F-168C-4311-95E4-8305C410CF7D}"/>
            </a:ext>
          </a:extLst>
        </xdr:cNvPr>
        <xdr:cNvSpPr/>
      </xdr:nvSpPr>
      <xdr:spPr>
        <a:xfrm>
          <a:off x="4584700" y="1427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21589</xdr:rowOff>
    </xdr:from>
    <xdr:to>
      <xdr:col>20</xdr:col>
      <xdr:colOff>38100</xdr:colOff>
      <xdr:row>83</xdr:row>
      <xdr:rowOff>123189</xdr:rowOff>
    </xdr:to>
    <xdr:sp macro="" textlink="">
      <xdr:nvSpPr>
        <xdr:cNvPr id="294" name="フローチャート: 判断 293">
          <a:extLst>
            <a:ext uri="{FF2B5EF4-FFF2-40B4-BE49-F238E27FC236}">
              <a16:creationId xmlns:a16="http://schemas.microsoft.com/office/drawing/2014/main" id="{E62E1CC0-44DC-45F3-8475-34A22EC7B5D3}"/>
            </a:ext>
          </a:extLst>
        </xdr:cNvPr>
        <xdr:cNvSpPr/>
      </xdr:nvSpPr>
      <xdr:spPr>
        <a:xfrm>
          <a:off x="3746500" y="1425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34652</xdr:rowOff>
    </xdr:from>
    <xdr:to>
      <xdr:col>15</xdr:col>
      <xdr:colOff>101600</xdr:colOff>
      <xdr:row>83</xdr:row>
      <xdr:rowOff>136252</xdr:rowOff>
    </xdr:to>
    <xdr:sp macro="" textlink="">
      <xdr:nvSpPr>
        <xdr:cNvPr id="295" name="フローチャート: 判断 294">
          <a:extLst>
            <a:ext uri="{FF2B5EF4-FFF2-40B4-BE49-F238E27FC236}">
              <a16:creationId xmlns:a16="http://schemas.microsoft.com/office/drawing/2014/main" id="{B5C270FD-1826-413A-A6DA-BE7E06E345AD}"/>
            </a:ext>
          </a:extLst>
        </xdr:cNvPr>
        <xdr:cNvSpPr/>
      </xdr:nvSpPr>
      <xdr:spPr>
        <a:xfrm>
          <a:off x="2857500" y="1426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85</xdr:row>
      <xdr:rowOff>44450</xdr:rowOff>
    </xdr:from>
    <xdr:to>
      <xdr:col>10</xdr:col>
      <xdr:colOff>165100</xdr:colOff>
      <xdr:row>85</xdr:row>
      <xdr:rowOff>146050</xdr:rowOff>
    </xdr:to>
    <xdr:sp macro="" textlink="">
      <xdr:nvSpPr>
        <xdr:cNvPr id="296" name="フローチャート: 判断 295">
          <a:extLst>
            <a:ext uri="{FF2B5EF4-FFF2-40B4-BE49-F238E27FC236}">
              <a16:creationId xmlns:a16="http://schemas.microsoft.com/office/drawing/2014/main" id="{310FE243-4CD1-468E-9F33-A6A95CB414B1}"/>
            </a:ext>
          </a:extLst>
        </xdr:cNvPr>
        <xdr:cNvSpPr/>
      </xdr:nvSpPr>
      <xdr:spPr>
        <a:xfrm>
          <a:off x="1968500" y="1461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119562</xdr:rowOff>
    </xdr:from>
    <xdr:to>
      <xdr:col>6</xdr:col>
      <xdr:colOff>38100</xdr:colOff>
      <xdr:row>83</xdr:row>
      <xdr:rowOff>49712</xdr:rowOff>
    </xdr:to>
    <xdr:sp macro="" textlink="">
      <xdr:nvSpPr>
        <xdr:cNvPr id="297" name="フローチャート: 判断 296">
          <a:extLst>
            <a:ext uri="{FF2B5EF4-FFF2-40B4-BE49-F238E27FC236}">
              <a16:creationId xmlns:a16="http://schemas.microsoft.com/office/drawing/2014/main" id="{7CF21DD7-5CC2-42E4-9AEE-8EDFB1F390B1}"/>
            </a:ext>
          </a:extLst>
        </xdr:cNvPr>
        <xdr:cNvSpPr/>
      </xdr:nvSpPr>
      <xdr:spPr>
        <a:xfrm>
          <a:off x="1079500" y="1417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B45F8E6F-0CE9-4C9C-9AD7-93A8859CF1B9}"/>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5D79C8EC-56D3-4352-99E7-FDA73CB72919}"/>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7CF300F2-12C6-4112-B807-06A33AF9772A}"/>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D1901AC4-F979-45C7-97B0-CE17DBB18C7D}"/>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BE535C05-47C5-4F57-8B9D-3FB299CFCD1F}"/>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86</xdr:row>
      <xdr:rowOff>24856</xdr:rowOff>
    </xdr:from>
    <xdr:to>
      <xdr:col>24</xdr:col>
      <xdr:colOff>114300</xdr:colOff>
      <xdr:row>86</xdr:row>
      <xdr:rowOff>126456</xdr:rowOff>
    </xdr:to>
    <xdr:sp macro="" textlink="">
      <xdr:nvSpPr>
        <xdr:cNvPr id="303" name="楕円 302">
          <a:extLst>
            <a:ext uri="{FF2B5EF4-FFF2-40B4-BE49-F238E27FC236}">
              <a16:creationId xmlns:a16="http://schemas.microsoft.com/office/drawing/2014/main" id="{133D9365-1C14-4C75-A7FA-38038CAC7608}"/>
            </a:ext>
          </a:extLst>
        </xdr:cNvPr>
        <xdr:cNvSpPr/>
      </xdr:nvSpPr>
      <xdr:spPr>
        <a:xfrm>
          <a:off x="4584700" y="14769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111233</xdr:rowOff>
    </xdr:from>
    <xdr:ext cx="405111" cy="259045"/>
    <xdr:sp macro="" textlink="">
      <xdr:nvSpPr>
        <xdr:cNvPr id="304" name="【公営住宅】&#10;有形固定資産減価償却率該当値テキスト">
          <a:extLst>
            <a:ext uri="{FF2B5EF4-FFF2-40B4-BE49-F238E27FC236}">
              <a16:creationId xmlns:a16="http://schemas.microsoft.com/office/drawing/2014/main" id="{FDBE6E59-2934-4EFE-9051-244592169D8F}"/>
            </a:ext>
          </a:extLst>
        </xdr:cNvPr>
        <xdr:cNvSpPr txBox="1"/>
      </xdr:nvSpPr>
      <xdr:spPr>
        <a:xfrm>
          <a:off x="4673600" y="14684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86</xdr:row>
      <xdr:rowOff>11793</xdr:rowOff>
    </xdr:from>
    <xdr:to>
      <xdr:col>20</xdr:col>
      <xdr:colOff>38100</xdr:colOff>
      <xdr:row>86</xdr:row>
      <xdr:rowOff>113393</xdr:rowOff>
    </xdr:to>
    <xdr:sp macro="" textlink="">
      <xdr:nvSpPr>
        <xdr:cNvPr id="305" name="楕円 304">
          <a:extLst>
            <a:ext uri="{FF2B5EF4-FFF2-40B4-BE49-F238E27FC236}">
              <a16:creationId xmlns:a16="http://schemas.microsoft.com/office/drawing/2014/main" id="{2160C7CC-07C7-4157-83A2-B9540F75B59D}"/>
            </a:ext>
          </a:extLst>
        </xdr:cNvPr>
        <xdr:cNvSpPr/>
      </xdr:nvSpPr>
      <xdr:spPr>
        <a:xfrm>
          <a:off x="3746500" y="14756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86</xdr:row>
      <xdr:rowOff>62593</xdr:rowOff>
    </xdr:from>
    <xdr:to>
      <xdr:col>24</xdr:col>
      <xdr:colOff>63500</xdr:colOff>
      <xdr:row>86</xdr:row>
      <xdr:rowOff>75656</xdr:rowOff>
    </xdr:to>
    <xdr:cxnSp macro="">
      <xdr:nvCxnSpPr>
        <xdr:cNvPr id="306" name="直線コネクタ 305">
          <a:extLst>
            <a:ext uri="{FF2B5EF4-FFF2-40B4-BE49-F238E27FC236}">
              <a16:creationId xmlns:a16="http://schemas.microsoft.com/office/drawing/2014/main" id="{7017789D-BA3A-4328-800B-F9B9E95EBDB4}"/>
            </a:ext>
          </a:extLst>
        </xdr:cNvPr>
        <xdr:cNvCxnSpPr/>
      </xdr:nvCxnSpPr>
      <xdr:spPr>
        <a:xfrm>
          <a:off x="3797300" y="14807293"/>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85</xdr:row>
      <xdr:rowOff>155484</xdr:rowOff>
    </xdr:from>
    <xdr:to>
      <xdr:col>15</xdr:col>
      <xdr:colOff>101600</xdr:colOff>
      <xdr:row>86</xdr:row>
      <xdr:rowOff>85634</xdr:rowOff>
    </xdr:to>
    <xdr:sp macro="" textlink="">
      <xdr:nvSpPr>
        <xdr:cNvPr id="307" name="楕円 306">
          <a:extLst>
            <a:ext uri="{FF2B5EF4-FFF2-40B4-BE49-F238E27FC236}">
              <a16:creationId xmlns:a16="http://schemas.microsoft.com/office/drawing/2014/main" id="{9A9D1AA2-F0F4-41C7-859A-D811D355CE27}"/>
            </a:ext>
          </a:extLst>
        </xdr:cNvPr>
        <xdr:cNvSpPr/>
      </xdr:nvSpPr>
      <xdr:spPr>
        <a:xfrm>
          <a:off x="2857500" y="14728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34834</xdr:rowOff>
    </xdr:from>
    <xdr:to>
      <xdr:col>19</xdr:col>
      <xdr:colOff>177800</xdr:colOff>
      <xdr:row>86</xdr:row>
      <xdr:rowOff>62593</xdr:rowOff>
    </xdr:to>
    <xdr:cxnSp macro="">
      <xdr:nvCxnSpPr>
        <xdr:cNvPr id="308" name="直線コネクタ 307">
          <a:extLst>
            <a:ext uri="{FF2B5EF4-FFF2-40B4-BE49-F238E27FC236}">
              <a16:creationId xmlns:a16="http://schemas.microsoft.com/office/drawing/2014/main" id="{6BD369D0-179A-43B3-A429-D89FACDF5F2B}"/>
            </a:ext>
          </a:extLst>
        </xdr:cNvPr>
        <xdr:cNvCxnSpPr/>
      </xdr:nvCxnSpPr>
      <xdr:spPr>
        <a:xfrm>
          <a:off x="2908300" y="14779534"/>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85</xdr:row>
      <xdr:rowOff>119562</xdr:rowOff>
    </xdr:from>
    <xdr:to>
      <xdr:col>10</xdr:col>
      <xdr:colOff>165100</xdr:colOff>
      <xdr:row>86</xdr:row>
      <xdr:rowOff>49712</xdr:rowOff>
    </xdr:to>
    <xdr:sp macro="" textlink="">
      <xdr:nvSpPr>
        <xdr:cNvPr id="309" name="楕円 308">
          <a:extLst>
            <a:ext uri="{FF2B5EF4-FFF2-40B4-BE49-F238E27FC236}">
              <a16:creationId xmlns:a16="http://schemas.microsoft.com/office/drawing/2014/main" id="{1763D697-607A-456C-A6DB-1482DA0925A6}"/>
            </a:ext>
          </a:extLst>
        </xdr:cNvPr>
        <xdr:cNvSpPr/>
      </xdr:nvSpPr>
      <xdr:spPr>
        <a:xfrm>
          <a:off x="1968500" y="14692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85</xdr:row>
      <xdr:rowOff>170362</xdr:rowOff>
    </xdr:from>
    <xdr:to>
      <xdr:col>15</xdr:col>
      <xdr:colOff>50800</xdr:colOff>
      <xdr:row>86</xdr:row>
      <xdr:rowOff>34834</xdr:rowOff>
    </xdr:to>
    <xdr:cxnSp macro="">
      <xdr:nvCxnSpPr>
        <xdr:cNvPr id="310" name="直線コネクタ 309">
          <a:extLst>
            <a:ext uri="{FF2B5EF4-FFF2-40B4-BE49-F238E27FC236}">
              <a16:creationId xmlns:a16="http://schemas.microsoft.com/office/drawing/2014/main" id="{671E605C-5CEF-4777-8CAD-2071D7849CFA}"/>
            </a:ext>
          </a:extLst>
        </xdr:cNvPr>
        <xdr:cNvCxnSpPr/>
      </xdr:nvCxnSpPr>
      <xdr:spPr>
        <a:xfrm>
          <a:off x="2019300" y="14743612"/>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85</xdr:row>
      <xdr:rowOff>86905</xdr:rowOff>
    </xdr:from>
    <xdr:to>
      <xdr:col>6</xdr:col>
      <xdr:colOff>38100</xdr:colOff>
      <xdr:row>86</xdr:row>
      <xdr:rowOff>17055</xdr:rowOff>
    </xdr:to>
    <xdr:sp macro="" textlink="">
      <xdr:nvSpPr>
        <xdr:cNvPr id="311" name="楕円 310">
          <a:extLst>
            <a:ext uri="{FF2B5EF4-FFF2-40B4-BE49-F238E27FC236}">
              <a16:creationId xmlns:a16="http://schemas.microsoft.com/office/drawing/2014/main" id="{C337B32D-A8F5-46AF-990D-C993C747F147}"/>
            </a:ext>
          </a:extLst>
        </xdr:cNvPr>
        <xdr:cNvSpPr/>
      </xdr:nvSpPr>
      <xdr:spPr>
        <a:xfrm>
          <a:off x="1079500" y="14660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85</xdr:row>
      <xdr:rowOff>137705</xdr:rowOff>
    </xdr:from>
    <xdr:to>
      <xdr:col>10</xdr:col>
      <xdr:colOff>114300</xdr:colOff>
      <xdr:row>85</xdr:row>
      <xdr:rowOff>170362</xdr:rowOff>
    </xdr:to>
    <xdr:cxnSp macro="">
      <xdr:nvCxnSpPr>
        <xdr:cNvPr id="312" name="直線コネクタ 311">
          <a:extLst>
            <a:ext uri="{FF2B5EF4-FFF2-40B4-BE49-F238E27FC236}">
              <a16:creationId xmlns:a16="http://schemas.microsoft.com/office/drawing/2014/main" id="{AFCBDD15-57AD-4C8B-90B2-878D2505D39C}"/>
            </a:ext>
          </a:extLst>
        </xdr:cNvPr>
        <xdr:cNvCxnSpPr/>
      </xdr:nvCxnSpPr>
      <xdr:spPr>
        <a:xfrm>
          <a:off x="1130300" y="1471095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139716</xdr:rowOff>
    </xdr:from>
    <xdr:ext cx="405111" cy="259045"/>
    <xdr:sp macro="" textlink="">
      <xdr:nvSpPr>
        <xdr:cNvPr id="313" name="n_1aveValue【公営住宅】&#10;有形固定資産減価償却率">
          <a:extLst>
            <a:ext uri="{FF2B5EF4-FFF2-40B4-BE49-F238E27FC236}">
              <a16:creationId xmlns:a16="http://schemas.microsoft.com/office/drawing/2014/main" id="{1E885D11-1FD9-45F6-A305-A9DB437BA134}"/>
            </a:ext>
          </a:extLst>
        </xdr:cNvPr>
        <xdr:cNvSpPr txBox="1"/>
      </xdr:nvSpPr>
      <xdr:spPr>
        <a:xfrm>
          <a:off x="3582044" y="14027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152779</xdr:rowOff>
    </xdr:from>
    <xdr:ext cx="405111" cy="259045"/>
    <xdr:sp macro="" textlink="">
      <xdr:nvSpPr>
        <xdr:cNvPr id="314" name="n_2aveValue【公営住宅】&#10;有形固定資産減価償却率">
          <a:extLst>
            <a:ext uri="{FF2B5EF4-FFF2-40B4-BE49-F238E27FC236}">
              <a16:creationId xmlns:a16="http://schemas.microsoft.com/office/drawing/2014/main" id="{6B5A99A8-70AF-4DC0-AE5C-C4EAB3628D96}"/>
            </a:ext>
          </a:extLst>
        </xdr:cNvPr>
        <xdr:cNvSpPr txBox="1"/>
      </xdr:nvSpPr>
      <xdr:spPr>
        <a:xfrm>
          <a:off x="2705744" y="14040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162577</xdr:rowOff>
    </xdr:from>
    <xdr:ext cx="405111" cy="259045"/>
    <xdr:sp macro="" textlink="">
      <xdr:nvSpPr>
        <xdr:cNvPr id="315" name="n_3aveValue【公営住宅】&#10;有形固定資産減価償却率">
          <a:extLst>
            <a:ext uri="{FF2B5EF4-FFF2-40B4-BE49-F238E27FC236}">
              <a16:creationId xmlns:a16="http://schemas.microsoft.com/office/drawing/2014/main" id="{FB2DCDC2-68AF-4441-8DE3-626B315B8E59}"/>
            </a:ext>
          </a:extLst>
        </xdr:cNvPr>
        <xdr:cNvSpPr txBox="1"/>
      </xdr:nvSpPr>
      <xdr:spPr>
        <a:xfrm>
          <a:off x="1816744" y="14392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66239</xdr:rowOff>
    </xdr:from>
    <xdr:ext cx="405111" cy="259045"/>
    <xdr:sp macro="" textlink="">
      <xdr:nvSpPr>
        <xdr:cNvPr id="316" name="n_4aveValue【公営住宅】&#10;有形固定資産減価償却率">
          <a:extLst>
            <a:ext uri="{FF2B5EF4-FFF2-40B4-BE49-F238E27FC236}">
              <a16:creationId xmlns:a16="http://schemas.microsoft.com/office/drawing/2014/main" id="{9D261F3C-2608-4CCB-A0B6-AD889D10E39B}"/>
            </a:ext>
          </a:extLst>
        </xdr:cNvPr>
        <xdr:cNvSpPr txBox="1"/>
      </xdr:nvSpPr>
      <xdr:spPr>
        <a:xfrm>
          <a:off x="927744" y="13953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86</xdr:row>
      <xdr:rowOff>104520</xdr:rowOff>
    </xdr:from>
    <xdr:ext cx="405111" cy="259045"/>
    <xdr:sp macro="" textlink="">
      <xdr:nvSpPr>
        <xdr:cNvPr id="317" name="n_1mainValue【公営住宅】&#10;有形固定資産減価償却率">
          <a:extLst>
            <a:ext uri="{FF2B5EF4-FFF2-40B4-BE49-F238E27FC236}">
              <a16:creationId xmlns:a16="http://schemas.microsoft.com/office/drawing/2014/main" id="{B3DFABFC-ED4D-4896-BD09-133D1BC316AF}"/>
            </a:ext>
          </a:extLst>
        </xdr:cNvPr>
        <xdr:cNvSpPr txBox="1"/>
      </xdr:nvSpPr>
      <xdr:spPr>
        <a:xfrm>
          <a:off x="3582044" y="14849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86</xdr:row>
      <xdr:rowOff>76761</xdr:rowOff>
    </xdr:from>
    <xdr:ext cx="405111" cy="259045"/>
    <xdr:sp macro="" textlink="">
      <xdr:nvSpPr>
        <xdr:cNvPr id="318" name="n_2mainValue【公営住宅】&#10;有形固定資産減価償却率">
          <a:extLst>
            <a:ext uri="{FF2B5EF4-FFF2-40B4-BE49-F238E27FC236}">
              <a16:creationId xmlns:a16="http://schemas.microsoft.com/office/drawing/2014/main" id="{7BEAD5EF-377F-4227-8125-8C4F388AECF7}"/>
            </a:ext>
          </a:extLst>
        </xdr:cNvPr>
        <xdr:cNvSpPr txBox="1"/>
      </xdr:nvSpPr>
      <xdr:spPr>
        <a:xfrm>
          <a:off x="2705744" y="14821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86</xdr:row>
      <xdr:rowOff>40839</xdr:rowOff>
    </xdr:from>
    <xdr:ext cx="405111" cy="259045"/>
    <xdr:sp macro="" textlink="">
      <xdr:nvSpPr>
        <xdr:cNvPr id="319" name="n_3mainValue【公営住宅】&#10;有形固定資産減価償却率">
          <a:extLst>
            <a:ext uri="{FF2B5EF4-FFF2-40B4-BE49-F238E27FC236}">
              <a16:creationId xmlns:a16="http://schemas.microsoft.com/office/drawing/2014/main" id="{F81AC22F-065E-4613-9B63-798A1064BA0C}"/>
            </a:ext>
          </a:extLst>
        </xdr:cNvPr>
        <xdr:cNvSpPr txBox="1"/>
      </xdr:nvSpPr>
      <xdr:spPr>
        <a:xfrm>
          <a:off x="1816744" y="14785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86</xdr:row>
      <xdr:rowOff>8182</xdr:rowOff>
    </xdr:from>
    <xdr:ext cx="405111" cy="259045"/>
    <xdr:sp macro="" textlink="">
      <xdr:nvSpPr>
        <xdr:cNvPr id="320" name="n_4mainValue【公営住宅】&#10;有形固定資産減価償却率">
          <a:extLst>
            <a:ext uri="{FF2B5EF4-FFF2-40B4-BE49-F238E27FC236}">
              <a16:creationId xmlns:a16="http://schemas.microsoft.com/office/drawing/2014/main" id="{77FC9F76-133E-458D-8C95-0A3982E5A292}"/>
            </a:ext>
          </a:extLst>
        </xdr:cNvPr>
        <xdr:cNvSpPr txBox="1"/>
      </xdr:nvSpPr>
      <xdr:spPr>
        <a:xfrm>
          <a:off x="927744" y="14752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52A5BC8A-1021-4D4C-A164-2BA0E6D9D1A6}"/>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2CDFF53C-D2C4-438B-BDD7-4CBE049FC1AC}"/>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25331E2B-1BFF-45BA-8699-E336EF401025}"/>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76B7B6A6-6025-4D3A-A849-794A27B8CDBC}"/>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399BFC46-81A4-4727-973B-36B1B4B95775}"/>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5AC9A8AC-84E1-441F-A588-4A269430D78A}"/>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DEFEF338-E8E1-4AC1-8F5E-84E184D0FF8A}"/>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E9D6DA45-9AB8-41AE-8071-E991FCEC0FFC}"/>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AA91CCF7-EFC7-4CD9-AFEB-3D1709F6ED1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3AA80F8D-97D2-48E5-8C62-2D5F190DDFBF}"/>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1" name="直線コネクタ 330">
          <a:extLst>
            <a:ext uri="{FF2B5EF4-FFF2-40B4-BE49-F238E27FC236}">
              <a16:creationId xmlns:a16="http://schemas.microsoft.com/office/drawing/2014/main" id="{1B8F397C-09E1-4656-B64A-6ED40E991BB8}"/>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2" name="テキスト ボックス 331">
          <a:extLst>
            <a:ext uri="{FF2B5EF4-FFF2-40B4-BE49-F238E27FC236}">
              <a16:creationId xmlns:a16="http://schemas.microsoft.com/office/drawing/2014/main" id="{9EA2A30E-1888-4B0E-A770-9521AD433722}"/>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3" name="直線コネクタ 332">
          <a:extLst>
            <a:ext uri="{FF2B5EF4-FFF2-40B4-BE49-F238E27FC236}">
              <a16:creationId xmlns:a16="http://schemas.microsoft.com/office/drawing/2014/main" id="{BB5C57E7-A252-402B-BB02-E9ED3F784DF4}"/>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4" name="テキスト ボックス 333">
          <a:extLst>
            <a:ext uri="{FF2B5EF4-FFF2-40B4-BE49-F238E27FC236}">
              <a16:creationId xmlns:a16="http://schemas.microsoft.com/office/drawing/2014/main" id="{B7ED5DD0-A0C7-458B-B9CA-BAC8FD5EC22D}"/>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5" name="直線コネクタ 334">
          <a:extLst>
            <a:ext uri="{FF2B5EF4-FFF2-40B4-BE49-F238E27FC236}">
              <a16:creationId xmlns:a16="http://schemas.microsoft.com/office/drawing/2014/main" id="{64455BCF-4E09-4AA5-8231-DB1900F253F6}"/>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6" name="テキスト ボックス 335">
          <a:extLst>
            <a:ext uri="{FF2B5EF4-FFF2-40B4-BE49-F238E27FC236}">
              <a16:creationId xmlns:a16="http://schemas.microsoft.com/office/drawing/2014/main" id="{1699A47E-29CB-4A8D-B181-298B8B41FAAC}"/>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7" name="直線コネクタ 336">
          <a:extLst>
            <a:ext uri="{FF2B5EF4-FFF2-40B4-BE49-F238E27FC236}">
              <a16:creationId xmlns:a16="http://schemas.microsoft.com/office/drawing/2014/main" id="{1C94D913-0EB7-40EF-A926-EFA13248FC89}"/>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8" name="テキスト ボックス 337">
          <a:extLst>
            <a:ext uri="{FF2B5EF4-FFF2-40B4-BE49-F238E27FC236}">
              <a16:creationId xmlns:a16="http://schemas.microsoft.com/office/drawing/2014/main" id="{31A6C4C7-48D4-4644-AF85-3C25C36525B9}"/>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9" name="直線コネクタ 338">
          <a:extLst>
            <a:ext uri="{FF2B5EF4-FFF2-40B4-BE49-F238E27FC236}">
              <a16:creationId xmlns:a16="http://schemas.microsoft.com/office/drawing/2014/main" id="{EF7B385C-2C57-421D-B355-5685C29164D5}"/>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162577</xdr:rowOff>
    </xdr:from>
    <xdr:ext cx="531299" cy="259045"/>
    <xdr:sp macro="" textlink="">
      <xdr:nvSpPr>
        <xdr:cNvPr id="340" name="テキスト ボックス 339">
          <a:extLst>
            <a:ext uri="{FF2B5EF4-FFF2-40B4-BE49-F238E27FC236}">
              <a16:creationId xmlns:a16="http://schemas.microsoft.com/office/drawing/2014/main" id="{B849E724-6FB5-458A-B453-1AEB21FF10B2}"/>
            </a:ext>
          </a:extLst>
        </xdr:cNvPr>
        <xdr:cNvSpPr txBox="1"/>
      </xdr:nvSpPr>
      <xdr:spPr>
        <a:xfrm>
          <a:off x="6072701" y="1319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593B5608-23F6-4B4A-945A-909B10C3235E}"/>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2" name="テキスト ボックス 341">
          <a:extLst>
            <a:ext uri="{FF2B5EF4-FFF2-40B4-BE49-F238E27FC236}">
              <a16:creationId xmlns:a16="http://schemas.microsoft.com/office/drawing/2014/main" id="{F52BE4F6-BA00-4A96-AE3C-1C45B60CDA40}"/>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公営住宅】&#10;一人当たり面積グラフ枠">
          <a:extLst>
            <a:ext uri="{FF2B5EF4-FFF2-40B4-BE49-F238E27FC236}">
              <a16:creationId xmlns:a16="http://schemas.microsoft.com/office/drawing/2014/main" id="{41396731-70BA-40BC-98CF-9A2E428A6013}"/>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69087</xdr:rowOff>
    </xdr:from>
    <xdr:to>
      <xdr:col>54</xdr:col>
      <xdr:colOff>189865</xdr:colOff>
      <xdr:row>86</xdr:row>
      <xdr:rowOff>109982</xdr:rowOff>
    </xdr:to>
    <xdr:cxnSp macro="">
      <xdr:nvCxnSpPr>
        <xdr:cNvPr id="344" name="直線コネクタ 343">
          <a:extLst>
            <a:ext uri="{FF2B5EF4-FFF2-40B4-BE49-F238E27FC236}">
              <a16:creationId xmlns:a16="http://schemas.microsoft.com/office/drawing/2014/main" id="{CF156AA3-CA52-482D-9F49-AEDC4B5DFFF3}"/>
            </a:ext>
          </a:extLst>
        </xdr:cNvPr>
        <xdr:cNvCxnSpPr/>
      </xdr:nvCxnSpPr>
      <xdr:spPr>
        <a:xfrm flipV="1">
          <a:off x="10476865" y="13442187"/>
          <a:ext cx="0" cy="1412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113809</xdr:rowOff>
    </xdr:from>
    <xdr:ext cx="469744" cy="259045"/>
    <xdr:sp macro="" textlink="">
      <xdr:nvSpPr>
        <xdr:cNvPr id="345" name="【公営住宅】&#10;一人当たり面積最小値テキスト">
          <a:extLst>
            <a:ext uri="{FF2B5EF4-FFF2-40B4-BE49-F238E27FC236}">
              <a16:creationId xmlns:a16="http://schemas.microsoft.com/office/drawing/2014/main" id="{4018139F-F0F9-495D-AC47-FC74A8B884E4}"/>
            </a:ext>
          </a:extLst>
        </xdr:cNvPr>
        <xdr:cNvSpPr txBox="1"/>
      </xdr:nvSpPr>
      <xdr:spPr>
        <a:xfrm>
          <a:off x="10515600" y="14858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109982</xdr:rowOff>
    </xdr:from>
    <xdr:to>
      <xdr:col>55</xdr:col>
      <xdr:colOff>88900</xdr:colOff>
      <xdr:row>86</xdr:row>
      <xdr:rowOff>109982</xdr:rowOff>
    </xdr:to>
    <xdr:cxnSp macro="">
      <xdr:nvCxnSpPr>
        <xdr:cNvPr id="346" name="直線コネクタ 345">
          <a:extLst>
            <a:ext uri="{FF2B5EF4-FFF2-40B4-BE49-F238E27FC236}">
              <a16:creationId xmlns:a16="http://schemas.microsoft.com/office/drawing/2014/main" id="{A100A40D-60DC-4F83-BCFE-73EBAEFAC395}"/>
            </a:ext>
          </a:extLst>
        </xdr:cNvPr>
        <xdr:cNvCxnSpPr/>
      </xdr:nvCxnSpPr>
      <xdr:spPr>
        <a:xfrm>
          <a:off x="10388600" y="14854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15764</xdr:rowOff>
    </xdr:from>
    <xdr:ext cx="534377" cy="259045"/>
    <xdr:sp macro="" textlink="">
      <xdr:nvSpPr>
        <xdr:cNvPr id="347" name="【公営住宅】&#10;一人当たり面積最大値テキスト">
          <a:extLst>
            <a:ext uri="{FF2B5EF4-FFF2-40B4-BE49-F238E27FC236}">
              <a16:creationId xmlns:a16="http://schemas.microsoft.com/office/drawing/2014/main" id="{0BB80A4E-1125-47C6-99B1-5104F9BBB60A}"/>
            </a:ext>
          </a:extLst>
        </xdr:cNvPr>
        <xdr:cNvSpPr txBox="1"/>
      </xdr:nvSpPr>
      <xdr:spPr>
        <a:xfrm>
          <a:off x="10515600" y="13217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69087</xdr:rowOff>
    </xdr:from>
    <xdr:to>
      <xdr:col>55</xdr:col>
      <xdr:colOff>88900</xdr:colOff>
      <xdr:row>78</xdr:row>
      <xdr:rowOff>69087</xdr:rowOff>
    </xdr:to>
    <xdr:cxnSp macro="">
      <xdr:nvCxnSpPr>
        <xdr:cNvPr id="348" name="直線コネクタ 347">
          <a:extLst>
            <a:ext uri="{FF2B5EF4-FFF2-40B4-BE49-F238E27FC236}">
              <a16:creationId xmlns:a16="http://schemas.microsoft.com/office/drawing/2014/main" id="{E7096416-6DBC-4E9F-8E34-0AEF0C157F66}"/>
            </a:ext>
          </a:extLst>
        </xdr:cNvPr>
        <xdr:cNvCxnSpPr/>
      </xdr:nvCxnSpPr>
      <xdr:spPr>
        <a:xfrm>
          <a:off x="10388600" y="13442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87901</xdr:rowOff>
    </xdr:from>
    <xdr:ext cx="469744" cy="259045"/>
    <xdr:sp macro="" textlink="">
      <xdr:nvSpPr>
        <xdr:cNvPr id="349" name="【公営住宅】&#10;一人当たり面積平均値テキスト">
          <a:extLst>
            <a:ext uri="{FF2B5EF4-FFF2-40B4-BE49-F238E27FC236}">
              <a16:creationId xmlns:a16="http://schemas.microsoft.com/office/drawing/2014/main" id="{43C9C5EC-29DA-44CD-AB43-3B96759580C7}"/>
            </a:ext>
          </a:extLst>
        </xdr:cNvPr>
        <xdr:cNvSpPr txBox="1"/>
      </xdr:nvSpPr>
      <xdr:spPr>
        <a:xfrm>
          <a:off x="10515600" y="144897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65024</xdr:rowOff>
    </xdr:from>
    <xdr:to>
      <xdr:col>55</xdr:col>
      <xdr:colOff>50800</xdr:colOff>
      <xdr:row>85</xdr:row>
      <xdr:rowOff>166624</xdr:rowOff>
    </xdr:to>
    <xdr:sp macro="" textlink="">
      <xdr:nvSpPr>
        <xdr:cNvPr id="350" name="フローチャート: 判断 349">
          <a:extLst>
            <a:ext uri="{FF2B5EF4-FFF2-40B4-BE49-F238E27FC236}">
              <a16:creationId xmlns:a16="http://schemas.microsoft.com/office/drawing/2014/main" id="{43C65966-E4D1-440F-B06C-C9A88F9A7216}"/>
            </a:ext>
          </a:extLst>
        </xdr:cNvPr>
        <xdr:cNvSpPr/>
      </xdr:nvSpPr>
      <xdr:spPr>
        <a:xfrm>
          <a:off x="10426700" y="14638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65912</xdr:rowOff>
    </xdr:from>
    <xdr:to>
      <xdr:col>50</xdr:col>
      <xdr:colOff>165100</xdr:colOff>
      <xdr:row>85</xdr:row>
      <xdr:rowOff>167512</xdr:rowOff>
    </xdr:to>
    <xdr:sp macro="" textlink="">
      <xdr:nvSpPr>
        <xdr:cNvPr id="351" name="フローチャート: 判断 350">
          <a:extLst>
            <a:ext uri="{FF2B5EF4-FFF2-40B4-BE49-F238E27FC236}">
              <a16:creationId xmlns:a16="http://schemas.microsoft.com/office/drawing/2014/main" id="{5AF85166-E8D6-4ED5-B2A6-6989FEA9657F}"/>
            </a:ext>
          </a:extLst>
        </xdr:cNvPr>
        <xdr:cNvSpPr/>
      </xdr:nvSpPr>
      <xdr:spPr>
        <a:xfrm>
          <a:off x="9588500" y="14639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65532</xdr:rowOff>
    </xdr:from>
    <xdr:to>
      <xdr:col>46</xdr:col>
      <xdr:colOff>38100</xdr:colOff>
      <xdr:row>85</xdr:row>
      <xdr:rowOff>167132</xdr:rowOff>
    </xdr:to>
    <xdr:sp macro="" textlink="">
      <xdr:nvSpPr>
        <xdr:cNvPr id="352" name="フローチャート: 判断 351">
          <a:extLst>
            <a:ext uri="{FF2B5EF4-FFF2-40B4-BE49-F238E27FC236}">
              <a16:creationId xmlns:a16="http://schemas.microsoft.com/office/drawing/2014/main" id="{5B1BDD48-96B7-4094-A624-7A35A964688D}"/>
            </a:ext>
          </a:extLst>
        </xdr:cNvPr>
        <xdr:cNvSpPr/>
      </xdr:nvSpPr>
      <xdr:spPr>
        <a:xfrm>
          <a:off x="8699500" y="14638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59689</xdr:rowOff>
    </xdr:from>
    <xdr:to>
      <xdr:col>41</xdr:col>
      <xdr:colOff>101600</xdr:colOff>
      <xdr:row>85</xdr:row>
      <xdr:rowOff>161289</xdr:rowOff>
    </xdr:to>
    <xdr:sp macro="" textlink="">
      <xdr:nvSpPr>
        <xdr:cNvPr id="353" name="フローチャート: 判断 352">
          <a:extLst>
            <a:ext uri="{FF2B5EF4-FFF2-40B4-BE49-F238E27FC236}">
              <a16:creationId xmlns:a16="http://schemas.microsoft.com/office/drawing/2014/main" id="{30521F6F-2E15-4DC5-96E7-7D2C22E10726}"/>
            </a:ext>
          </a:extLst>
        </xdr:cNvPr>
        <xdr:cNvSpPr/>
      </xdr:nvSpPr>
      <xdr:spPr>
        <a:xfrm>
          <a:off x="7810500" y="14632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60961</xdr:rowOff>
    </xdr:from>
    <xdr:to>
      <xdr:col>36</xdr:col>
      <xdr:colOff>165100</xdr:colOff>
      <xdr:row>85</xdr:row>
      <xdr:rowOff>162561</xdr:rowOff>
    </xdr:to>
    <xdr:sp macro="" textlink="">
      <xdr:nvSpPr>
        <xdr:cNvPr id="354" name="フローチャート: 判断 353">
          <a:extLst>
            <a:ext uri="{FF2B5EF4-FFF2-40B4-BE49-F238E27FC236}">
              <a16:creationId xmlns:a16="http://schemas.microsoft.com/office/drawing/2014/main" id="{56B710C1-D491-4CDA-ACC2-592C9B931156}"/>
            </a:ext>
          </a:extLst>
        </xdr:cNvPr>
        <xdr:cNvSpPr/>
      </xdr:nvSpPr>
      <xdr:spPr>
        <a:xfrm>
          <a:off x="6921500" y="14634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518FC292-3353-4875-8AD0-127AA27D25FF}"/>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3CC356CC-A766-4D52-8E66-31A0A3CEB20F}"/>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7CF2870-B045-4C6A-A2E1-DEE847AAC72E}"/>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75934CBC-2CAC-4809-BA0A-107D69796C1C}"/>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B0D7B270-5587-478A-BF9B-22E5CC925405}"/>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144526</xdr:rowOff>
    </xdr:from>
    <xdr:to>
      <xdr:col>55</xdr:col>
      <xdr:colOff>50800</xdr:colOff>
      <xdr:row>86</xdr:row>
      <xdr:rowOff>74676</xdr:rowOff>
    </xdr:to>
    <xdr:sp macro="" textlink="">
      <xdr:nvSpPr>
        <xdr:cNvPr id="360" name="楕円 359">
          <a:extLst>
            <a:ext uri="{FF2B5EF4-FFF2-40B4-BE49-F238E27FC236}">
              <a16:creationId xmlns:a16="http://schemas.microsoft.com/office/drawing/2014/main" id="{5C15AA35-2685-4075-9896-7F4548BB81B1}"/>
            </a:ext>
          </a:extLst>
        </xdr:cNvPr>
        <xdr:cNvSpPr/>
      </xdr:nvSpPr>
      <xdr:spPr>
        <a:xfrm>
          <a:off x="10426700" y="14717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59453</xdr:rowOff>
    </xdr:from>
    <xdr:ext cx="469744" cy="259045"/>
    <xdr:sp macro="" textlink="">
      <xdr:nvSpPr>
        <xdr:cNvPr id="361" name="【公営住宅】&#10;一人当たり面積該当値テキスト">
          <a:extLst>
            <a:ext uri="{FF2B5EF4-FFF2-40B4-BE49-F238E27FC236}">
              <a16:creationId xmlns:a16="http://schemas.microsoft.com/office/drawing/2014/main" id="{1608A0EE-5853-4EDF-BB0C-4CCF33A36771}"/>
            </a:ext>
          </a:extLst>
        </xdr:cNvPr>
        <xdr:cNvSpPr txBox="1"/>
      </xdr:nvSpPr>
      <xdr:spPr>
        <a:xfrm>
          <a:off x="10515600" y="14632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146177</xdr:rowOff>
    </xdr:from>
    <xdr:to>
      <xdr:col>50</xdr:col>
      <xdr:colOff>165100</xdr:colOff>
      <xdr:row>86</xdr:row>
      <xdr:rowOff>76327</xdr:rowOff>
    </xdr:to>
    <xdr:sp macro="" textlink="">
      <xdr:nvSpPr>
        <xdr:cNvPr id="362" name="楕円 361">
          <a:extLst>
            <a:ext uri="{FF2B5EF4-FFF2-40B4-BE49-F238E27FC236}">
              <a16:creationId xmlns:a16="http://schemas.microsoft.com/office/drawing/2014/main" id="{4E06E251-9DC3-47DA-83AB-374659B8446A}"/>
            </a:ext>
          </a:extLst>
        </xdr:cNvPr>
        <xdr:cNvSpPr/>
      </xdr:nvSpPr>
      <xdr:spPr>
        <a:xfrm>
          <a:off x="9588500" y="14719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23876</xdr:rowOff>
    </xdr:from>
    <xdr:to>
      <xdr:col>55</xdr:col>
      <xdr:colOff>0</xdr:colOff>
      <xdr:row>86</xdr:row>
      <xdr:rowOff>25527</xdr:rowOff>
    </xdr:to>
    <xdr:cxnSp macro="">
      <xdr:nvCxnSpPr>
        <xdr:cNvPr id="363" name="直線コネクタ 362">
          <a:extLst>
            <a:ext uri="{FF2B5EF4-FFF2-40B4-BE49-F238E27FC236}">
              <a16:creationId xmlns:a16="http://schemas.microsoft.com/office/drawing/2014/main" id="{AC7BED85-6423-4ECF-8DDE-3DECB5921AC5}"/>
            </a:ext>
          </a:extLst>
        </xdr:cNvPr>
        <xdr:cNvCxnSpPr/>
      </xdr:nvCxnSpPr>
      <xdr:spPr>
        <a:xfrm flipV="1">
          <a:off x="9639300" y="14768576"/>
          <a:ext cx="838200" cy="1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148717</xdr:rowOff>
    </xdr:from>
    <xdr:to>
      <xdr:col>46</xdr:col>
      <xdr:colOff>38100</xdr:colOff>
      <xdr:row>86</xdr:row>
      <xdr:rowOff>78867</xdr:rowOff>
    </xdr:to>
    <xdr:sp macro="" textlink="">
      <xdr:nvSpPr>
        <xdr:cNvPr id="364" name="楕円 363">
          <a:extLst>
            <a:ext uri="{FF2B5EF4-FFF2-40B4-BE49-F238E27FC236}">
              <a16:creationId xmlns:a16="http://schemas.microsoft.com/office/drawing/2014/main" id="{1EE43833-F8E2-4C20-AAC3-BD6FD7138465}"/>
            </a:ext>
          </a:extLst>
        </xdr:cNvPr>
        <xdr:cNvSpPr/>
      </xdr:nvSpPr>
      <xdr:spPr>
        <a:xfrm>
          <a:off x="8699500" y="14721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25527</xdr:rowOff>
    </xdr:from>
    <xdr:to>
      <xdr:col>50</xdr:col>
      <xdr:colOff>114300</xdr:colOff>
      <xdr:row>86</xdr:row>
      <xdr:rowOff>28067</xdr:rowOff>
    </xdr:to>
    <xdr:cxnSp macro="">
      <xdr:nvCxnSpPr>
        <xdr:cNvPr id="365" name="直線コネクタ 364">
          <a:extLst>
            <a:ext uri="{FF2B5EF4-FFF2-40B4-BE49-F238E27FC236}">
              <a16:creationId xmlns:a16="http://schemas.microsoft.com/office/drawing/2014/main" id="{8B236272-5DB6-4BAE-85B2-A4FC770E54D4}"/>
            </a:ext>
          </a:extLst>
        </xdr:cNvPr>
        <xdr:cNvCxnSpPr/>
      </xdr:nvCxnSpPr>
      <xdr:spPr>
        <a:xfrm flipV="1">
          <a:off x="8750300" y="14770227"/>
          <a:ext cx="8890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150876</xdr:rowOff>
    </xdr:from>
    <xdr:to>
      <xdr:col>41</xdr:col>
      <xdr:colOff>101600</xdr:colOff>
      <xdr:row>86</xdr:row>
      <xdr:rowOff>81026</xdr:rowOff>
    </xdr:to>
    <xdr:sp macro="" textlink="">
      <xdr:nvSpPr>
        <xdr:cNvPr id="366" name="楕円 365">
          <a:extLst>
            <a:ext uri="{FF2B5EF4-FFF2-40B4-BE49-F238E27FC236}">
              <a16:creationId xmlns:a16="http://schemas.microsoft.com/office/drawing/2014/main" id="{12B71A2A-C9DB-4FBB-9EFC-D2BF68F26F65}"/>
            </a:ext>
          </a:extLst>
        </xdr:cNvPr>
        <xdr:cNvSpPr/>
      </xdr:nvSpPr>
      <xdr:spPr>
        <a:xfrm>
          <a:off x="7810500" y="14724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28067</xdr:rowOff>
    </xdr:from>
    <xdr:to>
      <xdr:col>45</xdr:col>
      <xdr:colOff>177800</xdr:colOff>
      <xdr:row>86</xdr:row>
      <xdr:rowOff>30226</xdr:rowOff>
    </xdr:to>
    <xdr:cxnSp macro="">
      <xdr:nvCxnSpPr>
        <xdr:cNvPr id="367" name="直線コネクタ 366">
          <a:extLst>
            <a:ext uri="{FF2B5EF4-FFF2-40B4-BE49-F238E27FC236}">
              <a16:creationId xmlns:a16="http://schemas.microsoft.com/office/drawing/2014/main" id="{D21A4AC4-6676-4EFF-ADF8-92E8C9548128}"/>
            </a:ext>
          </a:extLst>
        </xdr:cNvPr>
        <xdr:cNvCxnSpPr/>
      </xdr:nvCxnSpPr>
      <xdr:spPr>
        <a:xfrm flipV="1">
          <a:off x="7861300" y="14772767"/>
          <a:ext cx="889000" cy="2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152146</xdr:rowOff>
    </xdr:from>
    <xdr:to>
      <xdr:col>36</xdr:col>
      <xdr:colOff>165100</xdr:colOff>
      <xdr:row>86</xdr:row>
      <xdr:rowOff>82296</xdr:rowOff>
    </xdr:to>
    <xdr:sp macro="" textlink="">
      <xdr:nvSpPr>
        <xdr:cNvPr id="368" name="楕円 367">
          <a:extLst>
            <a:ext uri="{FF2B5EF4-FFF2-40B4-BE49-F238E27FC236}">
              <a16:creationId xmlns:a16="http://schemas.microsoft.com/office/drawing/2014/main" id="{AB54C6FC-F380-43EC-B090-0CB492CD97D8}"/>
            </a:ext>
          </a:extLst>
        </xdr:cNvPr>
        <xdr:cNvSpPr/>
      </xdr:nvSpPr>
      <xdr:spPr>
        <a:xfrm>
          <a:off x="6921500" y="14725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30226</xdr:rowOff>
    </xdr:from>
    <xdr:to>
      <xdr:col>41</xdr:col>
      <xdr:colOff>50800</xdr:colOff>
      <xdr:row>86</xdr:row>
      <xdr:rowOff>31496</xdr:rowOff>
    </xdr:to>
    <xdr:cxnSp macro="">
      <xdr:nvCxnSpPr>
        <xdr:cNvPr id="369" name="直線コネクタ 368">
          <a:extLst>
            <a:ext uri="{FF2B5EF4-FFF2-40B4-BE49-F238E27FC236}">
              <a16:creationId xmlns:a16="http://schemas.microsoft.com/office/drawing/2014/main" id="{5265EC26-89DF-4CBD-916B-CFA370523166}"/>
            </a:ext>
          </a:extLst>
        </xdr:cNvPr>
        <xdr:cNvCxnSpPr/>
      </xdr:nvCxnSpPr>
      <xdr:spPr>
        <a:xfrm flipV="1">
          <a:off x="6972300" y="14774926"/>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12589</xdr:rowOff>
    </xdr:from>
    <xdr:ext cx="469744" cy="259045"/>
    <xdr:sp macro="" textlink="">
      <xdr:nvSpPr>
        <xdr:cNvPr id="370" name="n_1aveValue【公営住宅】&#10;一人当たり面積">
          <a:extLst>
            <a:ext uri="{FF2B5EF4-FFF2-40B4-BE49-F238E27FC236}">
              <a16:creationId xmlns:a16="http://schemas.microsoft.com/office/drawing/2014/main" id="{C630B02F-E54F-459D-B047-57B82A571CCA}"/>
            </a:ext>
          </a:extLst>
        </xdr:cNvPr>
        <xdr:cNvSpPr txBox="1"/>
      </xdr:nvSpPr>
      <xdr:spPr>
        <a:xfrm>
          <a:off x="9391727" y="14414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12209</xdr:rowOff>
    </xdr:from>
    <xdr:ext cx="469744" cy="259045"/>
    <xdr:sp macro="" textlink="">
      <xdr:nvSpPr>
        <xdr:cNvPr id="371" name="n_2aveValue【公営住宅】&#10;一人当たり面積">
          <a:extLst>
            <a:ext uri="{FF2B5EF4-FFF2-40B4-BE49-F238E27FC236}">
              <a16:creationId xmlns:a16="http://schemas.microsoft.com/office/drawing/2014/main" id="{A7449EF3-3E78-427C-B36C-7CD04C7013B2}"/>
            </a:ext>
          </a:extLst>
        </xdr:cNvPr>
        <xdr:cNvSpPr txBox="1"/>
      </xdr:nvSpPr>
      <xdr:spPr>
        <a:xfrm>
          <a:off x="8515427" y="14414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6366</xdr:rowOff>
    </xdr:from>
    <xdr:ext cx="469744" cy="259045"/>
    <xdr:sp macro="" textlink="">
      <xdr:nvSpPr>
        <xdr:cNvPr id="372" name="n_3aveValue【公営住宅】&#10;一人当たり面積">
          <a:extLst>
            <a:ext uri="{FF2B5EF4-FFF2-40B4-BE49-F238E27FC236}">
              <a16:creationId xmlns:a16="http://schemas.microsoft.com/office/drawing/2014/main" id="{D772774B-A646-409D-8C51-61A2158527E2}"/>
            </a:ext>
          </a:extLst>
        </xdr:cNvPr>
        <xdr:cNvSpPr txBox="1"/>
      </xdr:nvSpPr>
      <xdr:spPr>
        <a:xfrm>
          <a:off x="7626427" y="14408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7638</xdr:rowOff>
    </xdr:from>
    <xdr:ext cx="469744" cy="259045"/>
    <xdr:sp macro="" textlink="">
      <xdr:nvSpPr>
        <xdr:cNvPr id="373" name="n_4aveValue【公営住宅】&#10;一人当たり面積">
          <a:extLst>
            <a:ext uri="{FF2B5EF4-FFF2-40B4-BE49-F238E27FC236}">
              <a16:creationId xmlns:a16="http://schemas.microsoft.com/office/drawing/2014/main" id="{5B346BF4-CC80-4B1C-91AA-BB156182FA8B}"/>
            </a:ext>
          </a:extLst>
        </xdr:cNvPr>
        <xdr:cNvSpPr txBox="1"/>
      </xdr:nvSpPr>
      <xdr:spPr>
        <a:xfrm>
          <a:off x="6737427" y="14409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67454</xdr:rowOff>
    </xdr:from>
    <xdr:ext cx="469744" cy="259045"/>
    <xdr:sp macro="" textlink="">
      <xdr:nvSpPr>
        <xdr:cNvPr id="374" name="n_1mainValue【公営住宅】&#10;一人当たり面積">
          <a:extLst>
            <a:ext uri="{FF2B5EF4-FFF2-40B4-BE49-F238E27FC236}">
              <a16:creationId xmlns:a16="http://schemas.microsoft.com/office/drawing/2014/main" id="{402064B8-6C09-4162-8C0B-449A972763F2}"/>
            </a:ext>
          </a:extLst>
        </xdr:cNvPr>
        <xdr:cNvSpPr txBox="1"/>
      </xdr:nvSpPr>
      <xdr:spPr>
        <a:xfrm>
          <a:off x="9391727" y="14812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69994</xdr:rowOff>
    </xdr:from>
    <xdr:ext cx="469744" cy="259045"/>
    <xdr:sp macro="" textlink="">
      <xdr:nvSpPr>
        <xdr:cNvPr id="375" name="n_2mainValue【公営住宅】&#10;一人当たり面積">
          <a:extLst>
            <a:ext uri="{FF2B5EF4-FFF2-40B4-BE49-F238E27FC236}">
              <a16:creationId xmlns:a16="http://schemas.microsoft.com/office/drawing/2014/main" id="{7C2B0B43-24D2-43FA-921F-09DB757AFAA0}"/>
            </a:ext>
          </a:extLst>
        </xdr:cNvPr>
        <xdr:cNvSpPr txBox="1"/>
      </xdr:nvSpPr>
      <xdr:spPr>
        <a:xfrm>
          <a:off x="8515427" y="14814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72153</xdr:rowOff>
    </xdr:from>
    <xdr:ext cx="469744" cy="259045"/>
    <xdr:sp macro="" textlink="">
      <xdr:nvSpPr>
        <xdr:cNvPr id="376" name="n_3mainValue【公営住宅】&#10;一人当たり面積">
          <a:extLst>
            <a:ext uri="{FF2B5EF4-FFF2-40B4-BE49-F238E27FC236}">
              <a16:creationId xmlns:a16="http://schemas.microsoft.com/office/drawing/2014/main" id="{A2176E55-530C-4ED7-8274-52978DE123E3}"/>
            </a:ext>
          </a:extLst>
        </xdr:cNvPr>
        <xdr:cNvSpPr txBox="1"/>
      </xdr:nvSpPr>
      <xdr:spPr>
        <a:xfrm>
          <a:off x="7626427" y="14816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73423</xdr:rowOff>
    </xdr:from>
    <xdr:ext cx="469744" cy="259045"/>
    <xdr:sp macro="" textlink="">
      <xdr:nvSpPr>
        <xdr:cNvPr id="377" name="n_4mainValue【公営住宅】&#10;一人当たり面積">
          <a:extLst>
            <a:ext uri="{FF2B5EF4-FFF2-40B4-BE49-F238E27FC236}">
              <a16:creationId xmlns:a16="http://schemas.microsoft.com/office/drawing/2014/main" id="{F28C62DC-812B-4319-A09F-D490FD6E7B8A}"/>
            </a:ext>
          </a:extLst>
        </xdr:cNvPr>
        <xdr:cNvSpPr txBox="1"/>
      </xdr:nvSpPr>
      <xdr:spPr>
        <a:xfrm>
          <a:off x="6737427" y="14818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50BBEB4B-9F67-47FB-B791-749E47A97333}"/>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516A9DE9-ABDC-499F-A80F-2595E18472EA}"/>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08A9687C-7118-4CDA-826C-D8A73B3C2DD9}"/>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D22D816D-A764-48E7-B348-5B4D129C5953}"/>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5645BAEE-EE0E-47E7-AB50-FC896FA87E25}"/>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55032DF7-936F-4106-B475-B0FC92BB48E7}"/>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7798E7AD-FC13-41B4-8858-0A6D23F84B5F}"/>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01FB33AA-6F63-477C-A234-AAAA0BB5EDEF}"/>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0D9855DC-2530-4294-A949-12346C943B03}"/>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EA0549FE-7081-4BB5-A24A-63955954DBE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110</xdr:row>
      <xdr:rowOff>48277</xdr:rowOff>
    </xdr:from>
    <xdr:ext cx="403059" cy="259045"/>
    <xdr:sp macro="" textlink="">
      <xdr:nvSpPr>
        <xdr:cNvPr id="388" name="テキスト ボックス 387">
          <a:extLst>
            <a:ext uri="{FF2B5EF4-FFF2-40B4-BE49-F238E27FC236}">
              <a16:creationId xmlns:a16="http://schemas.microsoft.com/office/drawing/2014/main" id="{C9B0E1F4-1D0C-4F3D-96A1-2CB03A697817}"/>
            </a:ext>
          </a:extLst>
        </xdr:cNvPr>
        <xdr:cNvSpPr txBox="1"/>
      </xdr:nvSpPr>
      <xdr:spPr>
        <a:xfrm>
          <a:off x="358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9" name="直線コネクタ 388">
          <a:extLst>
            <a:ext uri="{FF2B5EF4-FFF2-40B4-BE49-F238E27FC236}">
              <a16:creationId xmlns:a16="http://schemas.microsoft.com/office/drawing/2014/main" id="{419C0973-D813-4B4C-AC42-02ED444050EB}"/>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64606</xdr:rowOff>
    </xdr:from>
    <xdr:ext cx="403059" cy="259045"/>
    <xdr:sp macro="" textlink="">
      <xdr:nvSpPr>
        <xdr:cNvPr id="390" name="テキスト ボックス 389">
          <a:extLst>
            <a:ext uri="{FF2B5EF4-FFF2-40B4-BE49-F238E27FC236}">
              <a16:creationId xmlns:a16="http://schemas.microsoft.com/office/drawing/2014/main" id="{0145344F-8984-47B0-998B-7AF1BC150796}"/>
            </a:ext>
          </a:extLst>
        </xdr:cNvPr>
        <xdr:cNvSpPr txBox="1"/>
      </xdr:nvSpPr>
      <xdr:spPr>
        <a:xfrm>
          <a:off x="358941" y="1858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1" name="直線コネクタ 390">
          <a:extLst>
            <a:ext uri="{FF2B5EF4-FFF2-40B4-BE49-F238E27FC236}">
              <a16:creationId xmlns:a16="http://schemas.microsoft.com/office/drawing/2014/main" id="{1DA36DC0-9E4B-4CB6-9290-46D32A28A857}"/>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2" name="テキスト ボックス 391">
          <a:extLst>
            <a:ext uri="{FF2B5EF4-FFF2-40B4-BE49-F238E27FC236}">
              <a16:creationId xmlns:a16="http://schemas.microsoft.com/office/drawing/2014/main" id="{BC4E7A29-1766-48F5-BCA3-0658AFBC1421}"/>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3" name="直線コネクタ 392">
          <a:extLst>
            <a:ext uri="{FF2B5EF4-FFF2-40B4-BE49-F238E27FC236}">
              <a16:creationId xmlns:a16="http://schemas.microsoft.com/office/drawing/2014/main" id="{4337248C-E278-4A6C-8080-B1C1B56AD4E6}"/>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4" name="テキスト ボックス 393">
          <a:extLst>
            <a:ext uri="{FF2B5EF4-FFF2-40B4-BE49-F238E27FC236}">
              <a16:creationId xmlns:a16="http://schemas.microsoft.com/office/drawing/2014/main" id="{4700272E-5972-4920-80D4-DBE7615506CA}"/>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5" name="直線コネクタ 394">
          <a:extLst>
            <a:ext uri="{FF2B5EF4-FFF2-40B4-BE49-F238E27FC236}">
              <a16:creationId xmlns:a16="http://schemas.microsoft.com/office/drawing/2014/main" id="{85787394-63BF-44FF-B8E4-6CC11A66E2B6}"/>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6" name="テキスト ボックス 395">
          <a:extLst>
            <a:ext uri="{FF2B5EF4-FFF2-40B4-BE49-F238E27FC236}">
              <a16:creationId xmlns:a16="http://schemas.microsoft.com/office/drawing/2014/main" id="{825478D0-9CC1-49F6-9F3F-54A8B5154A40}"/>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7" name="直線コネクタ 396">
          <a:extLst>
            <a:ext uri="{FF2B5EF4-FFF2-40B4-BE49-F238E27FC236}">
              <a16:creationId xmlns:a16="http://schemas.microsoft.com/office/drawing/2014/main" id="{0C06EF00-B07F-47B0-B464-012F17E28B36}"/>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8" name="テキスト ボックス 397">
          <a:extLst>
            <a:ext uri="{FF2B5EF4-FFF2-40B4-BE49-F238E27FC236}">
              <a16:creationId xmlns:a16="http://schemas.microsoft.com/office/drawing/2014/main" id="{D3A7B1C2-BF1F-4D6D-B72F-64F9E00563B4}"/>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9" name="直線コネクタ 398">
          <a:extLst>
            <a:ext uri="{FF2B5EF4-FFF2-40B4-BE49-F238E27FC236}">
              <a16:creationId xmlns:a16="http://schemas.microsoft.com/office/drawing/2014/main" id="{C47EFD1B-92A6-4A56-AD0D-0667CAC486E6}"/>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98</xdr:row>
      <xdr:rowOff>146248</xdr:rowOff>
    </xdr:from>
    <xdr:ext cx="403059" cy="259045"/>
    <xdr:sp macro="" textlink="">
      <xdr:nvSpPr>
        <xdr:cNvPr id="400" name="テキスト ボックス 399">
          <a:extLst>
            <a:ext uri="{FF2B5EF4-FFF2-40B4-BE49-F238E27FC236}">
              <a16:creationId xmlns:a16="http://schemas.microsoft.com/office/drawing/2014/main" id="{662E5CA8-7F7C-478D-B96F-94E9AEEFA254}"/>
            </a:ext>
          </a:extLst>
        </xdr:cNvPr>
        <xdr:cNvSpPr txBox="1"/>
      </xdr:nvSpPr>
      <xdr:spPr>
        <a:xfrm>
          <a:off x="358941" y="1694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1" name="直線コネクタ 400">
          <a:extLst>
            <a:ext uri="{FF2B5EF4-FFF2-40B4-BE49-F238E27FC236}">
              <a16:creationId xmlns:a16="http://schemas.microsoft.com/office/drawing/2014/main" id="{E4BF8CC3-8B21-4512-ACAD-93A53580BE09}"/>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96</xdr:row>
      <xdr:rowOff>162577</xdr:rowOff>
    </xdr:from>
    <xdr:ext cx="403059" cy="259045"/>
    <xdr:sp macro="" textlink="">
      <xdr:nvSpPr>
        <xdr:cNvPr id="402" name="テキスト ボックス 401">
          <a:extLst>
            <a:ext uri="{FF2B5EF4-FFF2-40B4-BE49-F238E27FC236}">
              <a16:creationId xmlns:a16="http://schemas.microsoft.com/office/drawing/2014/main" id="{DB97B45A-2078-4984-83CB-0D100F405643}"/>
            </a:ext>
          </a:extLst>
        </xdr:cNvPr>
        <xdr:cNvSpPr txBox="1"/>
      </xdr:nvSpPr>
      <xdr:spPr>
        <a:xfrm>
          <a:off x="358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3" name="【港湾・漁港】&#10;有形固定資産減価償却率グラフ枠">
          <a:extLst>
            <a:ext uri="{FF2B5EF4-FFF2-40B4-BE49-F238E27FC236}">
              <a16:creationId xmlns:a16="http://schemas.microsoft.com/office/drawing/2014/main" id="{F78B7C40-5A47-4446-AF02-AAD546F91A1A}"/>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21771</xdr:rowOff>
    </xdr:from>
    <xdr:to>
      <xdr:col>24</xdr:col>
      <xdr:colOff>62865</xdr:colOff>
      <xdr:row>108</xdr:row>
      <xdr:rowOff>43543</xdr:rowOff>
    </xdr:to>
    <xdr:cxnSp macro="">
      <xdr:nvCxnSpPr>
        <xdr:cNvPr id="404" name="直線コネクタ 403">
          <a:extLst>
            <a:ext uri="{FF2B5EF4-FFF2-40B4-BE49-F238E27FC236}">
              <a16:creationId xmlns:a16="http://schemas.microsoft.com/office/drawing/2014/main" id="{D6319380-2B1A-42A9-8083-C3961C65140C}"/>
            </a:ext>
          </a:extLst>
        </xdr:cNvPr>
        <xdr:cNvCxnSpPr/>
      </xdr:nvCxnSpPr>
      <xdr:spPr>
        <a:xfrm flipV="1">
          <a:off x="4634865" y="17166771"/>
          <a:ext cx="0" cy="1393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47370</xdr:rowOff>
    </xdr:from>
    <xdr:ext cx="405111" cy="259045"/>
    <xdr:sp macro="" textlink="">
      <xdr:nvSpPr>
        <xdr:cNvPr id="405" name="【港湾・漁港】&#10;有形固定資産減価償却率最小値テキスト">
          <a:extLst>
            <a:ext uri="{FF2B5EF4-FFF2-40B4-BE49-F238E27FC236}">
              <a16:creationId xmlns:a16="http://schemas.microsoft.com/office/drawing/2014/main" id="{A2A91307-2E59-47AA-8A3E-3D52372EDA63}"/>
            </a:ext>
          </a:extLst>
        </xdr:cNvPr>
        <xdr:cNvSpPr txBox="1"/>
      </xdr:nvSpPr>
      <xdr:spPr>
        <a:xfrm>
          <a:off x="4673600" y="18563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43543</xdr:rowOff>
    </xdr:from>
    <xdr:to>
      <xdr:col>24</xdr:col>
      <xdr:colOff>152400</xdr:colOff>
      <xdr:row>108</xdr:row>
      <xdr:rowOff>43543</xdr:rowOff>
    </xdr:to>
    <xdr:cxnSp macro="">
      <xdr:nvCxnSpPr>
        <xdr:cNvPr id="406" name="直線コネクタ 405">
          <a:extLst>
            <a:ext uri="{FF2B5EF4-FFF2-40B4-BE49-F238E27FC236}">
              <a16:creationId xmlns:a16="http://schemas.microsoft.com/office/drawing/2014/main" id="{AA6D368F-899F-4270-8B81-A5755DD65852}"/>
            </a:ext>
          </a:extLst>
        </xdr:cNvPr>
        <xdr:cNvCxnSpPr/>
      </xdr:nvCxnSpPr>
      <xdr:spPr>
        <a:xfrm>
          <a:off x="4546600" y="18560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139898</xdr:rowOff>
    </xdr:from>
    <xdr:ext cx="405111" cy="259045"/>
    <xdr:sp macro="" textlink="">
      <xdr:nvSpPr>
        <xdr:cNvPr id="407" name="【港湾・漁港】&#10;有形固定資産減価償却率最大値テキスト">
          <a:extLst>
            <a:ext uri="{FF2B5EF4-FFF2-40B4-BE49-F238E27FC236}">
              <a16:creationId xmlns:a16="http://schemas.microsoft.com/office/drawing/2014/main" id="{9B40B6B6-A259-4197-A001-1C4B5E1B4E6F}"/>
            </a:ext>
          </a:extLst>
        </xdr:cNvPr>
        <xdr:cNvSpPr txBox="1"/>
      </xdr:nvSpPr>
      <xdr:spPr>
        <a:xfrm>
          <a:off x="4673600" y="169419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21771</xdr:rowOff>
    </xdr:from>
    <xdr:to>
      <xdr:col>24</xdr:col>
      <xdr:colOff>152400</xdr:colOff>
      <xdr:row>100</xdr:row>
      <xdr:rowOff>21771</xdr:rowOff>
    </xdr:to>
    <xdr:cxnSp macro="">
      <xdr:nvCxnSpPr>
        <xdr:cNvPr id="408" name="直線コネクタ 407">
          <a:extLst>
            <a:ext uri="{FF2B5EF4-FFF2-40B4-BE49-F238E27FC236}">
              <a16:creationId xmlns:a16="http://schemas.microsoft.com/office/drawing/2014/main" id="{4645113F-B680-4DBE-9E4D-07786EFF45DA}"/>
            </a:ext>
          </a:extLst>
        </xdr:cNvPr>
        <xdr:cNvCxnSpPr/>
      </xdr:nvCxnSpPr>
      <xdr:spPr>
        <a:xfrm>
          <a:off x="4546600" y="17166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100</xdr:row>
      <xdr:rowOff>83656</xdr:rowOff>
    </xdr:from>
    <xdr:ext cx="405111" cy="259045"/>
    <xdr:sp macro="" textlink="">
      <xdr:nvSpPr>
        <xdr:cNvPr id="409" name="【港湾・漁港】&#10;有形固定資産減価償却率平均値テキスト">
          <a:extLst>
            <a:ext uri="{FF2B5EF4-FFF2-40B4-BE49-F238E27FC236}">
              <a16:creationId xmlns:a16="http://schemas.microsoft.com/office/drawing/2014/main" id="{B7AF6A16-B0EC-4C76-9B16-FCE8C67ACE15}"/>
            </a:ext>
          </a:extLst>
        </xdr:cNvPr>
        <xdr:cNvSpPr txBox="1"/>
      </xdr:nvSpPr>
      <xdr:spPr>
        <a:xfrm>
          <a:off x="4673600" y="1722865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60779</xdr:rowOff>
    </xdr:from>
    <xdr:to>
      <xdr:col>24</xdr:col>
      <xdr:colOff>114300</xdr:colOff>
      <xdr:row>101</xdr:row>
      <xdr:rowOff>162379</xdr:rowOff>
    </xdr:to>
    <xdr:sp macro="" textlink="">
      <xdr:nvSpPr>
        <xdr:cNvPr id="410" name="フローチャート: 判断 409">
          <a:extLst>
            <a:ext uri="{FF2B5EF4-FFF2-40B4-BE49-F238E27FC236}">
              <a16:creationId xmlns:a16="http://schemas.microsoft.com/office/drawing/2014/main" id="{DE60DEB1-65BD-4DE2-BFDC-F3436175BCD5}"/>
            </a:ext>
          </a:extLst>
        </xdr:cNvPr>
        <xdr:cNvSpPr/>
      </xdr:nvSpPr>
      <xdr:spPr>
        <a:xfrm>
          <a:off x="4584700" y="17377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100</xdr:row>
      <xdr:rowOff>112486</xdr:rowOff>
    </xdr:from>
    <xdr:to>
      <xdr:col>20</xdr:col>
      <xdr:colOff>38100</xdr:colOff>
      <xdr:row>101</xdr:row>
      <xdr:rowOff>42636</xdr:rowOff>
    </xdr:to>
    <xdr:sp macro="" textlink="">
      <xdr:nvSpPr>
        <xdr:cNvPr id="411" name="フローチャート: 判断 410">
          <a:extLst>
            <a:ext uri="{FF2B5EF4-FFF2-40B4-BE49-F238E27FC236}">
              <a16:creationId xmlns:a16="http://schemas.microsoft.com/office/drawing/2014/main" id="{D7AA36CF-0FC1-4BBC-A459-648DF82064B6}"/>
            </a:ext>
          </a:extLst>
        </xdr:cNvPr>
        <xdr:cNvSpPr/>
      </xdr:nvSpPr>
      <xdr:spPr>
        <a:xfrm>
          <a:off x="3746500" y="17257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100</xdr:row>
      <xdr:rowOff>90714</xdr:rowOff>
    </xdr:from>
    <xdr:to>
      <xdr:col>15</xdr:col>
      <xdr:colOff>101600</xdr:colOff>
      <xdr:row>101</xdr:row>
      <xdr:rowOff>20864</xdr:rowOff>
    </xdr:to>
    <xdr:sp macro="" textlink="">
      <xdr:nvSpPr>
        <xdr:cNvPr id="412" name="フローチャート: 判断 411">
          <a:extLst>
            <a:ext uri="{FF2B5EF4-FFF2-40B4-BE49-F238E27FC236}">
              <a16:creationId xmlns:a16="http://schemas.microsoft.com/office/drawing/2014/main" id="{216C42C3-BB93-4416-B570-8AD6CB05A969}"/>
            </a:ext>
          </a:extLst>
        </xdr:cNvPr>
        <xdr:cNvSpPr/>
      </xdr:nvSpPr>
      <xdr:spPr>
        <a:xfrm>
          <a:off x="2857500" y="17235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100</xdr:row>
      <xdr:rowOff>145143</xdr:rowOff>
    </xdr:from>
    <xdr:to>
      <xdr:col>10</xdr:col>
      <xdr:colOff>165100</xdr:colOff>
      <xdr:row>101</xdr:row>
      <xdr:rowOff>75293</xdr:rowOff>
    </xdr:to>
    <xdr:sp macro="" textlink="">
      <xdr:nvSpPr>
        <xdr:cNvPr id="413" name="フローチャート: 判断 412">
          <a:extLst>
            <a:ext uri="{FF2B5EF4-FFF2-40B4-BE49-F238E27FC236}">
              <a16:creationId xmlns:a16="http://schemas.microsoft.com/office/drawing/2014/main" id="{425C66D9-3F72-4CB4-A628-BC56D1300415}"/>
            </a:ext>
          </a:extLst>
        </xdr:cNvPr>
        <xdr:cNvSpPr/>
      </xdr:nvSpPr>
      <xdr:spPr>
        <a:xfrm>
          <a:off x="1968500" y="17290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98</xdr:row>
      <xdr:rowOff>150586</xdr:rowOff>
    </xdr:from>
    <xdr:to>
      <xdr:col>6</xdr:col>
      <xdr:colOff>38100</xdr:colOff>
      <xdr:row>99</xdr:row>
      <xdr:rowOff>80736</xdr:rowOff>
    </xdr:to>
    <xdr:sp macro="" textlink="">
      <xdr:nvSpPr>
        <xdr:cNvPr id="414" name="フローチャート: 判断 413">
          <a:extLst>
            <a:ext uri="{FF2B5EF4-FFF2-40B4-BE49-F238E27FC236}">
              <a16:creationId xmlns:a16="http://schemas.microsoft.com/office/drawing/2014/main" id="{2DEDBDBA-C176-4FE0-88D7-4928DAEAE09A}"/>
            </a:ext>
          </a:extLst>
        </xdr:cNvPr>
        <xdr:cNvSpPr/>
      </xdr:nvSpPr>
      <xdr:spPr>
        <a:xfrm>
          <a:off x="1079500" y="16952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CC828E0F-E67C-4B7A-BAD3-1617ACB6D19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5732AEFF-C64F-4E42-AB85-A0E1D6316B5F}"/>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E3C70DF8-86C7-4B9D-B32C-31A3B005121C}"/>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5BA5EB70-3ACB-419D-9617-B18E0B6FB8CD}"/>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5E6E94DA-8FBF-4ED1-B94A-7F518953EC2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166914</xdr:rowOff>
    </xdr:from>
    <xdr:to>
      <xdr:col>24</xdr:col>
      <xdr:colOff>114300</xdr:colOff>
      <xdr:row>105</xdr:row>
      <xdr:rowOff>97064</xdr:rowOff>
    </xdr:to>
    <xdr:sp macro="" textlink="">
      <xdr:nvSpPr>
        <xdr:cNvPr id="420" name="楕円 419">
          <a:extLst>
            <a:ext uri="{FF2B5EF4-FFF2-40B4-BE49-F238E27FC236}">
              <a16:creationId xmlns:a16="http://schemas.microsoft.com/office/drawing/2014/main" id="{894F683A-BEE8-4176-A263-40CE36ECB87A}"/>
            </a:ext>
          </a:extLst>
        </xdr:cNvPr>
        <xdr:cNvSpPr/>
      </xdr:nvSpPr>
      <xdr:spPr>
        <a:xfrm>
          <a:off x="4584700" y="17997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145341</xdr:rowOff>
    </xdr:from>
    <xdr:ext cx="405111" cy="259045"/>
    <xdr:sp macro="" textlink="">
      <xdr:nvSpPr>
        <xdr:cNvPr id="421" name="【港湾・漁港】&#10;有形固定資産減価償却率該当値テキスト">
          <a:extLst>
            <a:ext uri="{FF2B5EF4-FFF2-40B4-BE49-F238E27FC236}">
              <a16:creationId xmlns:a16="http://schemas.microsoft.com/office/drawing/2014/main" id="{3404364B-C331-4999-942F-ACC88B5519A7}"/>
            </a:ext>
          </a:extLst>
        </xdr:cNvPr>
        <xdr:cNvSpPr txBox="1"/>
      </xdr:nvSpPr>
      <xdr:spPr>
        <a:xfrm>
          <a:off x="4673600" y="17976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14514</xdr:rowOff>
    </xdr:from>
    <xdr:to>
      <xdr:col>20</xdr:col>
      <xdr:colOff>38100</xdr:colOff>
      <xdr:row>104</xdr:row>
      <xdr:rowOff>116114</xdr:rowOff>
    </xdr:to>
    <xdr:sp macro="" textlink="">
      <xdr:nvSpPr>
        <xdr:cNvPr id="422" name="楕円 421">
          <a:extLst>
            <a:ext uri="{FF2B5EF4-FFF2-40B4-BE49-F238E27FC236}">
              <a16:creationId xmlns:a16="http://schemas.microsoft.com/office/drawing/2014/main" id="{D71913D2-EFEC-4313-96FB-E0291C9F8041}"/>
            </a:ext>
          </a:extLst>
        </xdr:cNvPr>
        <xdr:cNvSpPr/>
      </xdr:nvSpPr>
      <xdr:spPr>
        <a:xfrm>
          <a:off x="3746500" y="17845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65314</xdr:rowOff>
    </xdr:from>
    <xdr:to>
      <xdr:col>24</xdr:col>
      <xdr:colOff>63500</xdr:colOff>
      <xdr:row>105</xdr:row>
      <xdr:rowOff>46264</xdr:rowOff>
    </xdr:to>
    <xdr:cxnSp macro="">
      <xdr:nvCxnSpPr>
        <xdr:cNvPr id="423" name="直線コネクタ 422">
          <a:extLst>
            <a:ext uri="{FF2B5EF4-FFF2-40B4-BE49-F238E27FC236}">
              <a16:creationId xmlns:a16="http://schemas.microsoft.com/office/drawing/2014/main" id="{ACAE9E0B-4859-475B-B058-B0ABD518654F}"/>
            </a:ext>
          </a:extLst>
        </xdr:cNvPr>
        <xdr:cNvCxnSpPr/>
      </xdr:nvCxnSpPr>
      <xdr:spPr>
        <a:xfrm>
          <a:off x="3797300" y="17896114"/>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907</xdr:rowOff>
    </xdr:from>
    <xdr:to>
      <xdr:col>15</xdr:col>
      <xdr:colOff>101600</xdr:colOff>
      <xdr:row>103</xdr:row>
      <xdr:rowOff>102507</xdr:rowOff>
    </xdr:to>
    <xdr:sp macro="" textlink="">
      <xdr:nvSpPr>
        <xdr:cNvPr id="424" name="楕円 423">
          <a:extLst>
            <a:ext uri="{FF2B5EF4-FFF2-40B4-BE49-F238E27FC236}">
              <a16:creationId xmlns:a16="http://schemas.microsoft.com/office/drawing/2014/main" id="{FC01E9F9-2C1C-453C-886E-DC6B8EAF3747}"/>
            </a:ext>
          </a:extLst>
        </xdr:cNvPr>
        <xdr:cNvSpPr/>
      </xdr:nvSpPr>
      <xdr:spPr>
        <a:xfrm>
          <a:off x="2857500" y="1766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51707</xdr:rowOff>
    </xdr:from>
    <xdr:to>
      <xdr:col>19</xdr:col>
      <xdr:colOff>177800</xdr:colOff>
      <xdr:row>104</xdr:row>
      <xdr:rowOff>65314</xdr:rowOff>
    </xdr:to>
    <xdr:cxnSp macro="">
      <xdr:nvCxnSpPr>
        <xdr:cNvPr id="425" name="直線コネクタ 424">
          <a:extLst>
            <a:ext uri="{FF2B5EF4-FFF2-40B4-BE49-F238E27FC236}">
              <a16:creationId xmlns:a16="http://schemas.microsoft.com/office/drawing/2014/main" id="{5A18FA09-D1ED-41BD-999B-88A3FA98064B}"/>
            </a:ext>
          </a:extLst>
        </xdr:cNvPr>
        <xdr:cNvCxnSpPr/>
      </xdr:nvCxnSpPr>
      <xdr:spPr>
        <a:xfrm>
          <a:off x="2908300" y="17711057"/>
          <a:ext cx="889000" cy="18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101</xdr:row>
      <xdr:rowOff>158750</xdr:rowOff>
    </xdr:from>
    <xdr:to>
      <xdr:col>10</xdr:col>
      <xdr:colOff>165100</xdr:colOff>
      <xdr:row>102</xdr:row>
      <xdr:rowOff>88900</xdr:rowOff>
    </xdr:to>
    <xdr:sp macro="" textlink="">
      <xdr:nvSpPr>
        <xdr:cNvPr id="426" name="楕円 425">
          <a:extLst>
            <a:ext uri="{FF2B5EF4-FFF2-40B4-BE49-F238E27FC236}">
              <a16:creationId xmlns:a16="http://schemas.microsoft.com/office/drawing/2014/main" id="{C52D4AFF-55B8-419D-9BA0-43C9AC3349B3}"/>
            </a:ext>
          </a:extLst>
        </xdr:cNvPr>
        <xdr:cNvSpPr/>
      </xdr:nvSpPr>
      <xdr:spPr>
        <a:xfrm>
          <a:off x="1968500" y="1747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102</xdr:row>
      <xdr:rowOff>38100</xdr:rowOff>
    </xdr:from>
    <xdr:to>
      <xdr:col>15</xdr:col>
      <xdr:colOff>50800</xdr:colOff>
      <xdr:row>103</xdr:row>
      <xdr:rowOff>51707</xdr:rowOff>
    </xdr:to>
    <xdr:cxnSp macro="">
      <xdr:nvCxnSpPr>
        <xdr:cNvPr id="427" name="直線コネクタ 426">
          <a:extLst>
            <a:ext uri="{FF2B5EF4-FFF2-40B4-BE49-F238E27FC236}">
              <a16:creationId xmlns:a16="http://schemas.microsoft.com/office/drawing/2014/main" id="{C019E532-E07A-45F6-9F72-3C7D96ECFD9F}"/>
            </a:ext>
          </a:extLst>
        </xdr:cNvPr>
        <xdr:cNvCxnSpPr/>
      </xdr:nvCxnSpPr>
      <xdr:spPr>
        <a:xfrm>
          <a:off x="2019300" y="17526000"/>
          <a:ext cx="889000" cy="18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100</xdr:row>
      <xdr:rowOff>134257</xdr:rowOff>
    </xdr:from>
    <xdr:to>
      <xdr:col>6</xdr:col>
      <xdr:colOff>38100</xdr:colOff>
      <xdr:row>101</xdr:row>
      <xdr:rowOff>64407</xdr:rowOff>
    </xdr:to>
    <xdr:sp macro="" textlink="">
      <xdr:nvSpPr>
        <xdr:cNvPr id="428" name="楕円 427">
          <a:extLst>
            <a:ext uri="{FF2B5EF4-FFF2-40B4-BE49-F238E27FC236}">
              <a16:creationId xmlns:a16="http://schemas.microsoft.com/office/drawing/2014/main" id="{0E452505-792E-48C6-AF24-0C6FF8A304DF}"/>
            </a:ext>
          </a:extLst>
        </xdr:cNvPr>
        <xdr:cNvSpPr/>
      </xdr:nvSpPr>
      <xdr:spPr>
        <a:xfrm>
          <a:off x="1079500" y="17279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101</xdr:row>
      <xdr:rowOff>13607</xdr:rowOff>
    </xdr:from>
    <xdr:to>
      <xdr:col>10</xdr:col>
      <xdr:colOff>114300</xdr:colOff>
      <xdr:row>102</xdr:row>
      <xdr:rowOff>38100</xdr:rowOff>
    </xdr:to>
    <xdr:cxnSp macro="">
      <xdr:nvCxnSpPr>
        <xdr:cNvPr id="429" name="直線コネクタ 428">
          <a:extLst>
            <a:ext uri="{FF2B5EF4-FFF2-40B4-BE49-F238E27FC236}">
              <a16:creationId xmlns:a16="http://schemas.microsoft.com/office/drawing/2014/main" id="{572B128F-A5F3-47B5-BD39-F4E270250922}"/>
            </a:ext>
          </a:extLst>
        </xdr:cNvPr>
        <xdr:cNvCxnSpPr/>
      </xdr:nvCxnSpPr>
      <xdr:spPr>
        <a:xfrm>
          <a:off x="1130300" y="17330057"/>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99</xdr:row>
      <xdr:rowOff>59163</xdr:rowOff>
    </xdr:from>
    <xdr:ext cx="405111" cy="259045"/>
    <xdr:sp macro="" textlink="">
      <xdr:nvSpPr>
        <xdr:cNvPr id="430" name="n_1aveValue【港湾・漁港】&#10;有形固定資産減価償却率">
          <a:extLst>
            <a:ext uri="{FF2B5EF4-FFF2-40B4-BE49-F238E27FC236}">
              <a16:creationId xmlns:a16="http://schemas.microsoft.com/office/drawing/2014/main" id="{19A0DBC3-8982-419D-A77E-26270E2CA47A}"/>
            </a:ext>
          </a:extLst>
        </xdr:cNvPr>
        <xdr:cNvSpPr txBox="1"/>
      </xdr:nvSpPr>
      <xdr:spPr>
        <a:xfrm>
          <a:off x="3582044" y="17032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99</xdr:row>
      <xdr:rowOff>37391</xdr:rowOff>
    </xdr:from>
    <xdr:ext cx="405111" cy="259045"/>
    <xdr:sp macro="" textlink="">
      <xdr:nvSpPr>
        <xdr:cNvPr id="431" name="n_2aveValue【港湾・漁港】&#10;有形固定資産減価償却率">
          <a:extLst>
            <a:ext uri="{FF2B5EF4-FFF2-40B4-BE49-F238E27FC236}">
              <a16:creationId xmlns:a16="http://schemas.microsoft.com/office/drawing/2014/main" id="{24B47E92-4498-41F8-8167-D75D4780212E}"/>
            </a:ext>
          </a:extLst>
        </xdr:cNvPr>
        <xdr:cNvSpPr txBox="1"/>
      </xdr:nvSpPr>
      <xdr:spPr>
        <a:xfrm>
          <a:off x="2705744" y="17010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99</xdr:row>
      <xdr:rowOff>91820</xdr:rowOff>
    </xdr:from>
    <xdr:ext cx="405111" cy="259045"/>
    <xdr:sp macro="" textlink="">
      <xdr:nvSpPr>
        <xdr:cNvPr id="432" name="n_3aveValue【港湾・漁港】&#10;有形固定資産減価償却率">
          <a:extLst>
            <a:ext uri="{FF2B5EF4-FFF2-40B4-BE49-F238E27FC236}">
              <a16:creationId xmlns:a16="http://schemas.microsoft.com/office/drawing/2014/main" id="{975B6716-E2C4-406F-87C5-0EE45A491818}"/>
            </a:ext>
          </a:extLst>
        </xdr:cNvPr>
        <xdr:cNvSpPr txBox="1"/>
      </xdr:nvSpPr>
      <xdr:spPr>
        <a:xfrm>
          <a:off x="1816744" y="17065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97</xdr:row>
      <xdr:rowOff>97263</xdr:rowOff>
    </xdr:from>
    <xdr:ext cx="405111" cy="259045"/>
    <xdr:sp macro="" textlink="">
      <xdr:nvSpPr>
        <xdr:cNvPr id="433" name="n_4aveValue【港湾・漁港】&#10;有形固定資産減価償却率">
          <a:extLst>
            <a:ext uri="{FF2B5EF4-FFF2-40B4-BE49-F238E27FC236}">
              <a16:creationId xmlns:a16="http://schemas.microsoft.com/office/drawing/2014/main" id="{9F8271DD-1784-4D8C-9D5C-3CE093184645}"/>
            </a:ext>
          </a:extLst>
        </xdr:cNvPr>
        <xdr:cNvSpPr txBox="1"/>
      </xdr:nvSpPr>
      <xdr:spPr>
        <a:xfrm>
          <a:off x="927744" y="16727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104</xdr:row>
      <xdr:rowOff>107241</xdr:rowOff>
    </xdr:from>
    <xdr:ext cx="405111" cy="259045"/>
    <xdr:sp macro="" textlink="">
      <xdr:nvSpPr>
        <xdr:cNvPr id="434" name="n_1mainValue【港湾・漁港】&#10;有形固定資産減価償却率">
          <a:extLst>
            <a:ext uri="{FF2B5EF4-FFF2-40B4-BE49-F238E27FC236}">
              <a16:creationId xmlns:a16="http://schemas.microsoft.com/office/drawing/2014/main" id="{68217861-4977-46C2-B6FC-700F1947FB1C}"/>
            </a:ext>
          </a:extLst>
        </xdr:cNvPr>
        <xdr:cNvSpPr txBox="1"/>
      </xdr:nvSpPr>
      <xdr:spPr>
        <a:xfrm>
          <a:off x="3582044" y="17938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93634</xdr:rowOff>
    </xdr:from>
    <xdr:ext cx="405111" cy="259045"/>
    <xdr:sp macro="" textlink="">
      <xdr:nvSpPr>
        <xdr:cNvPr id="435" name="n_2mainValue【港湾・漁港】&#10;有形固定資産減価償却率">
          <a:extLst>
            <a:ext uri="{FF2B5EF4-FFF2-40B4-BE49-F238E27FC236}">
              <a16:creationId xmlns:a16="http://schemas.microsoft.com/office/drawing/2014/main" id="{2B454A69-CF2D-404C-B8EB-778A7BA53510}"/>
            </a:ext>
          </a:extLst>
        </xdr:cNvPr>
        <xdr:cNvSpPr txBox="1"/>
      </xdr:nvSpPr>
      <xdr:spPr>
        <a:xfrm>
          <a:off x="2705744" y="17752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80027</xdr:rowOff>
    </xdr:from>
    <xdr:ext cx="405111" cy="259045"/>
    <xdr:sp macro="" textlink="">
      <xdr:nvSpPr>
        <xdr:cNvPr id="436" name="n_3mainValue【港湾・漁港】&#10;有形固定資産減価償却率">
          <a:extLst>
            <a:ext uri="{FF2B5EF4-FFF2-40B4-BE49-F238E27FC236}">
              <a16:creationId xmlns:a16="http://schemas.microsoft.com/office/drawing/2014/main" id="{2F6BCFE9-7963-4AC2-9063-8D3FEFD6F4B0}"/>
            </a:ext>
          </a:extLst>
        </xdr:cNvPr>
        <xdr:cNvSpPr txBox="1"/>
      </xdr:nvSpPr>
      <xdr:spPr>
        <a:xfrm>
          <a:off x="1816744" y="17567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55534</xdr:rowOff>
    </xdr:from>
    <xdr:ext cx="405111" cy="259045"/>
    <xdr:sp macro="" textlink="">
      <xdr:nvSpPr>
        <xdr:cNvPr id="437" name="n_4mainValue【港湾・漁港】&#10;有形固定資産減価償却率">
          <a:extLst>
            <a:ext uri="{FF2B5EF4-FFF2-40B4-BE49-F238E27FC236}">
              <a16:creationId xmlns:a16="http://schemas.microsoft.com/office/drawing/2014/main" id="{4CA21E31-016B-4CAB-A42D-6EE121D7C3D5}"/>
            </a:ext>
          </a:extLst>
        </xdr:cNvPr>
        <xdr:cNvSpPr txBox="1"/>
      </xdr:nvSpPr>
      <xdr:spPr>
        <a:xfrm>
          <a:off x="927744" y="17371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8" name="正方形/長方形 437">
          <a:extLst>
            <a:ext uri="{FF2B5EF4-FFF2-40B4-BE49-F238E27FC236}">
              <a16:creationId xmlns:a16="http://schemas.microsoft.com/office/drawing/2014/main" id="{630B27B2-759D-4238-98BE-362F794F3A79}"/>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9" name="正方形/長方形 438">
          <a:extLst>
            <a:ext uri="{FF2B5EF4-FFF2-40B4-BE49-F238E27FC236}">
              <a16:creationId xmlns:a16="http://schemas.microsoft.com/office/drawing/2014/main" id="{CCC12200-5BC6-4DDE-9F1C-FA15B86C9494}"/>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0" name="正方形/長方形 439">
          <a:extLst>
            <a:ext uri="{FF2B5EF4-FFF2-40B4-BE49-F238E27FC236}">
              <a16:creationId xmlns:a16="http://schemas.microsoft.com/office/drawing/2014/main" id="{7F15E0AC-61F0-4A39-98B9-D4A1CA56ECD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1" name="正方形/長方形 440">
          <a:extLst>
            <a:ext uri="{FF2B5EF4-FFF2-40B4-BE49-F238E27FC236}">
              <a16:creationId xmlns:a16="http://schemas.microsoft.com/office/drawing/2014/main" id="{F76E771E-BBB8-41A9-B71E-CBEAB07AF2BA}"/>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2" name="正方形/長方形 441">
          <a:extLst>
            <a:ext uri="{FF2B5EF4-FFF2-40B4-BE49-F238E27FC236}">
              <a16:creationId xmlns:a16="http://schemas.microsoft.com/office/drawing/2014/main" id="{A40DC1C0-6B57-4A9E-BB7E-8A34CEE990F4}"/>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3" name="正方形/長方形 442">
          <a:extLst>
            <a:ext uri="{FF2B5EF4-FFF2-40B4-BE49-F238E27FC236}">
              <a16:creationId xmlns:a16="http://schemas.microsoft.com/office/drawing/2014/main" id="{807DF148-1FAB-47C0-A1EF-906D1B897D57}"/>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4" name="正方形/長方形 443">
          <a:extLst>
            <a:ext uri="{FF2B5EF4-FFF2-40B4-BE49-F238E27FC236}">
              <a16:creationId xmlns:a16="http://schemas.microsoft.com/office/drawing/2014/main" id="{470B833C-0F80-4D13-AF2F-69B30DDF091F}"/>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150,453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5" name="正方形/長方形 444">
          <a:extLst>
            <a:ext uri="{FF2B5EF4-FFF2-40B4-BE49-F238E27FC236}">
              <a16:creationId xmlns:a16="http://schemas.microsoft.com/office/drawing/2014/main" id="{DE344F39-7792-4485-920D-3140DFEFF1CB}"/>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6" name="テキスト ボックス 445">
          <a:extLst>
            <a:ext uri="{FF2B5EF4-FFF2-40B4-BE49-F238E27FC236}">
              <a16:creationId xmlns:a16="http://schemas.microsoft.com/office/drawing/2014/main" id="{FA315423-D160-402D-9135-3607335820AD}"/>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7" name="直線コネクタ 446">
          <a:extLst>
            <a:ext uri="{FF2B5EF4-FFF2-40B4-BE49-F238E27FC236}">
              <a16:creationId xmlns:a16="http://schemas.microsoft.com/office/drawing/2014/main" id="{25740773-BA4F-4529-8634-9948A3888BAE}"/>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448" name="直線コネクタ 447">
          <a:extLst>
            <a:ext uri="{FF2B5EF4-FFF2-40B4-BE49-F238E27FC236}">
              <a16:creationId xmlns:a16="http://schemas.microsoft.com/office/drawing/2014/main" id="{3831A825-AA35-49D6-95CF-EAAF244FA0B1}"/>
            </a:ext>
          </a:extLst>
        </xdr:cNvPr>
        <xdr:cNvCxnSpPr/>
      </xdr:nvCxnSpPr>
      <xdr:spPr>
        <a:xfrm>
          <a:off x="6604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106</xdr:row>
      <xdr:rowOff>162577</xdr:rowOff>
    </xdr:from>
    <xdr:ext cx="248786" cy="259045"/>
    <xdr:sp macro="" textlink="">
      <xdr:nvSpPr>
        <xdr:cNvPr id="449" name="テキスト ボックス 448">
          <a:extLst>
            <a:ext uri="{FF2B5EF4-FFF2-40B4-BE49-F238E27FC236}">
              <a16:creationId xmlns:a16="http://schemas.microsoft.com/office/drawing/2014/main" id="{EFD384A9-9827-4B9C-A3A2-760E89B4E5E7}"/>
            </a:ext>
          </a:extLst>
        </xdr:cNvPr>
        <xdr:cNvSpPr txBox="1"/>
      </xdr:nvSpPr>
      <xdr:spPr>
        <a:xfrm>
          <a:off x="6355214" y="1833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a:extLst>
            <a:ext uri="{FF2B5EF4-FFF2-40B4-BE49-F238E27FC236}">
              <a16:creationId xmlns:a16="http://schemas.microsoft.com/office/drawing/2014/main" id="{586DDB3D-523A-4540-82A5-DF0518612DAB}"/>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103</xdr:row>
      <xdr:rowOff>105427</xdr:rowOff>
    </xdr:from>
    <xdr:ext cx="749692" cy="259045"/>
    <xdr:sp macro="" textlink="">
      <xdr:nvSpPr>
        <xdr:cNvPr id="451" name="テキスト ボックス 450">
          <a:extLst>
            <a:ext uri="{FF2B5EF4-FFF2-40B4-BE49-F238E27FC236}">
              <a16:creationId xmlns:a16="http://schemas.microsoft.com/office/drawing/2014/main" id="{F047EF4C-815A-4E8E-B9A9-48EE150BFC05}"/>
            </a:ext>
          </a:extLst>
        </xdr:cNvPr>
        <xdr:cNvSpPr txBox="1"/>
      </xdr:nvSpPr>
      <xdr:spPr>
        <a:xfrm>
          <a:off x="5854308" y="17764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452" name="直線コネクタ 451">
          <a:extLst>
            <a:ext uri="{FF2B5EF4-FFF2-40B4-BE49-F238E27FC236}">
              <a16:creationId xmlns:a16="http://schemas.microsoft.com/office/drawing/2014/main" id="{AF221202-F652-4A11-8BC7-6E339FBBC801}"/>
            </a:ext>
          </a:extLst>
        </xdr:cNvPr>
        <xdr:cNvCxnSpPr/>
      </xdr:nvCxnSpPr>
      <xdr:spPr>
        <a:xfrm>
          <a:off x="6604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100</xdr:row>
      <xdr:rowOff>48277</xdr:rowOff>
    </xdr:from>
    <xdr:ext cx="749692" cy="259045"/>
    <xdr:sp macro="" textlink="">
      <xdr:nvSpPr>
        <xdr:cNvPr id="453" name="テキスト ボックス 452">
          <a:extLst>
            <a:ext uri="{FF2B5EF4-FFF2-40B4-BE49-F238E27FC236}">
              <a16:creationId xmlns:a16="http://schemas.microsoft.com/office/drawing/2014/main" id="{55289B4A-A1E0-4264-861D-35F2711A0DAF}"/>
            </a:ext>
          </a:extLst>
        </xdr:cNvPr>
        <xdr:cNvSpPr txBox="1"/>
      </xdr:nvSpPr>
      <xdr:spPr>
        <a:xfrm>
          <a:off x="5854308" y="171932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4" name="直線コネクタ 453">
          <a:extLst>
            <a:ext uri="{FF2B5EF4-FFF2-40B4-BE49-F238E27FC236}">
              <a16:creationId xmlns:a16="http://schemas.microsoft.com/office/drawing/2014/main" id="{0E60A2EB-DED7-4414-A9C8-58D5D1849F88}"/>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96</xdr:row>
      <xdr:rowOff>162577</xdr:rowOff>
    </xdr:from>
    <xdr:ext cx="749692" cy="259045"/>
    <xdr:sp macro="" textlink="">
      <xdr:nvSpPr>
        <xdr:cNvPr id="455" name="テキスト ボックス 454">
          <a:extLst>
            <a:ext uri="{FF2B5EF4-FFF2-40B4-BE49-F238E27FC236}">
              <a16:creationId xmlns:a16="http://schemas.microsoft.com/office/drawing/2014/main" id="{5A280EF5-A187-457A-8A3C-B3DD9B68B0D6}"/>
            </a:ext>
          </a:extLst>
        </xdr:cNvPr>
        <xdr:cNvSpPr txBox="1"/>
      </xdr:nvSpPr>
      <xdr:spPr>
        <a:xfrm>
          <a:off x="5854308" y="1662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6" name="【港湾・漁港】&#10;一人当たり有形固定資産（償却資産）額グラフ枠">
          <a:extLst>
            <a:ext uri="{FF2B5EF4-FFF2-40B4-BE49-F238E27FC236}">
              <a16:creationId xmlns:a16="http://schemas.microsoft.com/office/drawing/2014/main" id="{82D562E9-11A1-497C-9A48-86420F56CA56}"/>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106</xdr:row>
      <xdr:rowOff>134099</xdr:rowOff>
    </xdr:from>
    <xdr:to>
      <xdr:col>54</xdr:col>
      <xdr:colOff>189865</xdr:colOff>
      <xdr:row>107</xdr:row>
      <xdr:rowOff>131344</xdr:rowOff>
    </xdr:to>
    <xdr:cxnSp macro="">
      <xdr:nvCxnSpPr>
        <xdr:cNvPr id="457" name="直線コネクタ 456">
          <a:extLst>
            <a:ext uri="{FF2B5EF4-FFF2-40B4-BE49-F238E27FC236}">
              <a16:creationId xmlns:a16="http://schemas.microsoft.com/office/drawing/2014/main" id="{00D70915-7395-4C6C-AC63-BC7C53108E96}"/>
            </a:ext>
          </a:extLst>
        </xdr:cNvPr>
        <xdr:cNvCxnSpPr/>
      </xdr:nvCxnSpPr>
      <xdr:spPr>
        <a:xfrm flipV="1">
          <a:off x="10476865" y="18307799"/>
          <a:ext cx="0" cy="168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135171</xdr:rowOff>
    </xdr:from>
    <xdr:ext cx="534377" cy="259045"/>
    <xdr:sp macro="" textlink="">
      <xdr:nvSpPr>
        <xdr:cNvPr id="458" name="【港湾・漁港】&#10;一人当たり有形固定資産（償却資産）額最小値テキスト">
          <a:extLst>
            <a:ext uri="{FF2B5EF4-FFF2-40B4-BE49-F238E27FC236}">
              <a16:creationId xmlns:a16="http://schemas.microsoft.com/office/drawing/2014/main" id="{D77B928D-D6F4-44D1-9853-FD4E53D2413F}"/>
            </a:ext>
          </a:extLst>
        </xdr:cNvPr>
        <xdr:cNvSpPr txBox="1"/>
      </xdr:nvSpPr>
      <xdr:spPr>
        <a:xfrm>
          <a:off x="10515600" y="18480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131344</xdr:rowOff>
    </xdr:from>
    <xdr:to>
      <xdr:col>55</xdr:col>
      <xdr:colOff>88900</xdr:colOff>
      <xdr:row>107</xdr:row>
      <xdr:rowOff>131344</xdr:rowOff>
    </xdr:to>
    <xdr:cxnSp macro="">
      <xdr:nvCxnSpPr>
        <xdr:cNvPr id="459" name="直線コネクタ 458">
          <a:extLst>
            <a:ext uri="{FF2B5EF4-FFF2-40B4-BE49-F238E27FC236}">
              <a16:creationId xmlns:a16="http://schemas.microsoft.com/office/drawing/2014/main" id="{6A96AA69-1E80-4F79-A4E5-0A8554F355C9}"/>
            </a:ext>
          </a:extLst>
        </xdr:cNvPr>
        <xdr:cNvCxnSpPr/>
      </xdr:nvCxnSpPr>
      <xdr:spPr>
        <a:xfrm>
          <a:off x="10388600" y="18476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80776</xdr:rowOff>
    </xdr:from>
    <xdr:ext cx="690189" cy="259045"/>
    <xdr:sp macro="" textlink="">
      <xdr:nvSpPr>
        <xdr:cNvPr id="460" name="【港湾・漁港】&#10;一人当たり有形固定資産（償却資産）額最大値テキスト">
          <a:extLst>
            <a:ext uri="{FF2B5EF4-FFF2-40B4-BE49-F238E27FC236}">
              <a16:creationId xmlns:a16="http://schemas.microsoft.com/office/drawing/2014/main" id="{9279AFA8-771B-47E1-AFEC-8B0BB8EC5272}"/>
            </a:ext>
          </a:extLst>
        </xdr:cNvPr>
        <xdr:cNvSpPr txBox="1"/>
      </xdr:nvSpPr>
      <xdr:spPr>
        <a:xfrm>
          <a:off x="10515600" y="1808302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2,986,891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106</xdr:row>
      <xdr:rowOff>134099</xdr:rowOff>
    </xdr:from>
    <xdr:to>
      <xdr:col>55</xdr:col>
      <xdr:colOff>88900</xdr:colOff>
      <xdr:row>106</xdr:row>
      <xdr:rowOff>134099</xdr:rowOff>
    </xdr:to>
    <xdr:cxnSp macro="">
      <xdr:nvCxnSpPr>
        <xdr:cNvPr id="461" name="直線コネクタ 460">
          <a:extLst>
            <a:ext uri="{FF2B5EF4-FFF2-40B4-BE49-F238E27FC236}">
              <a16:creationId xmlns:a16="http://schemas.microsoft.com/office/drawing/2014/main" id="{4536F194-8768-4CB9-A054-0F397E679F7B}"/>
            </a:ext>
          </a:extLst>
        </xdr:cNvPr>
        <xdr:cNvCxnSpPr/>
      </xdr:nvCxnSpPr>
      <xdr:spPr>
        <a:xfrm>
          <a:off x="10388600" y="18307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36326</xdr:rowOff>
    </xdr:from>
    <xdr:ext cx="690189" cy="259045"/>
    <xdr:sp macro="" textlink="">
      <xdr:nvSpPr>
        <xdr:cNvPr id="462" name="【港湾・漁港】&#10;一人当たり有形固定資産（償却資産）額平均値テキスト">
          <a:extLst>
            <a:ext uri="{FF2B5EF4-FFF2-40B4-BE49-F238E27FC236}">
              <a16:creationId xmlns:a16="http://schemas.microsoft.com/office/drawing/2014/main" id="{1C7BC858-9DD4-4698-90FD-EB1991EBCD9E}"/>
            </a:ext>
          </a:extLst>
        </xdr:cNvPr>
        <xdr:cNvSpPr txBox="1"/>
      </xdr:nvSpPr>
      <xdr:spPr>
        <a:xfrm>
          <a:off x="10515600" y="18210026"/>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1,291,773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8725</xdr:rowOff>
    </xdr:from>
    <xdr:to>
      <xdr:col>55</xdr:col>
      <xdr:colOff>50800</xdr:colOff>
      <xdr:row>107</xdr:row>
      <xdr:rowOff>110325</xdr:rowOff>
    </xdr:to>
    <xdr:sp macro="" textlink="">
      <xdr:nvSpPr>
        <xdr:cNvPr id="463" name="フローチャート: 判断 462">
          <a:extLst>
            <a:ext uri="{FF2B5EF4-FFF2-40B4-BE49-F238E27FC236}">
              <a16:creationId xmlns:a16="http://schemas.microsoft.com/office/drawing/2014/main" id="{54EE11A4-128E-40BE-815B-A37D15F24AAB}"/>
            </a:ext>
          </a:extLst>
        </xdr:cNvPr>
        <xdr:cNvSpPr/>
      </xdr:nvSpPr>
      <xdr:spPr>
        <a:xfrm>
          <a:off x="10426700" y="1835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40906</xdr:rowOff>
    </xdr:from>
    <xdr:to>
      <xdr:col>50</xdr:col>
      <xdr:colOff>165100</xdr:colOff>
      <xdr:row>107</xdr:row>
      <xdr:rowOff>142506</xdr:rowOff>
    </xdr:to>
    <xdr:sp macro="" textlink="">
      <xdr:nvSpPr>
        <xdr:cNvPr id="464" name="フローチャート: 判断 463">
          <a:extLst>
            <a:ext uri="{FF2B5EF4-FFF2-40B4-BE49-F238E27FC236}">
              <a16:creationId xmlns:a16="http://schemas.microsoft.com/office/drawing/2014/main" id="{07BE4727-A818-4F76-A99F-FDBFBE839724}"/>
            </a:ext>
          </a:extLst>
        </xdr:cNvPr>
        <xdr:cNvSpPr/>
      </xdr:nvSpPr>
      <xdr:spPr>
        <a:xfrm>
          <a:off x="9588500" y="18386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100</xdr:row>
      <xdr:rowOff>26657</xdr:rowOff>
    </xdr:from>
    <xdr:to>
      <xdr:col>46</xdr:col>
      <xdr:colOff>38100</xdr:colOff>
      <xdr:row>100</xdr:row>
      <xdr:rowOff>128257</xdr:rowOff>
    </xdr:to>
    <xdr:sp macro="" textlink="">
      <xdr:nvSpPr>
        <xdr:cNvPr id="465" name="フローチャート: 判断 464">
          <a:extLst>
            <a:ext uri="{FF2B5EF4-FFF2-40B4-BE49-F238E27FC236}">
              <a16:creationId xmlns:a16="http://schemas.microsoft.com/office/drawing/2014/main" id="{24599F2F-5AED-4A63-9DD4-99C7C7D47229}"/>
            </a:ext>
          </a:extLst>
        </xdr:cNvPr>
        <xdr:cNvSpPr/>
      </xdr:nvSpPr>
      <xdr:spPr>
        <a:xfrm>
          <a:off x="8699500" y="17171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66684</xdr:rowOff>
    </xdr:from>
    <xdr:to>
      <xdr:col>41</xdr:col>
      <xdr:colOff>101600</xdr:colOff>
      <xdr:row>107</xdr:row>
      <xdr:rowOff>168284</xdr:rowOff>
    </xdr:to>
    <xdr:sp macro="" textlink="">
      <xdr:nvSpPr>
        <xdr:cNvPr id="466" name="フローチャート: 判断 465">
          <a:extLst>
            <a:ext uri="{FF2B5EF4-FFF2-40B4-BE49-F238E27FC236}">
              <a16:creationId xmlns:a16="http://schemas.microsoft.com/office/drawing/2014/main" id="{9A1E3050-0ED6-46B3-8DE1-80A61808C899}"/>
            </a:ext>
          </a:extLst>
        </xdr:cNvPr>
        <xdr:cNvSpPr/>
      </xdr:nvSpPr>
      <xdr:spPr>
        <a:xfrm>
          <a:off x="7810500" y="18411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66342</xdr:rowOff>
    </xdr:from>
    <xdr:to>
      <xdr:col>36</xdr:col>
      <xdr:colOff>165100</xdr:colOff>
      <xdr:row>107</xdr:row>
      <xdr:rowOff>167942</xdr:rowOff>
    </xdr:to>
    <xdr:sp macro="" textlink="">
      <xdr:nvSpPr>
        <xdr:cNvPr id="467" name="フローチャート: 判断 466">
          <a:extLst>
            <a:ext uri="{FF2B5EF4-FFF2-40B4-BE49-F238E27FC236}">
              <a16:creationId xmlns:a16="http://schemas.microsoft.com/office/drawing/2014/main" id="{23461971-3390-4FB5-96AC-647690F3EA29}"/>
            </a:ext>
          </a:extLst>
        </xdr:cNvPr>
        <xdr:cNvSpPr/>
      </xdr:nvSpPr>
      <xdr:spPr>
        <a:xfrm>
          <a:off x="6921500" y="18411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77A29A71-5AA9-4F96-9509-D7BCC446B1B2}"/>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2DC08B94-9C39-43A7-A038-B239D98E91F4}"/>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75C6F161-F3DE-4EA9-B414-52533B2D0A7C}"/>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CFD27C01-F7DB-4AF1-89BD-11EA997CBE5C}"/>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BCC65259-07B1-46B1-AC6F-D265CEB5C8CC}"/>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16215</xdr:rowOff>
    </xdr:from>
    <xdr:to>
      <xdr:col>55</xdr:col>
      <xdr:colOff>50800</xdr:colOff>
      <xdr:row>107</xdr:row>
      <xdr:rowOff>117815</xdr:rowOff>
    </xdr:to>
    <xdr:sp macro="" textlink="">
      <xdr:nvSpPr>
        <xdr:cNvPr id="473" name="楕円 472">
          <a:extLst>
            <a:ext uri="{FF2B5EF4-FFF2-40B4-BE49-F238E27FC236}">
              <a16:creationId xmlns:a16="http://schemas.microsoft.com/office/drawing/2014/main" id="{1F164A94-D591-4F23-AD46-504BD23E4FA6}"/>
            </a:ext>
          </a:extLst>
        </xdr:cNvPr>
        <xdr:cNvSpPr/>
      </xdr:nvSpPr>
      <xdr:spPr>
        <a:xfrm>
          <a:off x="10426700" y="18361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166092</xdr:rowOff>
    </xdr:from>
    <xdr:ext cx="690189" cy="259045"/>
    <xdr:sp macro="" textlink="">
      <xdr:nvSpPr>
        <xdr:cNvPr id="474" name="【港湾・漁港】&#10;一人当たり有形固定資産（償却資産）額該当値テキスト">
          <a:extLst>
            <a:ext uri="{FF2B5EF4-FFF2-40B4-BE49-F238E27FC236}">
              <a16:creationId xmlns:a16="http://schemas.microsoft.com/office/drawing/2014/main" id="{277424D0-97F0-4B38-8C84-B95D1AE6E6A0}"/>
            </a:ext>
          </a:extLst>
        </xdr:cNvPr>
        <xdr:cNvSpPr txBox="1"/>
      </xdr:nvSpPr>
      <xdr:spPr>
        <a:xfrm>
          <a:off x="10515600" y="183397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1,160,721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17861</xdr:rowOff>
    </xdr:from>
    <xdr:to>
      <xdr:col>50</xdr:col>
      <xdr:colOff>165100</xdr:colOff>
      <xdr:row>107</xdr:row>
      <xdr:rowOff>119461</xdr:rowOff>
    </xdr:to>
    <xdr:sp macro="" textlink="">
      <xdr:nvSpPr>
        <xdr:cNvPr id="475" name="楕円 474">
          <a:extLst>
            <a:ext uri="{FF2B5EF4-FFF2-40B4-BE49-F238E27FC236}">
              <a16:creationId xmlns:a16="http://schemas.microsoft.com/office/drawing/2014/main" id="{4CF0D8CE-AB64-4BD6-9045-81939ED2A4F0}"/>
            </a:ext>
          </a:extLst>
        </xdr:cNvPr>
        <xdr:cNvSpPr/>
      </xdr:nvSpPr>
      <xdr:spPr>
        <a:xfrm>
          <a:off x="9588500" y="18363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67015</xdr:rowOff>
    </xdr:from>
    <xdr:to>
      <xdr:col>55</xdr:col>
      <xdr:colOff>0</xdr:colOff>
      <xdr:row>107</xdr:row>
      <xdr:rowOff>68661</xdr:rowOff>
    </xdr:to>
    <xdr:cxnSp macro="">
      <xdr:nvCxnSpPr>
        <xdr:cNvPr id="476" name="直線コネクタ 475">
          <a:extLst>
            <a:ext uri="{FF2B5EF4-FFF2-40B4-BE49-F238E27FC236}">
              <a16:creationId xmlns:a16="http://schemas.microsoft.com/office/drawing/2014/main" id="{DD3DD0A2-F497-40F3-A0CD-9E43B4F56F42}"/>
            </a:ext>
          </a:extLst>
        </xdr:cNvPr>
        <xdr:cNvCxnSpPr/>
      </xdr:nvCxnSpPr>
      <xdr:spPr>
        <a:xfrm flipV="1">
          <a:off x="9639300" y="18412165"/>
          <a:ext cx="838200" cy="1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19800</xdr:rowOff>
    </xdr:from>
    <xdr:to>
      <xdr:col>46</xdr:col>
      <xdr:colOff>38100</xdr:colOff>
      <xdr:row>107</xdr:row>
      <xdr:rowOff>121400</xdr:rowOff>
    </xdr:to>
    <xdr:sp macro="" textlink="">
      <xdr:nvSpPr>
        <xdr:cNvPr id="477" name="楕円 476">
          <a:extLst>
            <a:ext uri="{FF2B5EF4-FFF2-40B4-BE49-F238E27FC236}">
              <a16:creationId xmlns:a16="http://schemas.microsoft.com/office/drawing/2014/main" id="{D7F0963D-AB17-4668-B12D-9BC4FBE2A1CC}"/>
            </a:ext>
          </a:extLst>
        </xdr:cNvPr>
        <xdr:cNvSpPr/>
      </xdr:nvSpPr>
      <xdr:spPr>
        <a:xfrm>
          <a:off x="8699500" y="1836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68661</xdr:rowOff>
    </xdr:from>
    <xdr:to>
      <xdr:col>50</xdr:col>
      <xdr:colOff>114300</xdr:colOff>
      <xdr:row>107</xdr:row>
      <xdr:rowOff>70600</xdr:rowOff>
    </xdr:to>
    <xdr:cxnSp macro="">
      <xdr:nvCxnSpPr>
        <xdr:cNvPr id="478" name="直線コネクタ 477">
          <a:extLst>
            <a:ext uri="{FF2B5EF4-FFF2-40B4-BE49-F238E27FC236}">
              <a16:creationId xmlns:a16="http://schemas.microsoft.com/office/drawing/2014/main" id="{16C3BF2C-A8F5-401D-ABF8-F818F59BDB20}"/>
            </a:ext>
          </a:extLst>
        </xdr:cNvPr>
        <xdr:cNvCxnSpPr/>
      </xdr:nvCxnSpPr>
      <xdr:spPr>
        <a:xfrm flipV="1">
          <a:off x="8750300" y="18413811"/>
          <a:ext cx="889000" cy="1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21433</xdr:rowOff>
    </xdr:from>
    <xdr:to>
      <xdr:col>41</xdr:col>
      <xdr:colOff>101600</xdr:colOff>
      <xdr:row>107</xdr:row>
      <xdr:rowOff>123033</xdr:rowOff>
    </xdr:to>
    <xdr:sp macro="" textlink="">
      <xdr:nvSpPr>
        <xdr:cNvPr id="479" name="楕円 478">
          <a:extLst>
            <a:ext uri="{FF2B5EF4-FFF2-40B4-BE49-F238E27FC236}">
              <a16:creationId xmlns:a16="http://schemas.microsoft.com/office/drawing/2014/main" id="{9A898822-5E40-4C0A-BA5A-F79A8E0CE24F}"/>
            </a:ext>
          </a:extLst>
        </xdr:cNvPr>
        <xdr:cNvSpPr/>
      </xdr:nvSpPr>
      <xdr:spPr>
        <a:xfrm>
          <a:off x="7810500" y="1836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70600</xdr:rowOff>
    </xdr:from>
    <xdr:to>
      <xdr:col>45</xdr:col>
      <xdr:colOff>177800</xdr:colOff>
      <xdr:row>107</xdr:row>
      <xdr:rowOff>72233</xdr:rowOff>
    </xdr:to>
    <xdr:cxnSp macro="">
      <xdr:nvCxnSpPr>
        <xdr:cNvPr id="480" name="直線コネクタ 479">
          <a:extLst>
            <a:ext uri="{FF2B5EF4-FFF2-40B4-BE49-F238E27FC236}">
              <a16:creationId xmlns:a16="http://schemas.microsoft.com/office/drawing/2014/main" id="{CAD81E66-DACC-4B02-A50D-B9E103A17867}"/>
            </a:ext>
          </a:extLst>
        </xdr:cNvPr>
        <xdr:cNvCxnSpPr/>
      </xdr:nvCxnSpPr>
      <xdr:spPr>
        <a:xfrm flipV="1">
          <a:off x="7861300" y="18415750"/>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22310</xdr:rowOff>
    </xdr:from>
    <xdr:to>
      <xdr:col>36</xdr:col>
      <xdr:colOff>165100</xdr:colOff>
      <xdr:row>107</xdr:row>
      <xdr:rowOff>123910</xdr:rowOff>
    </xdr:to>
    <xdr:sp macro="" textlink="">
      <xdr:nvSpPr>
        <xdr:cNvPr id="481" name="楕円 480">
          <a:extLst>
            <a:ext uri="{FF2B5EF4-FFF2-40B4-BE49-F238E27FC236}">
              <a16:creationId xmlns:a16="http://schemas.microsoft.com/office/drawing/2014/main" id="{A785B2D7-5EC3-42C7-8EC9-35D348E0A9BA}"/>
            </a:ext>
          </a:extLst>
        </xdr:cNvPr>
        <xdr:cNvSpPr/>
      </xdr:nvSpPr>
      <xdr:spPr>
        <a:xfrm>
          <a:off x="6921500" y="1836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72233</xdr:rowOff>
    </xdr:from>
    <xdr:to>
      <xdr:col>41</xdr:col>
      <xdr:colOff>50800</xdr:colOff>
      <xdr:row>107</xdr:row>
      <xdr:rowOff>73110</xdr:rowOff>
    </xdr:to>
    <xdr:cxnSp macro="">
      <xdr:nvCxnSpPr>
        <xdr:cNvPr id="482" name="直線コネクタ 481">
          <a:extLst>
            <a:ext uri="{FF2B5EF4-FFF2-40B4-BE49-F238E27FC236}">
              <a16:creationId xmlns:a16="http://schemas.microsoft.com/office/drawing/2014/main" id="{1D0723C5-57D5-4BAF-8DA7-4B28B35ACD81}"/>
            </a:ext>
          </a:extLst>
        </xdr:cNvPr>
        <xdr:cNvCxnSpPr/>
      </xdr:nvCxnSpPr>
      <xdr:spPr>
        <a:xfrm flipV="1">
          <a:off x="6972300" y="18417383"/>
          <a:ext cx="889000" cy="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107</xdr:row>
      <xdr:rowOff>133633</xdr:rowOff>
    </xdr:from>
    <xdr:ext cx="599010" cy="259045"/>
    <xdr:sp macro="" textlink="">
      <xdr:nvSpPr>
        <xdr:cNvPr id="483" name="n_1aveValue【港湾・漁港】&#10;一人当たり有形固定資産（償却資産）額">
          <a:extLst>
            <a:ext uri="{FF2B5EF4-FFF2-40B4-BE49-F238E27FC236}">
              <a16:creationId xmlns:a16="http://schemas.microsoft.com/office/drawing/2014/main" id="{D246A634-AA04-41E3-8F4E-A43FE484250E}"/>
            </a:ext>
          </a:extLst>
        </xdr:cNvPr>
        <xdr:cNvSpPr txBox="1"/>
      </xdr:nvSpPr>
      <xdr:spPr>
        <a:xfrm>
          <a:off x="9327095" y="18478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43</xdr:col>
      <xdr:colOff>181388</xdr:colOff>
      <xdr:row>98</xdr:row>
      <xdr:rowOff>144784</xdr:rowOff>
    </xdr:from>
    <xdr:ext cx="754822" cy="259045"/>
    <xdr:sp macro="" textlink="">
      <xdr:nvSpPr>
        <xdr:cNvPr id="484" name="n_2aveValue【港湾・漁港】&#10;一人当たり有形固定資産（償却資産）額">
          <a:extLst>
            <a:ext uri="{FF2B5EF4-FFF2-40B4-BE49-F238E27FC236}">
              <a16:creationId xmlns:a16="http://schemas.microsoft.com/office/drawing/2014/main" id="{9DBBCC3C-0A7B-4B2B-969B-C64E5861641A}"/>
            </a:ext>
          </a:extLst>
        </xdr:cNvPr>
        <xdr:cNvSpPr txBox="1"/>
      </xdr:nvSpPr>
      <xdr:spPr>
        <a:xfrm>
          <a:off x="8372888" y="16946884"/>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21,978,010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107</xdr:row>
      <xdr:rowOff>159411</xdr:rowOff>
    </xdr:from>
    <xdr:ext cx="599010" cy="259045"/>
    <xdr:sp macro="" textlink="">
      <xdr:nvSpPr>
        <xdr:cNvPr id="485" name="n_3aveValue【港湾・漁港】&#10;一人当たり有形固定資産（償却資産）額">
          <a:extLst>
            <a:ext uri="{FF2B5EF4-FFF2-40B4-BE49-F238E27FC236}">
              <a16:creationId xmlns:a16="http://schemas.microsoft.com/office/drawing/2014/main" id="{273CE8DD-AD0A-414C-B15F-AAB46CFD1D5E}"/>
            </a:ext>
          </a:extLst>
        </xdr:cNvPr>
        <xdr:cNvSpPr txBox="1"/>
      </xdr:nvSpPr>
      <xdr:spPr>
        <a:xfrm>
          <a:off x="7561795" y="18504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107</xdr:row>
      <xdr:rowOff>159069</xdr:rowOff>
    </xdr:from>
    <xdr:ext cx="599010" cy="259045"/>
    <xdr:sp macro="" textlink="">
      <xdr:nvSpPr>
        <xdr:cNvPr id="486" name="n_4aveValue【港湾・漁港】&#10;一人当たり有形固定資産（償却資産）額">
          <a:extLst>
            <a:ext uri="{FF2B5EF4-FFF2-40B4-BE49-F238E27FC236}">
              <a16:creationId xmlns:a16="http://schemas.microsoft.com/office/drawing/2014/main" id="{A5B2B945-5166-4874-B7C1-16B2131ED355}"/>
            </a:ext>
          </a:extLst>
        </xdr:cNvPr>
        <xdr:cNvSpPr txBox="1"/>
      </xdr:nvSpPr>
      <xdr:spPr>
        <a:xfrm>
          <a:off x="6672795" y="18504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105</xdr:row>
      <xdr:rowOff>135988</xdr:rowOff>
    </xdr:from>
    <xdr:ext cx="690189" cy="259045"/>
    <xdr:sp macro="" textlink="">
      <xdr:nvSpPr>
        <xdr:cNvPr id="487" name="n_1mainValue【港湾・漁港】&#10;一人当たり有形固定資産（償却資産）額">
          <a:extLst>
            <a:ext uri="{FF2B5EF4-FFF2-40B4-BE49-F238E27FC236}">
              <a16:creationId xmlns:a16="http://schemas.microsoft.com/office/drawing/2014/main" id="{4BC0F858-C74D-4F68-B4C7-C8C4900800D4}"/>
            </a:ext>
          </a:extLst>
        </xdr:cNvPr>
        <xdr:cNvSpPr txBox="1"/>
      </xdr:nvSpPr>
      <xdr:spPr>
        <a:xfrm>
          <a:off x="9281505" y="1813823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107</xdr:row>
      <xdr:rowOff>112527</xdr:rowOff>
    </xdr:from>
    <xdr:ext cx="690189" cy="259045"/>
    <xdr:sp macro="" textlink="">
      <xdr:nvSpPr>
        <xdr:cNvPr id="488" name="n_2mainValue【港湾・漁港】&#10;一人当たり有形固定資産（償却資産）額">
          <a:extLst>
            <a:ext uri="{FF2B5EF4-FFF2-40B4-BE49-F238E27FC236}">
              <a16:creationId xmlns:a16="http://schemas.microsoft.com/office/drawing/2014/main" id="{78941EAB-4644-44ED-9D7A-7CE0846A81EC}"/>
            </a:ext>
          </a:extLst>
        </xdr:cNvPr>
        <xdr:cNvSpPr txBox="1"/>
      </xdr:nvSpPr>
      <xdr:spPr>
        <a:xfrm>
          <a:off x="8405205" y="1845767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1,097,969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105</xdr:row>
      <xdr:rowOff>139560</xdr:rowOff>
    </xdr:from>
    <xdr:ext cx="690189" cy="259045"/>
    <xdr:sp macro="" textlink="">
      <xdr:nvSpPr>
        <xdr:cNvPr id="489" name="n_3mainValue【港湾・漁港】&#10;一人当たり有形固定資産（償却資産）額">
          <a:extLst>
            <a:ext uri="{FF2B5EF4-FFF2-40B4-BE49-F238E27FC236}">
              <a16:creationId xmlns:a16="http://schemas.microsoft.com/office/drawing/2014/main" id="{E9B51D81-18BE-4C1D-91F7-86AF3E835C72}"/>
            </a:ext>
          </a:extLst>
        </xdr:cNvPr>
        <xdr:cNvSpPr txBox="1"/>
      </xdr:nvSpPr>
      <xdr:spPr>
        <a:xfrm>
          <a:off x="7516205" y="1814181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105</xdr:row>
      <xdr:rowOff>140437</xdr:rowOff>
    </xdr:from>
    <xdr:ext cx="690189" cy="259045"/>
    <xdr:sp macro="" textlink="">
      <xdr:nvSpPr>
        <xdr:cNvPr id="490" name="n_4mainValue【港湾・漁港】&#10;一人当たり有形固定資産（償却資産）額">
          <a:extLst>
            <a:ext uri="{FF2B5EF4-FFF2-40B4-BE49-F238E27FC236}">
              <a16:creationId xmlns:a16="http://schemas.microsoft.com/office/drawing/2014/main" id="{A1BE73A3-72B1-4AD8-8428-A6BB26ABB93D}"/>
            </a:ext>
          </a:extLst>
        </xdr:cNvPr>
        <xdr:cNvSpPr txBox="1"/>
      </xdr:nvSpPr>
      <xdr:spPr>
        <a:xfrm>
          <a:off x="6627205" y="1814268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1" name="正方形/長方形 490">
          <a:extLst>
            <a:ext uri="{FF2B5EF4-FFF2-40B4-BE49-F238E27FC236}">
              <a16:creationId xmlns:a16="http://schemas.microsoft.com/office/drawing/2014/main" id="{A278953B-2921-4B12-A97E-840C4EB49C6C}"/>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2" name="正方形/長方形 491">
          <a:extLst>
            <a:ext uri="{FF2B5EF4-FFF2-40B4-BE49-F238E27FC236}">
              <a16:creationId xmlns:a16="http://schemas.microsoft.com/office/drawing/2014/main" id="{F832CDA5-C270-4B4E-84A7-AE4E35BFCCCC}"/>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3" name="正方形/長方形 492">
          <a:extLst>
            <a:ext uri="{FF2B5EF4-FFF2-40B4-BE49-F238E27FC236}">
              <a16:creationId xmlns:a16="http://schemas.microsoft.com/office/drawing/2014/main" id="{7B0FE132-AD0D-4DE3-868E-42B1A40A3AC1}"/>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4" name="正方形/長方形 493">
          <a:extLst>
            <a:ext uri="{FF2B5EF4-FFF2-40B4-BE49-F238E27FC236}">
              <a16:creationId xmlns:a16="http://schemas.microsoft.com/office/drawing/2014/main" id="{8C03ED24-1383-46BB-8F2C-3AD6887DE50A}"/>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5" name="正方形/長方形 494">
          <a:extLst>
            <a:ext uri="{FF2B5EF4-FFF2-40B4-BE49-F238E27FC236}">
              <a16:creationId xmlns:a16="http://schemas.microsoft.com/office/drawing/2014/main" id="{89B524DF-8324-4345-9401-61315284ED07}"/>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6" name="正方形/長方形 495">
          <a:extLst>
            <a:ext uri="{FF2B5EF4-FFF2-40B4-BE49-F238E27FC236}">
              <a16:creationId xmlns:a16="http://schemas.microsoft.com/office/drawing/2014/main" id="{6EE37B77-36FD-4AA2-919A-22DDAC42B848}"/>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7" name="正方形/長方形 496">
          <a:extLst>
            <a:ext uri="{FF2B5EF4-FFF2-40B4-BE49-F238E27FC236}">
              <a16:creationId xmlns:a16="http://schemas.microsoft.com/office/drawing/2014/main" id="{338E832F-BC1A-46DD-9EA1-7970EF6222CA}"/>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8" name="正方形/長方形 497">
          <a:extLst>
            <a:ext uri="{FF2B5EF4-FFF2-40B4-BE49-F238E27FC236}">
              <a16:creationId xmlns:a16="http://schemas.microsoft.com/office/drawing/2014/main" id="{FD277A99-450D-4314-B501-DA65B275919F}"/>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9" name="テキスト ボックス 498">
          <a:extLst>
            <a:ext uri="{FF2B5EF4-FFF2-40B4-BE49-F238E27FC236}">
              <a16:creationId xmlns:a16="http://schemas.microsoft.com/office/drawing/2014/main" id="{8511B59E-E157-4C4F-8211-68E42102CF24}"/>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0" name="直線コネクタ 499">
          <a:extLst>
            <a:ext uri="{FF2B5EF4-FFF2-40B4-BE49-F238E27FC236}">
              <a16:creationId xmlns:a16="http://schemas.microsoft.com/office/drawing/2014/main" id="{50319E6C-D437-45A1-905E-D7CB7FDC5343}"/>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1" name="テキスト ボックス 500">
          <a:extLst>
            <a:ext uri="{FF2B5EF4-FFF2-40B4-BE49-F238E27FC236}">
              <a16:creationId xmlns:a16="http://schemas.microsoft.com/office/drawing/2014/main" id="{DFDD824C-2430-4B1E-B152-57B0B30E8D57}"/>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2" name="直線コネクタ 501">
          <a:extLst>
            <a:ext uri="{FF2B5EF4-FFF2-40B4-BE49-F238E27FC236}">
              <a16:creationId xmlns:a16="http://schemas.microsoft.com/office/drawing/2014/main" id="{D4146550-0AA7-4149-873A-3AA20E91E013}"/>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3" name="テキスト ボックス 502">
          <a:extLst>
            <a:ext uri="{FF2B5EF4-FFF2-40B4-BE49-F238E27FC236}">
              <a16:creationId xmlns:a16="http://schemas.microsoft.com/office/drawing/2014/main" id="{0AA3B6AB-4790-4D87-B9AD-FC46AFDD96E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4" name="直線コネクタ 503">
          <a:extLst>
            <a:ext uri="{FF2B5EF4-FFF2-40B4-BE49-F238E27FC236}">
              <a16:creationId xmlns:a16="http://schemas.microsoft.com/office/drawing/2014/main" id="{E0548CB8-A40D-4635-AE10-4A1C7509BC24}"/>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5" name="テキスト ボックス 504">
          <a:extLst>
            <a:ext uri="{FF2B5EF4-FFF2-40B4-BE49-F238E27FC236}">
              <a16:creationId xmlns:a16="http://schemas.microsoft.com/office/drawing/2014/main" id="{7F46697C-B53B-4CBF-B398-ACABA6AFA73F}"/>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6" name="直線コネクタ 505">
          <a:extLst>
            <a:ext uri="{FF2B5EF4-FFF2-40B4-BE49-F238E27FC236}">
              <a16:creationId xmlns:a16="http://schemas.microsoft.com/office/drawing/2014/main" id="{EB910190-30A0-4884-9675-42569D397BF1}"/>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7" name="テキスト ボックス 506">
          <a:extLst>
            <a:ext uri="{FF2B5EF4-FFF2-40B4-BE49-F238E27FC236}">
              <a16:creationId xmlns:a16="http://schemas.microsoft.com/office/drawing/2014/main" id="{98963ACB-61BB-4181-881A-43F28B38EA47}"/>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8" name="直線コネクタ 507">
          <a:extLst>
            <a:ext uri="{FF2B5EF4-FFF2-40B4-BE49-F238E27FC236}">
              <a16:creationId xmlns:a16="http://schemas.microsoft.com/office/drawing/2014/main" id="{BFF16140-5BF7-4152-8B76-1CEA6BE4BC37}"/>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9" name="テキスト ボックス 508">
          <a:extLst>
            <a:ext uri="{FF2B5EF4-FFF2-40B4-BE49-F238E27FC236}">
              <a16:creationId xmlns:a16="http://schemas.microsoft.com/office/drawing/2014/main" id="{B4C9E508-B575-41EF-B0C3-A913074EC8E2}"/>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0" name="直線コネクタ 509">
          <a:extLst>
            <a:ext uri="{FF2B5EF4-FFF2-40B4-BE49-F238E27FC236}">
              <a16:creationId xmlns:a16="http://schemas.microsoft.com/office/drawing/2014/main" id="{D4E3E1B9-1897-40AD-A0AB-AE201B7F6C4A}"/>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1" name="テキスト ボックス 510">
          <a:extLst>
            <a:ext uri="{FF2B5EF4-FFF2-40B4-BE49-F238E27FC236}">
              <a16:creationId xmlns:a16="http://schemas.microsoft.com/office/drawing/2014/main" id="{96F23094-346D-426A-BE86-4697D2C85963}"/>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2" name="直線コネクタ 511">
          <a:extLst>
            <a:ext uri="{FF2B5EF4-FFF2-40B4-BE49-F238E27FC236}">
              <a16:creationId xmlns:a16="http://schemas.microsoft.com/office/drawing/2014/main" id="{6BE9ED03-F345-4292-A061-B768E7C829CD}"/>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3" name="テキスト ボックス 512">
          <a:extLst>
            <a:ext uri="{FF2B5EF4-FFF2-40B4-BE49-F238E27FC236}">
              <a16:creationId xmlns:a16="http://schemas.microsoft.com/office/drawing/2014/main" id="{DAEF5FB1-C807-49BB-A699-844FF6F53432}"/>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4" name="直線コネクタ 513">
          <a:extLst>
            <a:ext uri="{FF2B5EF4-FFF2-40B4-BE49-F238E27FC236}">
              <a16:creationId xmlns:a16="http://schemas.microsoft.com/office/drawing/2014/main" id="{5C9E08CC-1EC3-4E55-B4AD-028C2AB39F67}"/>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5" name="【認定こども園・幼稚園・保育所】&#10;有形固定資産減価償却率グラフ枠">
          <a:extLst>
            <a:ext uri="{FF2B5EF4-FFF2-40B4-BE49-F238E27FC236}">
              <a16:creationId xmlns:a16="http://schemas.microsoft.com/office/drawing/2014/main" id="{23833AC4-D004-4197-B09B-7F40C2A2DA1C}"/>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40277</xdr:rowOff>
    </xdr:from>
    <xdr:to>
      <xdr:col>85</xdr:col>
      <xdr:colOff>126364</xdr:colOff>
      <xdr:row>42</xdr:row>
      <xdr:rowOff>92528</xdr:rowOff>
    </xdr:to>
    <xdr:cxnSp macro="">
      <xdr:nvCxnSpPr>
        <xdr:cNvPr id="516" name="直線コネクタ 515">
          <a:extLst>
            <a:ext uri="{FF2B5EF4-FFF2-40B4-BE49-F238E27FC236}">
              <a16:creationId xmlns:a16="http://schemas.microsoft.com/office/drawing/2014/main" id="{3A71DD66-2D31-4015-8E75-23F7227E93DF}"/>
            </a:ext>
          </a:extLst>
        </xdr:cNvPr>
        <xdr:cNvCxnSpPr/>
      </xdr:nvCxnSpPr>
      <xdr:spPr>
        <a:xfrm flipV="1">
          <a:off x="16318864" y="5869577"/>
          <a:ext cx="0" cy="1423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517" name="【認定こども園・幼稚園・保育所】&#10;有形固定資産減価償却率最小値テキスト">
          <a:extLst>
            <a:ext uri="{FF2B5EF4-FFF2-40B4-BE49-F238E27FC236}">
              <a16:creationId xmlns:a16="http://schemas.microsoft.com/office/drawing/2014/main" id="{46056139-1BCD-411C-952E-7FC5A4BFAFD8}"/>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518" name="直線コネクタ 517">
          <a:extLst>
            <a:ext uri="{FF2B5EF4-FFF2-40B4-BE49-F238E27FC236}">
              <a16:creationId xmlns:a16="http://schemas.microsoft.com/office/drawing/2014/main" id="{B8AB344D-E07B-486E-B852-7A0685CE03A9}"/>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158404</xdr:rowOff>
    </xdr:from>
    <xdr:ext cx="405111" cy="259045"/>
    <xdr:sp macro="" textlink="">
      <xdr:nvSpPr>
        <xdr:cNvPr id="519" name="【認定こども園・幼稚園・保育所】&#10;有形固定資産減価償却率最大値テキスト">
          <a:extLst>
            <a:ext uri="{FF2B5EF4-FFF2-40B4-BE49-F238E27FC236}">
              <a16:creationId xmlns:a16="http://schemas.microsoft.com/office/drawing/2014/main" id="{6FA21809-2DF4-4A22-9BFD-D56FB9C76EC4}"/>
            </a:ext>
          </a:extLst>
        </xdr:cNvPr>
        <xdr:cNvSpPr txBox="1"/>
      </xdr:nvSpPr>
      <xdr:spPr>
        <a:xfrm>
          <a:off x="16357600" y="5644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40277</xdr:rowOff>
    </xdr:from>
    <xdr:to>
      <xdr:col>86</xdr:col>
      <xdr:colOff>25400</xdr:colOff>
      <xdr:row>34</xdr:row>
      <xdr:rowOff>40277</xdr:rowOff>
    </xdr:to>
    <xdr:cxnSp macro="">
      <xdr:nvCxnSpPr>
        <xdr:cNvPr id="520" name="直線コネクタ 519">
          <a:extLst>
            <a:ext uri="{FF2B5EF4-FFF2-40B4-BE49-F238E27FC236}">
              <a16:creationId xmlns:a16="http://schemas.microsoft.com/office/drawing/2014/main" id="{A7A4CBCE-C83F-4FD4-97C1-13253A1D9122}"/>
            </a:ext>
          </a:extLst>
        </xdr:cNvPr>
        <xdr:cNvCxnSpPr/>
      </xdr:nvCxnSpPr>
      <xdr:spPr>
        <a:xfrm>
          <a:off x="16230600" y="586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85470</xdr:rowOff>
    </xdr:from>
    <xdr:ext cx="405111" cy="259045"/>
    <xdr:sp macro="" textlink="">
      <xdr:nvSpPr>
        <xdr:cNvPr id="521" name="【認定こども園・幼稚園・保育所】&#10;有形固定資産減価償却率平均値テキスト">
          <a:extLst>
            <a:ext uri="{FF2B5EF4-FFF2-40B4-BE49-F238E27FC236}">
              <a16:creationId xmlns:a16="http://schemas.microsoft.com/office/drawing/2014/main" id="{A6AF3154-C43E-4618-8D80-FC1652610A17}"/>
            </a:ext>
          </a:extLst>
        </xdr:cNvPr>
        <xdr:cNvSpPr txBox="1"/>
      </xdr:nvSpPr>
      <xdr:spPr>
        <a:xfrm>
          <a:off x="16357600" y="64291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107043</xdr:rowOff>
    </xdr:from>
    <xdr:to>
      <xdr:col>85</xdr:col>
      <xdr:colOff>177800</xdr:colOff>
      <xdr:row>38</xdr:row>
      <xdr:rowOff>37193</xdr:rowOff>
    </xdr:to>
    <xdr:sp macro="" textlink="">
      <xdr:nvSpPr>
        <xdr:cNvPr id="522" name="フローチャート: 判断 521">
          <a:extLst>
            <a:ext uri="{FF2B5EF4-FFF2-40B4-BE49-F238E27FC236}">
              <a16:creationId xmlns:a16="http://schemas.microsoft.com/office/drawing/2014/main" id="{0F51F820-2F34-4F9F-B427-65E6F80C5E7C}"/>
            </a:ext>
          </a:extLst>
        </xdr:cNvPr>
        <xdr:cNvSpPr/>
      </xdr:nvSpPr>
      <xdr:spPr>
        <a:xfrm>
          <a:off x="16268700" y="645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33564</xdr:rowOff>
    </xdr:from>
    <xdr:to>
      <xdr:col>81</xdr:col>
      <xdr:colOff>101600</xdr:colOff>
      <xdr:row>37</xdr:row>
      <xdr:rowOff>135164</xdr:rowOff>
    </xdr:to>
    <xdr:sp macro="" textlink="">
      <xdr:nvSpPr>
        <xdr:cNvPr id="523" name="フローチャート: 判断 522">
          <a:extLst>
            <a:ext uri="{FF2B5EF4-FFF2-40B4-BE49-F238E27FC236}">
              <a16:creationId xmlns:a16="http://schemas.microsoft.com/office/drawing/2014/main" id="{E996A3B6-504D-47E4-AEF9-81A39B8BAC24}"/>
            </a:ext>
          </a:extLst>
        </xdr:cNvPr>
        <xdr:cNvSpPr/>
      </xdr:nvSpPr>
      <xdr:spPr>
        <a:xfrm>
          <a:off x="15430500" y="637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41728</xdr:rowOff>
    </xdr:from>
    <xdr:to>
      <xdr:col>76</xdr:col>
      <xdr:colOff>165100</xdr:colOff>
      <xdr:row>37</xdr:row>
      <xdr:rowOff>143328</xdr:rowOff>
    </xdr:to>
    <xdr:sp macro="" textlink="">
      <xdr:nvSpPr>
        <xdr:cNvPr id="524" name="フローチャート: 判断 523">
          <a:extLst>
            <a:ext uri="{FF2B5EF4-FFF2-40B4-BE49-F238E27FC236}">
              <a16:creationId xmlns:a16="http://schemas.microsoft.com/office/drawing/2014/main" id="{ADA30B52-7FBA-4042-B318-8C3AB12CD743}"/>
            </a:ext>
          </a:extLst>
        </xdr:cNvPr>
        <xdr:cNvSpPr/>
      </xdr:nvSpPr>
      <xdr:spPr>
        <a:xfrm>
          <a:off x="14541500" y="6385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98878</xdr:rowOff>
    </xdr:from>
    <xdr:to>
      <xdr:col>72</xdr:col>
      <xdr:colOff>38100</xdr:colOff>
      <xdr:row>38</xdr:row>
      <xdr:rowOff>29028</xdr:rowOff>
    </xdr:to>
    <xdr:sp macro="" textlink="">
      <xdr:nvSpPr>
        <xdr:cNvPr id="525" name="フローチャート: 判断 524">
          <a:extLst>
            <a:ext uri="{FF2B5EF4-FFF2-40B4-BE49-F238E27FC236}">
              <a16:creationId xmlns:a16="http://schemas.microsoft.com/office/drawing/2014/main" id="{3F545C6D-D4E2-4B3C-95E1-23E4382AD367}"/>
            </a:ext>
          </a:extLst>
        </xdr:cNvPr>
        <xdr:cNvSpPr/>
      </xdr:nvSpPr>
      <xdr:spPr>
        <a:xfrm>
          <a:off x="13652500" y="64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76019</xdr:rowOff>
    </xdr:from>
    <xdr:to>
      <xdr:col>67</xdr:col>
      <xdr:colOff>101600</xdr:colOff>
      <xdr:row>38</xdr:row>
      <xdr:rowOff>6169</xdr:rowOff>
    </xdr:to>
    <xdr:sp macro="" textlink="">
      <xdr:nvSpPr>
        <xdr:cNvPr id="526" name="フローチャート: 判断 525">
          <a:extLst>
            <a:ext uri="{FF2B5EF4-FFF2-40B4-BE49-F238E27FC236}">
              <a16:creationId xmlns:a16="http://schemas.microsoft.com/office/drawing/2014/main" id="{D5CD065F-DA90-4EB0-AE59-D5BE53ECF1E3}"/>
            </a:ext>
          </a:extLst>
        </xdr:cNvPr>
        <xdr:cNvSpPr/>
      </xdr:nvSpPr>
      <xdr:spPr>
        <a:xfrm>
          <a:off x="12763500" y="641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E3CA015E-7EAF-464F-BDF8-0482AE5A94C1}"/>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D862B07A-055F-4278-B9A0-9DFAD96C31B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4C284847-2644-458B-B368-0CA3F2EFD042}"/>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3503957E-6306-4092-86EA-089F26AABA61}"/>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88F1B854-D03A-401E-8CE3-5011DD4E8568}"/>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74386</xdr:rowOff>
    </xdr:from>
    <xdr:to>
      <xdr:col>85</xdr:col>
      <xdr:colOff>177800</xdr:colOff>
      <xdr:row>35</xdr:row>
      <xdr:rowOff>4536</xdr:rowOff>
    </xdr:to>
    <xdr:sp macro="" textlink="">
      <xdr:nvSpPr>
        <xdr:cNvPr id="532" name="楕円 531">
          <a:extLst>
            <a:ext uri="{FF2B5EF4-FFF2-40B4-BE49-F238E27FC236}">
              <a16:creationId xmlns:a16="http://schemas.microsoft.com/office/drawing/2014/main" id="{9BD625C7-312A-485C-AB33-036BC9097538}"/>
            </a:ext>
          </a:extLst>
        </xdr:cNvPr>
        <xdr:cNvSpPr/>
      </xdr:nvSpPr>
      <xdr:spPr>
        <a:xfrm>
          <a:off x="16268700" y="5903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160763</xdr:rowOff>
    </xdr:from>
    <xdr:ext cx="405111" cy="259045"/>
    <xdr:sp macro="" textlink="">
      <xdr:nvSpPr>
        <xdr:cNvPr id="533" name="【認定こども園・幼稚園・保育所】&#10;有形固定資産減価償却率該当値テキスト">
          <a:extLst>
            <a:ext uri="{FF2B5EF4-FFF2-40B4-BE49-F238E27FC236}">
              <a16:creationId xmlns:a16="http://schemas.microsoft.com/office/drawing/2014/main" id="{F4E95510-FD9F-4DB9-9473-172C623CF117}"/>
            </a:ext>
          </a:extLst>
        </xdr:cNvPr>
        <xdr:cNvSpPr txBox="1"/>
      </xdr:nvSpPr>
      <xdr:spPr>
        <a:xfrm>
          <a:off x="16357600" y="5818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23767</xdr:rowOff>
    </xdr:from>
    <xdr:to>
      <xdr:col>81</xdr:col>
      <xdr:colOff>101600</xdr:colOff>
      <xdr:row>34</xdr:row>
      <xdr:rowOff>125367</xdr:rowOff>
    </xdr:to>
    <xdr:sp macro="" textlink="">
      <xdr:nvSpPr>
        <xdr:cNvPr id="534" name="楕円 533">
          <a:extLst>
            <a:ext uri="{FF2B5EF4-FFF2-40B4-BE49-F238E27FC236}">
              <a16:creationId xmlns:a16="http://schemas.microsoft.com/office/drawing/2014/main" id="{500EE64C-6010-4603-AB67-888A0F5B9A31}"/>
            </a:ext>
          </a:extLst>
        </xdr:cNvPr>
        <xdr:cNvSpPr/>
      </xdr:nvSpPr>
      <xdr:spPr>
        <a:xfrm>
          <a:off x="15430500" y="5853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74567</xdr:rowOff>
    </xdr:from>
    <xdr:to>
      <xdr:col>85</xdr:col>
      <xdr:colOff>127000</xdr:colOff>
      <xdr:row>34</xdr:row>
      <xdr:rowOff>125186</xdr:rowOff>
    </xdr:to>
    <xdr:cxnSp macro="">
      <xdr:nvCxnSpPr>
        <xdr:cNvPr id="535" name="直線コネクタ 534">
          <a:extLst>
            <a:ext uri="{FF2B5EF4-FFF2-40B4-BE49-F238E27FC236}">
              <a16:creationId xmlns:a16="http://schemas.microsoft.com/office/drawing/2014/main" id="{3AF61CB4-13FB-45FF-BBFE-13A659B337C0}"/>
            </a:ext>
          </a:extLst>
        </xdr:cNvPr>
        <xdr:cNvCxnSpPr/>
      </xdr:nvCxnSpPr>
      <xdr:spPr>
        <a:xfrm>
          <a:off x="15481300" y="5903867"/>
          <a:ext cx="83820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33</xdr:row>
      <xdr:rowOff>146231</xdr:rowOff>
    </xdr:from>
    <xdr:to>
      <xdr:col>76</xdr:col>
      <xdr:colOff>165100</xdr:colOff>
      <xdr:row>34</xdr:row>
      <xdr:rowOff>76381</xdr:rowOff>
    </xdr:to>
    <xdr:sp macro="" textlink="">
      <xdr:nvSpPr>
        <xdr:cNvPr id="536" name="楕円 535">
          <a:extLst>
            <a:ext uri="{FF2B5EF4-FFF2-40B4-BE49-F238E27FC236}">
              <a16:creationId xmlns:a16="http://schemas.microsoft.com/office/drawing/2014/main" id="{D0D85CA1-F69F-4126-8943-C0B8A2DD7FD9}"/>
            </a:ext>
          </a:extLst>
        </xdr:cNvPr>
        <xdr:cNvSpPr/>
      </xdr:nvSpPr>
      <xdr:spPr>
        <a:xfrm>
          <a:off x="14541500" y="5804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25581</xdr:rowOff>
    </xdr:from>
    <xdr:to>
      <xdr:col>81</xdr:col>
      <xdr:colOff>50800</xdr:colOff>
      <xdr:row>34</xdr:row>
      <xdr:rowOff>74567</xdr:rowOff>
    </xdr:to>
    <xdr:cxnSp macro="">
      <xdr:nvCxnSpPr>
        <xdr:cNvPr id="537" name="直線コネクタ 536">
          <a:extLst>
            <a:ext uri="{FF2B5EF4-FFF2-40B4-BE49-F238E27FC236}">
              <a16:creationId xmlns:a16="http://schemas.microsoft.com/office/drawing/2014/main" id="{2DD6F427-97E9-4C06-9FFF-662E286AA8CB}"/>
            </a:ext>
          </a:extLst>
        </xdr:cNvPr>
        <xdr:cNvCxnSpPr/>
      </xdr:nvCxnSpPr>
      <xdr:spPr>
        <a:xfrm>
          <a:off x="14592300" y="5854881"/>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98878</xdr:rowOff>
    </xdr:from>
    <xdr:to>
      <xdr:col>72</xdr:col>
      <xdr:colOff>38100</xdr:colOff>
      <xdr:row>34</xdr:row>
      <xdr:rowOff>29028</xdr:rowOff>
    </xdr:to>
    <xdr:sp macro="" textlink="">
      <xdr:nvSpPr>
        <xdr:cNvPr id="538" name="楕円 537">
          <a:extLst>
            <a:ext uri="{FF2B5EF4-FFF2-40B4-BE49-F238E27FC236}">
              <a16:creationId xmlns:a16="http://schemas.microsoft.com/office/drawing/2014/main" id="{C039BBDB-A610-4DBF-814F-F5B925C0B81D}"/>
            </a:ext>
          </a:extLst>
        </xdr:cNvPr>
        <xdr:cNvSpPr/>
      </xdr:nvSpPr>
      <xdr:spPr>
        <a:xfrm>
          <a:off x="13652500" y="575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33</xdr:row>
      <xdr:rowOff>149678</xdr:rowOff>
    </xdr:from>
    <xdr:to>
      <xdr:col>76</xdr:col>
      <xdr:colOff>114300</xdr:colOff>
      <xdr:row>34</xdr:row>
      <xdr:rowOff>25581</xdr:rowOff>
    </xdr:to>
    <xdr:cxnSp macro="">
      <xdr:nvCxnSpPr>
        <xdr:cNvPr id="539" name="直線コネクタ 538">
          <a:extLst>
            <a:ext uri="{FF2B5EF4-FFF2-40B4-BE49-F238E27FC236}">
              <a16:creationId xmlns:a16="http://schemas.microsoft.com/office/drawing/2014/main" id="{D1A86EEE-E014-4045-9A5A-ECB181D9ACD5}"/>
            </a:ext>
          </a:extLst>
        </xdr:cNvPr>
        <xdr:cNvCxnSpPr/>
      </xdr:nvCxnSpPr>
      <xdr:spPr>
        <a:xfrm>
          <a:off x="13703300" y="5807528"/>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49893</xdr:rowOff>
    </xdr:from>
    <xdr:to>
      <xdr:col>67</xdr:col>
      <xdr:colOff>101600</xdr:colOff>
      <xdr:row>33</xdr:row>
      <xdr:rowOff>151493</xdr:rowOff>
    </xdr:to>
    <xdr:sp macro="" textlink="">
      <xdr:nvSpPr>
        <xdr:cNvPr id="540" name="楕円 539">
          <a:extLst>
            <a:ext uri="{FF2B5EF4-FFF2-40B4-BE49-F238E27FC236}">
              <a16:creationId xmlns:a16="http://schemas.microsoft.com/office/drawing/2014/main" id="{D53452D0-934F-4143-ADD6-6B777831CA01}"/>
            </a:ext>
          </a:extLst>
        </xdr:cNvPr>
        <xdr:cNvSpPr/>
      </xdr:nvSpPr>
      <xdr:spPr>
        <a:xfrm>
          <a:off x="12763500" y="5707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100693</xdr:rowOff>
    </xdr:from>
    <xdr:to>
      <xdr:col>71</xdr:col>
      <xdr:colOff>177800</xdr:colOff>
      <xdr:row>33</xdr:row>
      <xdr:rowOff>149678</xdr:rowOff>
    </xdr:to>
    <xdr:cxnSp macro="">
      <xdr:nvCxnSpPr>
        <xdr:cNvPr id="541" name="直線コネクタ 540">
          <a:extLst>
            <a:ext uri="{FF2B5EF4-FFF2-40B4-BE49-F238E27FC236}">
              <a16:creationId xmlns:a16="http://schemas.microsoft.com/office/drawing/2014/main" id="{3554A197-3185-46CB-A008-7A6839B24EA5}"/>
            </a:ext>
          </a:extLst>
        </xdr:cNvPr>
        <xdr:cNvCxnSpPr/>
      </xdr:nvCxnSpPr>
      <xdr:spPr>
        <a:xfrm>
          <a:off x="12814300" y="5758543"/>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126292</xdr:rowOff>
    </xdr:from>
    <xdr:ext cx="405111" cy="259045"/>
    <xdr:sp macro="" textlink="">
      <xdr:nvSpPr>
        <xdr:cNvPr id="542" name="n_1aveValue【認定こども園・幼稚園・保育所】&#10;有形固定資産減価償却率">
          <a:extLst>
            <a:ext uri="{FF2B5EF4-FFF2-40B4-BE49-F238E27FC236}">
              <a16:creationId xmlns:a16="http://schemas.microsoft.com/office/drawing/2014/main" id="{8648AC3B-0C21-4810-A0B9-9901BD77EA45}"/>
            </a:ext>
          </a:extLst>
        </xdr:cNvPr>
        <xdr:cNvSpPr txBox="1"/>
      </xdr:nvSpPr>
      <xdr:spPr>
        <a:xfrm>
          <a:off x="15266044" y="646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134455</xdr:rowOff>
    </xdr:from>
    <xdr:ext cx="405111" cy="259045"/>
    <xdr:sp macro="" textlink="">
      <xdr:nvSpPr>
        <xdr:cNvPr id="543" name="n_2aveValue【認定こども園・幼稚園・保育所】&#10;有形固定資産減価償却率">
          <a:extLst>
            <a:ext uri="{FF2B5EF4-FFF2-40B4-BE49-F238E27FC236}">
              <a16:creationId xmlns:a16="http://schemas.microsoft.com/office/drawing/2014/main" id="{08638FBB-730D-4711-975F-299021C00167}"/>
            </a:ext>
          </a:extLst>
        </xdr:cNvPr>
        <xdr:cNvSpPr txBox="1"/>
      </xdr:nvSpPr>
      <xdr:spPr>
        <a:xfrm>
          <a:off x="14389744" y="6478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20155</xdr:rowOff>
    </xdr:from>
    <xdr:ext cx="405111" cy="259045"/>
    <xdr:sp macro="" textlink="">
      <xdr:nvSpPr>
        <xdr:cNvPr id="544" name="n_3aveValue【認定こども園・幼稚園・保育所】&#10;有形固定資産減価償却率">
          <a:extLst>
            <a:ext uri="{FF2B5EF4-FFF2-40B4-BE49-F238E27FC236}">
              <a16:creationId xmlns:a16="http://schemas.microsoft.com/office/drawing/2014/main" id="{794F1B1D-27D8-45C2-AC2E-C292417A3B03}"/>
            </a:ext>
          </a:extLst>
        </xdr:cNvPr>
        <xdr:cNvSpPr txBox="1"/>
      </xdr:nvSpPr>
      <xdr:spPr>
        <a:xfrm>
          <a:off x="13500744" y="6535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168746</xdr:rowOff>
    </xdr:from>
    <xdr:ext cx="405111" cy="259045"/>
    <xdr:sp macro="" textlink="">
      <xdr:nvSpPr>
        <xdr:cNvPr id="545" name="n_4aveValue【認定こども園・幼稚園・保育所】&#10;有形固定資産減価償却率">
          <a:extLst>
            <a:ext uri="{FF2B5EF4-FFF2-40B4-BE49-F238E27FC236}">
              <a16:creationId xmlns:a16="http://schemas.microsoft.com/office/drawing/2014/main" id="{75EB33A3-0A1B-422D-910C-EFFEC7AF8C8A}"/>
            </a:ext>
          </a:extLst>
        </xdr:cNvPr>
        <xdr:cNvSpPr txBox="1"/>
      </xdr:nvSpPr>
      <xdr:spPr>
        <a:xfrm>
          <a:off x="12611744" y="6512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32</xdr:row>
      <xdr:rowOff>141894</xdr:rowOff>
    </xdr:from>
    <xdr:ext cx="405111" cy="259045"/>
    <xdr:sp macro="" textlink="">
      <xdr:nvSpPr>
        <xdr:cNvPr id="546" name="n_1mainValue【認定こども園・幼稚園・保育所】&#10;有形固定資産減価償却率">
          <a:extLst>
            <a:ext uri="{FF2B5EF4-FFF2-40B4-BE49-F238E27FC236}">
              <a16:creationId xmlns:a16="http://schemas.microsoft.com/office/drawing/2014/main" id="{45737FAA-4CA1-4787-8E44-D5C4EA0298FE}"/>
            </a:ext>
          </a:extLst>
        </xdr:cNvPr>
        <xdr:cNvSpPr txBox="1"/>
      </xdr:nvSpPr>
      <xdr:spPr>
        <a:xfrm>
          <a:off x="15266044" y="56282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32</xdr:row>
      <xdr:rowOff>92908</xdr:rowOff>
    </xdr:from>
    <xdr:ext cx="405111" cy="259045"/>
    <xdr:sp macro="" textlink="">
      <xdr:nvSpPr>
        <xdr:cNvPr id="547" name="n_2mainValue【認定こども園・幼稚園・保育所】&#10;有形固定資産減価償却率">
          <a:extLst>
            <a:ext uri="{FF2B5EF4-FFF2-40B4-BE49-F238E27FC236}">
              <a16:creationId xmlns:a16="http://schemas.microsoft.com/office/drawing/2014/main" id="{FE39E089-91C8-4327-A14F-B5BCA297DFEE}"/>
            </a:ext>
          </a:extLst>
        </xdr:cNvPr>
        <xdr:cNvSpPr txBox="1"/>
      </xdr:nvSpPr>
      <xdr:spPr>
        <a:xfrm>
          <a:off x="14389744" y="55793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7561</xdr:colOff>
      <xdr:row>32</xdr:row>
      <xdr:rowOff>45555</xdr:rowOff>
    </xdr:from>
    <xdr:ext cx="340478" cy="259045"/>
    <xdr:sp macro="" textlink="">
      <xdr:nvSpPr>
        <xdr:cNvPr id="548" name="n_3mainValue【認定こども園・幼稚園・保育所】&#10;有形固定資産減価償却率">
          <a:extLst>
            <a:ext uri="{FF2B5EF4-FFF2-40B4-BE49-F238E27FC236}">
              <a16:creationId xmlns:a16="http://schemas.microsoft.com/office/drawing/2014/main" id="{D4D26A7F-D71C-42EE-9A22-807DD25E89C3}"/>
            </a:ext>
          </a:extLst>
        </xdr:cNvPr>
        <xdr:cNvSpPr txBox="1"/>
      </xdr:nvSpPr>
      <xdr:spPr>
        <a:xfrm>
          <a:off x="13533061" y="55319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71061</xdr:colOff>
      <xdr:row>31</xdr:row>
      <xdr:rowOff>168020</xdr:rowOff>
    </xdr:from>
    <xdr:ext cx="340478" cy="259045"/>
    <xdr:sp macro="" textlink="">
      <xdr:nvSpPr>
        <xdr:cNvPr id="549" name="n_4mainValue【認定こども園・幼稚園・保育所】&#10;有形固定資産減価償却率">
          <a:extLst>
            <a:ext uri="{FF2B5EF4-FFF2-40B4-BE49-F238E27FC236}">
              <a16:creationId xmlns:a16="http://schemas.microsoft.com/office/drawing/2014/main" id="{23A1D442-2777-4E42-8D45-21E2857A909A}"/>
            </a:ext>
          </a:extLst>
        </xdr:cNvPr>
        <xdr:cNvSpPr txBox="1"/>
      </xdr:nvSpPr>
      <xdr:spPr>
        <a:xfrm>
          <a:off x="12644061" y="54829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0" name="正方形/長方形 549">
          <a:extLst>
            <a:ext uri="{FF2B5EF4-FFF2-40B4-BE49-F238E27FC236}">
              <a16:creationId xmlns:a16="http://schemas.microsoft.com/office/drawing/2014/main" id="{4BB09A67-21EF-4440-95F8-19574DE6C918}"/>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1" name="正方形/長方形 550">
          <a:extLst>
            <a:ext uri="{FF2B5EF4-FFF2-40B4-BE49-F238E27FC236}">
              <a16:creationId xmlns:a16="http://schemas.microsoft.com/office/drawing/2014/main" id="{1DA5CE06-FC1F-4731-80D7-A8EF8C7C041F}"/>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2" name="正方形/長方形 551">
          <a:extLst>
            <a:ext uri="{FF2B5EF4-FFF2-40B4-BE49-F238E27FC236}">
              <a16:creationId xmlns:a16="http://schemas.microsoft.com/office/drawing/2014/main" id="{0D820932-1B3B-4E45-9F6E-4897F6C35465}"/>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3" name="正方形/長方形 552">
          <a:extLst>
            <a:ext uri="{FF2B5EF4-FFF2-40B4-BE49-F238E27FC236}">
              <a16:creationId xmlns:a16="http://schemas.microsoft.com/office/drawing/2014/main" id="{80A71373-B7BC-4082-80BA-C55B3F4C413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4" name="正方形/長方形 553">
          <a:extLst>
            <a:ext uri="{FF2B5EF4-FFF2-40B4-BE49-F238E27FC236}">
              <a16:creationId xmlns:a16="http://schemas.microsoft.com/office/drawing/2014/main" id="{4083149B-DFA8-48A9-9C73-BD687B25655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5" name="正方形/長方形 554">
          <a:extLst>
            <a:ext uri="{FF2B5EF4-FFF2-40B4-BE49-F238E27FC236}">
              <a16:creationId xmlns:a16="http://schemas.microsoft.com/office/drawing/2014/main" id="{134015B5-FEF1-4DEA-BCF7-6D6A71453D8D}"/>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6" name="正方形/長方形 555">
          <a:extLst>
            <a:ext uri="{FF2B5EF4-FFF2-40B4-BE49-F238E27FC236}">
              <a16:creationId xmlns:a16="http://schemas.microsoft.com/office/drawing/2014/main" id="{B53EEDED-07E7-49E6-BDF2-24C8565449D9}"/>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7" name="正方形/長方形 556">
          <a:extLst>
            <a:ext uri="{FF2B5EF4-FFF2-40B4-BE49-F238E27FC236}">
              <a16:creationId xmlns:a16="http://schemas.microsoft.com/office/drawing/2014/main" id="{A8150580-5771-4082-90C1-139BF7C06E7C}"/>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8" name="テキスト ボックス 557">
          <a:extLst>
            <a:ext uri="{FF2B5EF4-FFF2-40B4-BE49-F238E27FC236}">
              <a16:creationId xmlns:a16="http://schemas.microsoft.com/office/drawing/2014/main" id="{69285028-1201-4F68-A21F-0E320FE9427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9" name="直線コネクタ 558">
          <a:extLst>
            <a:ext uri="{FF2B5EF4-FFF2-40B4-BE49-F238E27FC236}">
              <a16:creationId xmlns:a16="http://schemas.microsoft.com/office/drawing/2014/main" id="{E3524558-E838-47F3-9717-44F6CAB88689}"/>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0" name="直線コネクタ 559">
          <a:extLst>
            <a:ext uri="{FF2B5EF4-FFF2-40B4-BE49-F238E27FC236}">
              <a16:creationId xmlns:a16="http://schemas.microsoft.com/office/drawing/2014/main" id="{F725142A-F921-4E84-B2D2-B063270E28F6}"/>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561" name="テキスト ボックス 560">
          <a:extLst>
            <a:ext uri="{FF2B5EF4-FFF2-40B4-BE49-F238E27FC236}">
              <a16:creationId xmlns:a16="http://schemas.microsoft.com/office/drawing/2014/main" id="{D302581C-4691-4AC3-9DBD-BD40639A00D5}"/>
            </a:ext>
          </a:extLst>
        </xdr:cNvPr>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2" name="直線コネクタ 561">
          <a:extLst>
            <a:ext uri="{FF2B5EF4-FFF2-40B4-BE49-F238E27FC236}">
              <a16:creationId xmlns:a16="http://schemas.microsoft.com/office/drawing/2014/main" id="{260E0F5D-3C02-4CA0-A017-7AFE71A986CD}"/>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563" name="テキスト ボックス 562">
          <a:extLst>
            <a:ext uri="{FF2B5EF4-FFF2-40B4-BE49-F238E27FC236}">
              <a16:creationId xmlns:a16="http://schemas.microsoft.com/office/drawing/2014/main" id="{06D4766B-238D-4E0C-97CC-80C81EE8A63A}"/>
            </a:ext>
          </a:extLst>
        </xdr:cNvPr>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4" name="直線コネクタ 563">
          <a:extLst>
            <a:ext uri="{FF2B5EF4-FFF2-40B4-BE49-F238E27FC236}">
              <a16:creationId xmlns:a16="http://schemas.microsoft.com/office/drawing/2014/main" id="{C394EC67-2209-41E0-A307-36A17BD7326E}"/>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565" name="テキスト ボックス 564">
          <a:extLst>
            <a:ext uri="{FF2B5EF4-FFF2-40B4-BE49-F238E27FC236}">
              <a16:creationId xmlns:a16="http://schemas.microsoft.com/office/drawing/2014/main" id="{471944F7-C38A-427F-9B00-6C43AA7F50FE}"/>
            </a:ext>
          </a:extLst>
        </xdr:cNvPr>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6" name="直線コネクタ 565">
          <a:extLst>
            <a:ext uri="{FF2B5EF4-FFF2-40B4-BE49-F238E27FC236}">
              <a16:creationId xmlns:a16="http://schemas.microsoft.com/office/drawing/2014/main" id="{773A1EEE-6707-4E4E-94BF-FF9A514A192B}"/>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567" name="テキスト ボックス 566">
          <a:extLst>
            <a:ext uri="{FF2B5EF4-FFF2-40B4-BE49-F238E27FC236}">
              <a16:creationId xmlns:a16="http://schemas.microsoft.com/office/drawing/2014/main" id="{916D8C12-E516-4E9D-9E4A-84D22286468F}"/>
            </a:ext>
          </a:extLst>
        </xdr:cNvPr>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68" name="直線コネクタ 567">
          <a:extLst>
            <a:ext uri="{FF2B5EF4-FFF2-40B4-BE49-F238E27FC236}">
              <a16:creationId xmlns:a16="http://schemas.microsoft.com/office/drawing/2014/main" id="{92D4DC37-D842-45E0-B677-774FC79CECBC}"/>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569" name="テキスト ボックス 568">
          <a:extLst>
            <a:ext uri="{FF2B5EF4-FFF2-40B4-BE49-F238E27FC236}">
              <a16:creationId xmlns:a16="http://schemas.microsoft.com/office/drawing/2014/main" id="{97381705-5299-4E29-945D-212AC3C7F9F0}"/>
            </a:ext>
          </a:extLst>
        </xdr:cNvPr>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0" name="直線コネクタ 569">
          <a:extLst>
            <a:ext uri="{FF2B5EF4-FFF2-40B4-BE49-F238E27FC236}">
              <a16:creationId xmlns:a16="http://schemas.microsoft.com/office/drawing/2014/main" id="{3A2ECD23-4E09-429D-8024-AD7892BED072}"/>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571" name="テキスト ボックス 570">
          <a:extLst>
            <a:ext uri="{FF2B5EF4-FFF2-40B4-BE49-F238E27FC236}">
              <a16:creationId xmlns:a16="http://schemas.microsoft.com/office/drawing/2014/main" id="{FE018C28-DCBF-41AE-B153-41EBDDD5D247}"/>
            </a:ext>
          </a:extLst>
        </xdr:cNvPr>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2" name="直線コネクタ 571">
          <a:extLst>
            <a:ext uri="{FF2B5EF4-FFF2-40B4-BE49-F238E27FC236}">
              <a16:creationId xmlns:a16="http://schemas.microsoft.com/office/drawing/2014/main" id="{D36B7FF3-FC52-454D-833C-F174E7B54C6C}"/>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73" name="テキスト ボックス 572">
          <a:extLst>
            <a:ext uri="{FF2B5EF4-FFF2-40B4-BE49-F238E27FC236}">
              <a16:creationId xmlns:a16="http://schemas.microsoft.com/office/drawing/2014/main" id="{30E1E67D-EBA9-423E-B1CB-2756B8AB8F7D}"/>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4" name="【認定こども園・幼稚園・保育所】&#10;一人当たり面積グラフ枠">
          <a:extLst>
            <a:ext uri="{FF2B5EF4-FFF2-40B4-BE49-F238E27FC236}">
              <a16:creationId xmlns:a16="http://schemas.microsoft.com/office/drawing/2014/main" id="{F635AD2E-0E2D-4DCB-A188-6882D2192879}"/>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48442</xdr:rowOff>
    </xdr:from>
    <xdr:to>
      <xdr:col>116</xdr:col>
      <xdr:colOff>62864</xdr:colOff>
      <xdr:row>42</xdr:row>
      <xdr:rowOff>33746</xdr:rowOff>
    </xdr:to>
    <xdr:cxnSp macro="">
      <xdr:nvCxnSpPr>
        <xdr:cNvPr id="575" name="直線コネクタ 574">
          <a:extLst>
            <a:ext uri="{FF2B5EF4-FFF2-40B4-BE49-F238E27FC236}">
              <a16:creationId xmlns:a16="http://schemas.microsoft.com/office/drawing/2014/main" id="{DEE2C745-BFAA-4606-A73F-7DFFBFC80B0F}"/>
            </a:ext>
          </a:extLst>
        </xdr:cNvPr>
        <xdr:cNvCxnSpPr/>
      </xdr:nvCxnSpPr>
      <xdr:spPr>
        <a:xfrm flipV="1">
          <a:off x="22160864" y="5877742"/>
          <a:ext cx="0" cy="13569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37573</xdr:rowOff>
    </xdr:from>
    <xdr:ext cx="469744" cy="259045"/>
    <xdr:sp macro="" textlink="">
      <xdr:nvSpPr>
        <xdr:cNvPr id="576" name="【認定こども園・幼稚園・保育所】&#10;一人当たり面積最小値テキスト">
          <a:extLst>
            <a:ext uri="{FF2B5EF4-FFF2-40B4-BE49-F238E27FC236}">
              <a16:creationId xmlns:a16="http://schemas.microsoft.com/office/drawing/2014/main" id="{0E2A3D88-F9DA-42FF-8CEC-487F56F7CDB2}"/>
            </a:ext>
          </a:extLst>
        </xdr:cNvPr>
        <xdr:cNvSpPr txBox="1"/>
      </xdr:nvSpPr>
      <xdr:spPr>
        <a:xfrm>
          <a:off x="22199600" y="7238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33746</xdr:rowOff>
    </xdr:from>
    <xdr:to>
      <xdr:col>116</xdr:col>
      <xdr:colOff>152400</xdr:colOff>
      <xdr:row>42</xdr:row>
      <xdr:rowOff>33746</xdr:rowOff>
    </xdr:to>
    <xdr:cxnSp macro="">
      <xdr:nvCxnSpPr>
        <xdr:cNvPr id="577" name="直線コネクタ 576">
          <a:extLst>
            <a:ext uri="{FF2B5EF4-FFF2-40B4-BE49-F238E27FC236}">
              <a16:creationId xmlns:a16="http://schemas.microsoft.com/office/drawing/2014/main" id="{4019B520-FF9A-4A18-919A-9CD2526DD1AB}"/>
            </a:ext>
          </a:extLst>
        </xdr:cNvPr>
        <xdr:cNvCxnSpPr/>
      </xdr:nvCxnSpPr>
      <xdr:spPr>
        <a:xfrm>
          <a:off x="22072600" y="7234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166569</xdr:rowOff>
    </xdr:from>
    <xdr:ext cx="469744" cy="259045"/>
    <xdr:sp macro="" textlink="">
      <xdr:nvSpPr>
        <xdr:cNvPr id="578" name="【認定こども園・幼稚園・保育所】&#10;一人当たり面積最大値テキスト">
          <a:extLst>
            <a:ext uri="{FF2B5EF4-FFF2-40B4-BE49-F238E27FC236}">
              <a16:creationId xmlns:a16="http://schemas.microsoft.com/office/drawing/2014/main" id="{CF051CF0-2775-4313-BB1E-04311AC34B57}"/>
            </a:ext>
          </a:extLst>
        </xdr:cNvPr>
        <xdr:cNvSpPr txBox="1"/>
      </xdr:nvSpPr>
      <xdr:spPr>
        <a:xfrm>
          <a:off x="22199600" y="5652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48442</xdr:rowOff>
    </xdr:from>
    <xdr:to>
      <xdr:col>116</xdr:col>
      <xdr:colOff>152400</xdr:colOff>
      <xdr:row>34</xdr:row>
      <xdr:rowOff>48442</xdr:rowOff>
    </xdr:to>
    <xdr:cxnSp macro="">
      <xdr:nvCxnSpPr>
        <xdr:cNvPr id="579" name="直線コネクタ 578">
          <a:extLst>
            <a:ext uri="{FF2B5EF4-FFF2-40B4-BE49-F238E27FC236}">
              <a16:creationId xmlns:a16="http://schemas.microsoft.com/office/drawing/2014/main" id="{5A2BA827-E7AF-41D8-A221-F24BE83C5C59}"/>
            </a:ext>
          </a:extLst>
        </xdr:cNvPr>
        <xdr:cNvCxnSpPr/>
      </xdr:nvCxnSpPr>
      <xdr:spPr>
        <a:xfrm>
          <a:off x="22072600" y="5877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15620</xdr:rowOff>
    </xdr:from>
    <xdr:ext cx="469744" cy="259045"/>
    <xdr:sp macro="" textlink="">
      <xdr:nvSpPr>
        <xdr:cNvPr id="580" name="【認定こども園・幼稚園・保育所】&#10;一人当たり面積平均値テキスト">
          <a:extLst>
            <a:ext uri="{FF2B5EF4-FFF2-40B4-BE49-F238E27FC236}">
              <a16:creationId xmlns:a16="http://schemas.microsoft.com/office/drawing/2014/main" id="{6280A10E-71A7-4938-AFA1-861567ACCB77}"/>
            </a:ext>
          </a:extLst>
        </xdr:cNvPr>
        <xdr:cNvSpPr txBox="1"/>
      </xdr:nvSpPr>
      <xdr:spPr>
        <a:xfrm>
          <a:off x="22199600" y="65307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164193</xdr:rowOff>
    </xdr:from>
    <xdr:to>
      <xdr:col>116</xdr:col>
      <xdr:colOff>114300</xdr:colOff>
      <xdr:row>39</xdr:row>
      <xdr:rowOff>94343</xdr:rowOff>
    </xdr:to>
    <xdr:sp macro="" textlink="">
      <xdr:nvSpPr>
        <xdr:cNvPr id="581" name="フローチャート: 判断 580">
          <a:extLst>
            <a:ext uri="{FF2B5EF4-FFF2-40B4-BE49-F238E27FC236}">
              <a16:creationId xmlns:a16="http://schemas.microsoft.com/office/drawing/2014/main" id="{37F8B724-DE05-47E3-A6F1-C6091E37C27E}"/>
            </a:ext>
          </a:extLst>
        </xdr:cNvPr>
        <xdr:cNvSpPr/>
      </xdr:nvSpPr>
      <xdr:spPr>
        <a:xfrm>
          <a:off x="22110700" y="6679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41728</xdr:rowOff>
    </xdr:from>
    <xdr:to>
      <xdr:col>112</xdr:col>
      <xdr:colOff>38100</xdr:colOff>
      <xdr:row>39</xdr:row>
      <xdr:rowOff>143328</xdr:rowOff>
    </xdr:to>
    <xdr:sp macro="" textlink="">
      <xdr:nvSpPr>
        <xdr:cNvPr id="582" name="フローチャート: 判断 581">
          <a:extLst>
            <a:ext uri="{FF2B5EF4-FFF2-40B4-BE49-F238E27FC236}">
              <a16:creationId xmlns:a16="http://schemas.microsoft.com/office/drawing/2014/main" id="{8D41E6CF-A4BD-4C1F-BE76-BC8DD90CBBA8}"/>
            </a:ext>
          </a:extLst>
        </xdr:cNvPr>
        <xdr:cNvSpPr/>
      </xdr:nvSpPr>
      <xdr:spPr>
        <a:xfrm>
          <a:off x="21272500" y="6728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142966</xdr:rowOff>
    </xdr:from>
    <xdr:to>
      <xdr:col>107</xdr:col>
      <xdr:colOff>101600</xdr:colOff>
      <xdr:row>39</xdr:row>
      <xdr:rowOff>73116</xdr:rowOff>
    </xdr:to>
    <xdr:sp macro="" textlink="">
      <xdr:nvSpPr>
        <xdr:cNvPr id="583" name="フローチャート: 判断 582">
          <a:extLst>
            <a:ext uri="{FF2B5EF4-FFF2-40B4-BE49-F238E27FC236}">
              <a16:creationId xmlns:a16="http://schemas.microsoft.com/office/drawing/2014/main" id="{021FD0A0-E773-4581-A96D-C69F65079E0D}"/>
            </a:ext>
          </a:extLst>
        </xdr:cNvPr>
        <xdr:cNvSpPr/>
      </xdr:nvSpPr>
      <xdr:spPr>
        <a:xfrm>
          <a:off x="20383500" y="665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107043</xdr:rowOff>
    </xdr:from>
    <xdr:to>
      <xdr:col>102</xdr:col>
      <xdr:colOff>165100</xdr:colOff>
      <xdr:row>39</xdr:row>
      <xdr:rowOff>37193</xdr:rowOff>
    </xdr:to>
    <xdr:sp macro="" textlink="">
      <xdr:nvSpPr>
        <xdr:cNvPr id="584" name="フローチャート: 判断 583">
          <a:extLst>
            <a:ext uri="{FF2B5EF4-FFF2-40B4-BE49-F238E27FC236}">
              <a16:creationId xmlns:a16="http://schemas.microsoft.com/office/drawing/2014/main" id="{9927E942-5335-4B7A-B74A-33EA78869DE8}"/>
            </a:ext>
          </a:extLst>
        </xdr:cNvPr>
        <xdr:cNvSpPr/>
      </xdr:nvSpPr>
      <xdr:spPr>
        <a:xfrm>
          <a:off x="19494500" y="662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49893</xdr:rowOff>
    </xdr:from>
    <xdr:to>
      <xdr:col>98</xdr:col>
      <xdr:colOff>38100</xdr:colOff>
      <xdr:row>39</xdr:row>
      <xdr:rowOff>151493</xdr:rowOff>
    </xdr:to>
    <xdr:sp macro="" textlink="">
      <xdr:nvSpPr>
        <xdr:cNvPr id="585" name="フローチャート: 判断 584">
          <a:extLst>
            <a:ext uri="{FF2B5EF4-FFF2-40B4-BE49-F238E27FC236}">
              <a16:creationId xmlns:a16="http://schemas.microsoft.com/office/drawing/2014/main" id="{A0498079-7CEA-44D0-B461-0D869203E460}"/>
            </a:ext>
          </a:extLst>
        </xdr:cNvPr>
        <xdr:cNvSpPr/>
      </xdr:nvSpPr>
      <xdr:spPr>
        <a:xfrm>
          <a:off x="18605500" y="6736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165D7432-0EC8-49E8-AC0F-9C4DEF4C9B6C}"/>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CEE7C145-F326-498F-9CC0-91DD113A07AC}"/>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3A850C51-4690-434D-9B2D-C5331EC427AC}"/>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30D5957E-4A62-4FA9-8871-30AC9519D20B}"/>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B3881538-3EFE-42E7-B9E9-70CE1E0C409A}"/>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36830</xdr:rowOff>
    </xdr:from>
    <xdr:to>
      <xdr:col>116</xdr:col>
      <xdr:colOff>114300</xdr:colOff>
      <xdr:row>39</xdr:row>
      <xdr:rowOff>138430</xdr:rowOff>
    </xdr:to>
    <xdr:sp macro="" textlink="">
      <xdr:nvSpPr>
        <xdr:cNvPr id="591" name="楕円 590">
          <a:extLst>
            <a:ext uri="{FF2B5EF4-FFF2-40B4-BE49-F238E27FC236}">
              <a16:creationId xmlns:a16="http://schemas.microsoft.com/office/drawing/2014/main" id="{F5F5202A-4830-428E-8BE8-0316D6E6CBEF}"/>
            </a:ext>
          </a:extLst>
        </xdr:cNvPr>
        <xdr:cNvSpPr/>
      </xdr:nvSpPr>
      <xdr:spPr>
        <a:xfrm>
          <a:off x="22110700" y="672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15257</xdr:rowOff>
    </xdr:from>
    <xdr:ext cx="469744" cy="259045"/>
    <xdr:sp macro="" textlink="">
      <xdr:nvSpPr>
        <xdr:cNvPr id="592" name="【認定こども園・幼稚園・保育所】&#10;一人当たり面積該当値テキスト">
          <a:extLst>
            <a:ext uri="{FF2B5EF4-FFF2-40B4-BE49-F238E27FC236}">
              <a16:creationId xmlns:a16="http://schemas.microsoft.com/office/drawing/2014/main" id="{1B13F18B-ACC2-404E-8340-AABD49A2597C}"/>
            </a:ext>
          </a:extLst>
        </xdr:cNvPr>
        <xdr:cNvSpPr txBox="1"/>
      </xdr:nvSpPr>
      <xdr:spPr>
        <a:xfrm>
          <a:off x="22199600" y="670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46627</xdr:rowOff>
    </xdr:from>
    <xdr:to>
      <xdr:col>112</xdr:col>
      <xdr:colOff>38100</xdr:colOff>
      <xdr:row>39</xdr:row>
      <xdr:rowOff>148227</xdr:rowOff>
    </xdr:to>
    <xdr:sp macro="" textlink="">
      <xdr:nvSpPr>
        <xdr:cNvPr id="593" name="楕円 592">
          <a:extLst>
            <a:ext uri="{FF2B5EF4-FFF2-40B4-BE49-F238E27FC236}">
              <a16:creationId xmlns:a16="http://schemas.microsoft.com/office/drawing/2014/main" id="{16CF3DB7-F506-4EE2-BD6E-42285C625F00}"/>
            </a:ext>
          </a:extLst>
        </xdr:cNvPr>
        <xdr:cNvSpPr/>
      </xdr:nvSpPr>
      <xdr:spPr>
        <a:xfrm>
          <a:off x="21272500" y="6733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87630</xdr:rowOff>
    </xdr:from>
    <xdr:to>
      <xdr:col>116</xdr:col>
      <xdr:colOff>63500</xdr:colOff>
      <xdr:row>39</xdr:row>
      <xdr:rowOff>97427</xdr:rowOff>
    </xdr:to>
    <xdr:cxnSp macro="">
      <xdr:nvCxnSpPr>
        <xdr:cNvPr id="594" name="直線コネクタ 593">
          <a:extLst>
            <a:ext uri="{FF2B5EF4-FFF2-40B4-BE49-F238E27FC236}">
              <a16:creationId xmlns:a16="http://schemas.microsoft.com/office/drawing/2014/main" id="{D2BD9088-8ED0-45DF-AFA8-9EA7BFCE1C22}"/>
            </a:ext>
          </a:extLst>
        </xdr:cNvPr>
        <xdr:cNvCxnSpPr/>
      </xdr:nvCxnSpPr>
      <xdr:spPr>
        <a:xfrm flipV="1">
          <a:off x="21323300" y="6774180"/>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59690</xdr:rowOff>
    </xdr:from>
    <xdr:to>
      <xdr:col>107</xdr:col>
      <xdr:colOff>101600</xdr:colOff>
      <xdr:row>39</xdr:row>
      <xdr:rowOff>161290</xdr:rowOff>
    </xdr:to>
    <xdr:sp macro="" textlink="">
      <xdr:nvSpPr>
        <xdr:cNvPr id="595" name="楕円 594">
          <a:extLst>
            <a:ext uri="{FF2B5EF4-FFF2-40B4-BE49-F238E27FC236}">
              <a16:creationId xmlns:a16="http://schemas.microsoft.com/office/drawing/2014/main" id="{6FECB389-A270-4265-A63E-DF6CB050CBA2}"/>
            </a:ext>
          </a:extLst>
        </xdr:cNvPr>
        <xdr:cNvSpPr/>
      </xdr:nvSpPr>
      <xdr:spPr>
        <a:xfrm>
          <a:off x="2038350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97427</xdr:rowOff>
    </xdr:from>
    <xdr:to>
      <xdr:col>111</xdr:col>
      <xdr:colOff>177800</xdr:colOff>
      <xdr:row>39</xdr:row>
      <xdr:rowOff>110490</xdr:rowOff>
    </xdr:to>
    <xdr:cxnSp macro="">
      <xdr:nvCxnSpPr>
        <xdr:cNvPr id="596" name="直線コネクタ 595">
          <a:extLst>
            <a:ext uri="{FF2B5EF4-FFF2-40B4-BE49-F238E27FC236}">
              <a16:creationId xmlns:a16="http://schemas.microsoft.com/office/drawing/2014/main" id="{D479F578-D635-461A-925F-45301480D39B}"/>
            </a:ext>
          </a:extLst>
        </xdr:cNvPr>
        <xdr:cNvCxnSpPr/>
      </xdr:nvCxnSpPr>
      <xdr:spPr>
        <a:xfrm flipV="1">
          <a:off x="20434300" y="6783977"/>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72753</xdr:rowOff>
    </xdr:from>
    <xdr:to>
      <xdr:col>102</xdr:col>
      <xdr:colOff>165100</xdr:colOff>
      <xdr:row>40</xdr:row>
      <xdr:rowOff>2903</xdr:rowOff>
    </xdr:to>
    <xdr:sp macro="" textlink="">
      <xdr:nvSpPr>
        <xdr:cNvPr id="597" name="楕円 596">
          <a:extLst>
            <a:ext uri="{FF2B5EF4-FFF2-40B4-BE49-F238E27FC236}">
              <a16:creationId xmlns:a16="http://schemas.microsoft.com/office/drawing/2014/main" id="{445E2C8A-FF24-4D53-9141-CA07AACCEB4E}"/>
            </a:ext>
          </a:extLst>
        </xdr:cNvPr>
        <xdr:cNvSpPr/>
      </xdr:nvSpPr>
      <xdr:spPr>
        <a:xfrm>
          <a:off x="19494500" y="6759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110490</xdr:rowOff>
    </xdr:from>
    <xdr:to>
      <xdr:col>107</xdr:col>
      <xdr:colOff>50800</xdr:colOff>
      <xdr:row>39</xdr:row>
      <xdr:rowOff>123553</xdr:rowOff>
    </xdr:to>
    <xdr:cxnSp macro="">
      <xdr:nvCxnSpPr>
        <xdr:cNvPr id="598" name="直線コネクタ 597">
          <a:extLst>
            <a:ext uri="{FF2B5EF4-FFF2-40B4-BE49-F238E27FC236}">
              <a16:creationId xmlns:a16="http://schemas.microsoft.com/office/drawing/2014/main" id="{04CB0B89-9719-4041-AC0B-2833FE12288E}"/>
            </a:ext>
          </a:extLst>
        </xdr:cNvPr>
        <xdr:cNvCxnSpPr/>
      </xdr:nvCxnSpPr>
      <xdr:spPr>
        <a:xfrm flipV="1">
          <a:off x="19545300" y="6797040"/>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79284</xdr:rowOff>
    </xdr:from>
    <xdr:to>
      <xdr:col>98</xdr:col>
      <xdr:colOff>38100</xdr:colOff>
      <xdr:row>40</xdr:row>
      <xdr:rowOff>9434</xdr:rowOff>
    </xdr:to>
    <xdr:sp macro="" textlink="">
      <xdr:nvSpPr>
        <xdr:cNvPr id="599" name="楕円 598">
          <a:extLst>
            <a:ext uri="{FF2B5EF4-FFF2-40B4-BE49-F238E27FC236}">
              <a16:creationId xmlns:a16="http://schemas.microsoft.com/office/drawing/2014/main" id="{D010F5E7-3462-43C7-9701-D00C2B4A9FDA}"/>
            </a:ext>
          </a:extLst>
        </xdr:cNvPr>
        <xdr:cNvSpPr/>
      </xdr:nvSpPr>
      <xdr:spPr>
        <a:xfrm>
          <a:off x="18605500" y="6765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123553</xdr:rowOff>
    </xdr:from>
    <xdr:to>
      <xdr:col>102</xdr:col>
      <xdr:colOff>114300</xdr:colOff>
      <xdr:row>39</xdr:row>
      <xdr:rowOff>130084</xdr:rowOff>
    </xdr:to>
    <xdr:cxnSp macro="">
      <xdr:nvCxnSpPr>
        <xdr:cNvPr id="600" name="直線コネクタ 599">
          <a:extLst>
            <a:ext uri="{FF2B5EF4-FFF2-40B4-BE49-F238E27FC236}">
              <a16:creationId xmlns:a16="http://schemas.microsoft.com/office/drawing/2014/main" id="{A21916A2-EA3E-4487-8CE9-8CE6397FA640}"/>
            </a:ext>
          </a:extLst>
        </xdr:cNvPr>
        <xdr:cNvCxnSpPr/>
      </xdr:nvCxnSpPr>
      <xdr:spPr>
        <a:xfrm flipV="1">
          <a:off x="18656300" y="6810103"/>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159855</xdr:rowOff>
    </xdr:from>
    <xdr:ext cx="469744" cy="259045"/>
    <xdr:sp macro="" textlink="">
      <xdr:nvSpPr>
        <xdr:cNvPr id="601" name="n_1aveValue【認定こども園・幼稚園・保育所】&#10;一人当たり面積">
          <a:extLst>
            <a:ext uri="{FF2B5EF4-FFF2-40B4-BE49-F238E27FC236}">
              <a16:creationId xmlns:a16="http://schemas.microsoft.com/office/drawing/2014/main" id="{9815BB9A-176F-443B-953D-FF18C2D1A129}"/>
            </a:ext>
          </a:extLst>
        </xdr:cNvPr>
        <xdr:cNvSpPr txBox="1"/>
      </xdr:nvSpPr>
      <xdr:spPr>
        <a:xfrm>
          <a:off x="21075727" y="6503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89643</xdr:rowOff>
    </xdr:from>
    <xdr:ext cx="469744" cy="259045"/>
    <xdr:sp macro="" textlink="">
      <xdr:nvSpPr>
        <xdr:cNvPr id="602" name="n_2aveValue【認定こども園・幼稚園・保育所】&#10;一人当たり面積">
          <a:extLst>
            <a:ext uri="{FF2B5EF4-FFF2-40B4-BE49-F238E27FC236}">
              <a16:creationId xmlns:a16="http://schemas.microsoft.com/office/drawing/2014/main" id="{F0335234-E4D4-4F10-88C4-4DDD70B1BF7D}"/>
            </a:ext>
          </a:extLst>
        </xdr:cNvPr>
        <xdr:cNvSpPr txBox="1"/>
      </xdr:nvSpPr>
      <xdr:spPr>
        <a:xfrm>
          <a:off x="20199427" y="6433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53720</xdr:rowOff>
    </xdr:from>
    <xdr:ext cx="469744" cy="259045"/>
    <xdr:sp macro="" textlink="">
      <xdr:nvSpPr>
        <xdr:cNvPr id="603" name="n_3aveValue【認定こども園・幼稚園・保育所】&#10;一人当たり面積">
          <a:extLst>
            <a:ext uri="{FF2B5EF4-FFF2-40B4-BE49-F238E27FC236}">
              <a16:creationId xmlns:a16="http://schemas.microsoft.com/office/drawing/2014/main" id="{13B919AC-D762-4040-BE5B-31FA2E5FDDF6}"/>
            </a:ext>
          </a:extLst>
        </xdr:cNvPr>
        <xdr:cNvSpPr txBox="1"/>
      </xdr:nvSpPr>
      <xdr:spPr>
        <a:xfrm>
          <a:off x="19310427" y="639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168020</xdr:rowOff>
    </xdr:from>
    <xdr:ext cx="469744" cy="259045"/>
    <xdr:sp macro="" textlink="">
      <xdr:nvSpPr>
        <xdr:cNvPr id="604" name="n_4aveValue【認定こども園・幼稚園・保育所】&#10;一人当たり面積">
          <a:extLst>
            <a:ext uri="{FF2B5EF4-FFF2-40B4-BE49-F238E27FC236}">
              <a16:creationId xmlns:a16="http://schemas.microsoft.com/office/drawing/2014/main" id="{EF3D1CBB-8BFC-41AD-9D0E-15FF89F01528}"/>
            </a:ext>
          </a:extLst>
        </xdr:cNvPr>
        <xdr:cNvSpPr txBox="1"/>
      </xdr:nvSpPr>
      <xdr:spPr>
        <a:xfrm>
          <a:off x="18421427" y="6511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39</xdr:row>
      <xdr:rowOff>139354</xdr:rowOff>
    </xdr:from>
    <xdr:ext cx="469744" cy="259045"/>
    <xdr:sp macro="" textlink="">
      <xdr:nvSpPr>
        <xdr:cNvPr id="605" name="n_1mainValue【認定こども園・幼稚園・保育所】&#10;一人当たり面積">
          <a:extLst>
            <a:ext uri="{FF2B5EF4-FFF2-40B4-BE49-F238E27FC236}">
              <a16:creationId xmlns:a16="http://schemas.microsoft.com/office/drawing/2014/main" id="{6835D766-6A17-4497-993E-952F95A4D738}"/>
            </a:ext>
          </a:extLst>
        </xdr:cNvPr>
        <xdr:cNvSpPr txBox="1"/>
      </xdr:nvSpPr>
      <xdr:spPr>
        <a:xfrm>
          <a:off x="21075727" y="6825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152417</xdr:rowOff>
    </xdr:from>
    <xdr:ext cx="469744" cy="259045"/>
    <xdr:sp macro="" textlink="">
      <xdr:nvSpPr>
        <xdr:cNvPr id="606" name="n_2mainValue【認定こども園・幼稚園・保育所】&#10;一人当たり面積">
          <a:extLst>
            <a:ext uri="{FF2B5EF4-FFF2-40B4-BE49-F238E27FC236}">
              <a16:creationId xmlns:a16="http://schemas.microsoft.com/office/drawing/2014/main" id="{BB5FA844-49D2-4E6B-BA97-933D93624D6D}"/>
            </a:ext>
          </a:extLst>
        </xdr:cNvPr>
        <xdr:cNvSpPr txBox="1"/>
      </xdr:nvSpPr>
      <xdr:spPr>
        <a:xfrm>
          <a:off x="20199427" y="683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165480</xdr:rowOff>
    </xdr:from>
    <xdr:ext cx="469744" cy="259045"/>
    <xdr:sp macro="" textlink="">
      <xdr:nvSpPr>
        <xdr:cNvPr id="607" name="n_3mainValue【認定こども園・幼稚園・保育所】&#10;一人当たり面積">
          <a:extLst>
            <a:ext uri="{FF2B5EF4-FFF2-40B4-BE49-F238E27FC236}">
              <a16:creationId xmlns:a16="http://schemas.microsoft.com/office/drawing/2014/main" id="{D454AB37-1430-4B04-A1C6-C649EA7CBCD5}"/>
            </a:ext>
          </a:extLst>
        </xdr:cNvPr>
        <xdr:cNvSpPr txBox="1"/>
      </xdr:nvSpPr>
      <xdr:spPr>
        <a:xfrm>
          <a:off x="19310427" y="6852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561</xdr:rowOff>
    </xdr:from>
    <xdr:ext cx="469744" cy="259045"/>
    <xdr:sp macro="" textlink="">
      <xdr:nvSpPr>
        <xdr:cNvPr id="608" name="n_4mainValue【認定こども園・幼稚園・保育所】&#10;一人当たり面積">
          <a:extLst>
            <a:ext uri="{FF2B5EF4-FFF2-40B4-BE49-F238E27FC236}">
              <a16:creationId xmlns:a16="http://schemas.microsoft.com/office/drawing/2014/main" id="{A951742A-EF02-4F35-9F83-BC6F4AEA7270}"/>
            </a:ext>
          </a:extLst>
        </xdr:cNvPr>
        <xdr:cNvSpPr txBox="1"/>
      </xdr:nvSpPr>
      <xdr:spPr>
        <a:xfrm>
          <a:off x="18421427" y="6858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9" name="正方形/長方形 608">
          <a:extLst>
            <a:ext uri="{FF2B5EF4-FFF2-40B4-BE49-F238E27FC236}">
              <a16:creationId xmlns:a16="http://schemas.microsoft.com/office/drawing/2014/main" id="{8695CDAB-53D8-4B2C-B26B-0356B2E3565C}"/>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0" name="正方形/長方形 609">
          <a:extLst>
            <a:ext uri="{FF2B5EF4-FFF2-40B4-BE49-F238E27FC236}">
              <a16:creationId xmlns:a16="http://schemas.microsoft.com/office/drawing/2014/main" id="{2A1FDA0B-F3E5-4FF8-818A-34C9628C9928}"/>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1" name="正方形/長方形 610">
          <a:extLst>
            <a:ext uri="{FF2B5EF4-FFF2-40B4-BE49-F238E27FC236}">
              <a16:creationId xmlns:a16="http://schemas.microsoft.com/office/drawing/2014/main" id="{6846BE24-B6DA-424B-9093-93BA40E427E3}"/>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2" name="正方形/長方形 611">
          <a:extLst>
            <a:ext uri="{FF2B5EF4-FFF2-40B4-BE49-F238E27FC236}">
              <a16:creationId xmlns:a16="http://schemas.microsoft.com/office/drawing/2014/main" id="{49EDA782-F9D7-410D-9215-2D8BAE8781AD}"/>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3" name="正方形/長方形 612">
          <a:extLst>
            <a:ext uri="{FF2B5EF4-FFF2-40B4-BE49-F238E27FC236}">
              <a16:creationId xmlns:a16="http://schemas.microsoft.com/office/drawing/2014/main" id="{CCF2CA5C-81E2-4CF4-84E2-A8BBA6AC35A6}"/>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4" name="正方形/長方形 613">
          <a:extLst>
            <a:ext uri="{FF2B5EF4-FFF2-40B4-BE49-F238E27FC236}">
              <a16:creationId xmlns:a16="http://schemas.microsoft.com/office/drawing/2014/main" id="{8C1B7CE1-A495-4EF2-8425-F9D1AC05E5F4}"/>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5" name="正方形/長方形 614">
          <a:extLst>
            <a:ext uri="{FF2B5EF4-FFF2-40B4-BE49-F238E27FC236}">
              <a16:creationId xmlns:a16="http://schemas.microsoft.com/office/drawing/2014/main" id="{0DA39CE8-ABB6-4E22-9414-06B7518A1BCD}"/>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6" name="正方形/長方形 615">
          <a:extLst>
            <a:ext uri="{FF2B5EF4-FFF2-40B4-BE49-F238E27FC236}">
              <a16:creationId xmlns:a16="http://schemas.microsoft.com/office/drawing/2014/main" id="{719084C9-8708-49A3-9D8C-72B3E7FF1DCE}"/>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7" name="テキスト ボックス 616">
          <a:extLst>
            <a:ext uri="{FF2B5EF4-FFF2-40B4-BE49-F238E27FC236}">
              <a16:creationId xmlns:a16="http://schemas.microsoft.com/office/drawing/2014/main" id="{8C08A17B-D7FB-4475-ABFB-4AB34B932EFC}"/>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8" name="直線コネクタ 617">
          <a:extLst>
            <a:ext uri="{FF2B5EF4-FFF2-40B4-BE49-F238E27FC236}">
              <a16:creationId xmlns:a16="http://schemas.microsoft.com/office/drawing/2014/main" id="{22D81479-405E-446B-BCFD-251048696BE2}"/>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9" name="テキスト ボックス 618">
          <a:extLst>
            <a:ext uri="{FF2B5EF4-FFF2-40B4-BE49-F238E27FC236}">
              <a16:creationId xmlns:a16="http://schemas.microsoft.com/office/drawing/2014/main" id="{65F8C6C4-7468-42E2-B389-F33BD75D961E}"/>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20" name="直線コネクタ 619">
          <a:extLst>
            <a:ext uri="{FF2B5EF4-FFF2-40B4-BE49-F238E27FC236}">
              <a16:creationId xmlns:a16="http://schemas.microsoft.com/office/drawing/2014/main" id="{D655CF87-CCE9-4F69-975C-FC5B75E61B2B}"/>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21" name="テキスト ボックス 620">
          <a:extLst>
            <a:ext uri="{FF2B5EF4-FFF2-40B4-BE49-F238E27FC236}">
              <a16:creationId xmlns:a16="http://schemas.microsoft.com/office/drawing/2014/main" id="{08C8C305-7B69-4429-987F-15748F1183FD}"/>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22" name="直線コネクタ 621">
          <a:extLst>
            <a:ext uri="{FF2B5EF4-FFF2-40B4-BE49-F238E27FC236}">
              <a16:creationId xmlns:a16="http://schemas.microsoft.com/office/drawing/2014/main" id="{02EAF642-79CB-477F-82D5-AF42ED488511}"/>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3" name="テキスト ボックス 622">
          <a:extLst>
            <a:ext uri="{FF2B5EF4-FFF2-40B4-BE49-F238E27FC236}">
              <a16:creationId xmlns:a16="http://schemas.microsoft.com/office/drawing/2014/main" id="{2A112179-7C73-4858-B529-2484F082E209}"/>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4" name="直線コネクタ 623">
          <a:extLst>
            <a:ext uri="{FF2B5EF4-FFF2-40B4-BE49-F238E27FC236}">
              <a16:creationId xmlns:a16="http://schemas.microsoft.com/office/drawing/2014/main" id="{2D1FEA42-4E2D-4E41-98CA-EC777506FB09}"/>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5" name="テキスト ボックス 624">
          <a:extLst>
            <a:ext uri="{FF2B5EF4-FFF2-40B4-BE49-F238E27FC236}">
              <a16:creationId xmlns:a16="http://schemas.microsoft.com/office/drawing/2014/main" id="{D249DA68-E2BD-4076-B4D1-5435E5C20A14}"/>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6" name="直線コネクタ 625">
          <a:extLst>
            <a:ext uri="{FF2B5EF4-FFF2-40B4-BE49-F238E27FC236}">
              <a16:creationId xmlns:a16="http://schemas.microsoft.com/office/drawing/2014/main" id="{66CD92A1-3133-437A-AEDE-819A496756AA}"/>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7" name="テキスト ボックス 626">
          <a:extLst>
            <a:ext uri="{FF2B5EF4-FFF2-40B4-BE49-F238E27FC236}">
              <a16:creationId xmlns:a16="http://schemas.microsoft.com/office/drawing/2014/main" id="{721FAA67-CE9F-42D0-BB2E-328464C1C30C}"/>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8" name="直線コネクタ 627">
          <a:extLst>
            <a:ext uri="{FF2B5EF4-FFF2-40B4-BE49-F238E27FC236}">
              <a16:creationId xmlns:a16="http://schemas.microsoft.com/office/drawing/2014/main" id="{8AA8FB8C-B679-4DBF-A6C8-60550ECECB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9" name="テキスト ボックス 628">
          <a:extLst>
            <a:ext uri="{FF2B5EF4-FFF2-40B4-BE49-F238E27FC236}">
              <a16:creationId xmlns:a16="http://schemas.microsoft.com/office/drawing/2014/main" id="{0E904D15-5480-4666-9492-D9EDF9F054D4}"/>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0" name="直線コネクタ 629">
          <a:extLst>
            <a:ext uri="{FF2B5EF4-FFF2-40B4-BE49-F238E27FC236}">
              <a16:creationId xmlns:a16="http://schemas.microsoft.com/office/drawing/2014/main" id="{F07FF36D-6DAF-4CB1-9736-81270693A529}"/>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31" name="テキスト ボックス 630">
          <a:extLst>
            <a:ext uri="{FF2B5EF4-FFF2-40B4-BE49-F238E27FC236}">
              <a16:creationId xmlns:a16="http://schemas.microsoft.com/office/drawing/2014/main" id="{F37F96E8-E5FD-4923-930E-8E4942BB3891}"/>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2" name="【学校施設】&#10;有形固定資産減価償却率グラフ枠">
          <a:extLst>
            <a:ext uri="{FF2B5EF4-FFF2-40B4-BE49-F238E27FC236}">
              <a16:creationId xmlns:a16="http://schemas.microsoft.com/office/drawing/2014/main" id="{5D495DF4-39AB-4EAD-8E14-639A87892F03}"/>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161925</xdr:rowOff>
    </xdr:from>
    <xdr:to>
      <xdr:col>85</xdr:col>
      <xdr:colOff>126364</xdr:colOff>
      <xdr:row>63</xdr:row>
      <xdr:rowOff>104775</xdr:rowOff>
    </xdr:to>
    <xdr:cxnSp macro="">
      <xdr:nvCxnSpPr>
        <xdr:cNvPr id="633" name="直線コネクタ 632">
          <a:extLst>
            <a:ext uri="{FF2B5EF4-FFF2-40B4-BE49-F238E27FC236}">
              <a16:creationId xmlns:a16="http://schemas.microsoft.com/office/drawing/2014/main" id="{097EA754-78BE-4A67-B8F1-E7DB3302C277}"/>
            </a:ext>
          </a:extLst>
        </xdr:cNvPr>
        <xdr:cNvCxnSpPr/>
      </xdr:nvCxnSpPr>
      <xdr:spPr>
        <a:xfrm flipV="1">
          <a:off x="16318864" y="9591675"/>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108602</xdr:rowOff>
    </xdr:from>
    <xdr:ext cx="405111" cy="259045"/>
    <xdr:sp macro="" textlink="">
      <xdr:nvSpPr>
        <xdr:cNvPr id="634" name="【学校施設】&#10;有形固定資産減価償却率最小値テキスト">
          <a:extLst>
            <a:ext uri="{FF2B5EF4-FFF2-40B4-BE49-F238E27FC236}">
              <a16:creationId xmlns:a16="http://schemas.microsoft.com/office/drawing/2014/main" id="{A1CEA290-B884-49B6-B252-33E73093D29B}"/>
            </a:ext>
          </a:extLst>
        </xdr:cNvPr>
        <xdr:cNvSpPr txBox="1"/>
      </xdr:nvSpPr>
      <xdr:spPr>
        <a:xfrm>
          <a:off x="16357600" y="1090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104775</xdr:rowOff>
    </xdr:from>
    <xdr:to>
      <xdr:col>86</xdr:col>
      <xdr:colOff>25400</xdr:colOff>
      <xdr:row>63</xdr:row>
      <xdr:rowOff>104775</xdr:rowOff>
    </xdr:to>
    <xdr:cxnSp macro="">
      <xdr:nvCxnSpPr>
        <xdr:cNvPr id="635" name="直線コネクタ 634">
          <a:extLst>
            <a:ext uri="{FF2B5EF4-FFF2-40B4-BE49-F238E27FC236}">
              <a16:creationId xmlns:a16="http://schemas.microsoft.com/office/drawing/2014/main" id="{F55687C8-7DD5-466E-95D2-4861EC879097}"/>
            </a:ext>
          </a:extLst>
        </xdr:cNvPr>
        <xdr:cNvCxnSpPr/>
      </xdr:nvCxnSpPr>
      <xdr:spPr>
        <a:xfrm>
          <a:off x="16230600" y="10906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108602</xdr:rowOff>
    </xdr:from>
    <xdr:ext cx="405111" cy="259045"/>
    <xdr:sp macro="" textlink="">
      <xdr:nvSpPr>
        <xdr:cNvPr id="636" name="【学校施設】&#10;有形固定資産減価償却率最大値テキスト">
          <a:extLst>
            <a:ext uri="{FF2B5EF4-FFF2-40B4-BE49-F238E27FC236}">
              <a16:creationId xmlns:a16="http://schemas.microsoft.com/office/drawing/2014/main" id="{1C611B43-BDC3-48D4-B3CE-A833EBAD8C11}"/>
            </a:ext>
          </a:extLst>
        </xdr:cNvPr>
        <xdr:cNvSpPr txBox="1"/>
      </xdr:nvSpPr>
      <xdr:spPr>
        <a:xfrm>
          <a:off x="16357600" y="9366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161925</xdr:rowOff>
    </xdr:from>
    <xdr:to>
      <xdr:col>86</xdr:col>
      <xdr:colOff>25400</xdr:colOff>
      <xdr:row>55</xdr:row>
      <xdr:rowOff>161925</xdr:rowOff>
    </xdr:to>
    <xdr:cxnSp macro="">
      <xdr:nvCxnSpPr>
        <xdr:cNvPr id="637" name="直線コネクタ 636">
          <a:extLst>
            <a:ext uri="{FF2B5EF4-FFF2-40B4-BE49-F238E27FC236}">
              <a16:creationId xmlns:a16="http://schemas.microsoft.com/office/drawing/2014/main" id="{E7619236-CABF-4EE7-A8F9-96E1B61F53D9}"/>
            </a:ext>
          </a:extLst>
        </xdr:cNvPr>
        <xdr:cNvCxnSpPr/>
      </xdr:nvCxnSpPr>
      <xdr:spPr>
        <a:xfrm>
          <a:off x="16230600" y="9591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10177</xdr:rowOff>
    </xdr:from>
    <xdr:ext cx="405111" cy="259045"/>
    <xdr:sp macro="" textlink="">
      <xdr:nvSpPr>
        <xdr:cNvPr id="638" name="【学校施設】&#10;有形固定資産減価償却率平均値テキスト">
          <a:extLst>
            <a:ext uri="{FF2B5EF4-FFF2-40B4-BE49-F238E27FC236}">
              <a16:creationId xmlns:a16="http://schemas.microsoft.com/office/drawing/2014/main" id="{78F36C87-029F-4000-A695-0C674A57F96F}"/>
            </a:ext>
          </a:extLst>
        </xdr:cNvPr>
        <xdr:cNvSpPr txBox="1"/>
      </xdr:nvSpPr>
      <xdr:spPr>
        <a:xfrm>
          <a:off x="16357600" y="10125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158750</xdr:rowOff>
    </xdr:from>
    <xdr:to>
      <xdr:col>85</xdr:col>
      <xdr:colOff>177800</xdr:colOff>
      <xdr:row>60</xdr:row>
      <xdr:rowOff>88900</xdr:rowOff>
    </xdr:to>
    <xdr:sp macro="" textlink="">
      <xdr:nvSpPr>
        <xdr:cNvPr id="639" name="フローチャート: 判断 638">
          <a:extLst>
            <a:ext uri="{FF2B5EF4-FFF2-40B4-BE49-F238E27FC236}">
              <a16:creationId xmlns:a16="http://schemas.microsoft.com/office/drawing/2014/main" id="{0657394A-1A2E-46D9-9417-931FAF4974F3}"/>
            </a:ext>
          </a:extLst>
        </xdr:cNvPr>
        <xdr:cNvSpPr/>
      </xdr:nvSpPr>
      <xdr:spPr>
        <a:xfrm>
          <a:off x="162687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105410</xdr:rowOff>
    </xdr:from>
    <xdr:to>
      <xdr:col>81</xdr:col>
      <xdr:colOff>101600</xdr:colOff>
      <xdr:row>60</xdr:row>
      <xdr:rowOff>35560</xdr:rowOff>
    </xdr:to>
    <xdr:sp macro="" textlink="">
      <xdr:nvSpPr>
        <xdr:cNvPr id="640" name="フローチャート: 判断 639">
          <a:extLst>
            <a:ext uri="{FF2B5EF4-FFF2-40B4-BE49-F238E27FC236}">
              <a16:creationId xmlns:a16="http://schemas.microsoft.com/office/drawing/2014/main" id="{BD458357-031C-43B9-9E03-7F32BCD63BA7}"/>
            </a:ext>
          </a:extLst>
        </xdr:cNvPr>
        <xdr:cNvSpPr/>
      </xdr:nvSpPr>
      <xdr:spPr>
        <a:xfrm>
          <a:off x="154305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63500</xdr:rowOff>
    </xdr:from>
    <xdr:to>
      <xdr:col>76</xdr:col>
      <xdr:colOff>165100</xdr:colOff>
      <xdr:row>59</xdr:row>
      <xdr:rowOff>165100</xdr:rowOff>
    </xdr:to>
    <xdr:sp macro="" textlink="">
      <xdr:nvSpPr>
        <xdr:cNvPr id="641" name="フローチャート: 判断 640">
          <a:extLst>
            <a:ext uri="{FF2B5EF4-FFF2-40B4-BE49-F238E27FC236}">
              <a16:creationId xmlns:a16="http://schemas.microsoft.com/office/drawing/2014/main" id="{C93C8ACE-ADAD-48B4-8DC7-E5D7E8726472}"/>
            </a:ext>
          </a:extLst>
        </xdr:cNvPr>
        <xdr:cNvSpPr/>
      </xdr:nvSpPr>
      <xdr:spPr>
        <a:xfrm>
          <a:off x="14541500" y="1017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50165</xdr:rowOff>
    </xdr:from>
    <xdr:to>
      <xdr:col>72</xdr:col>
      <xdr:colOff>38100</xdr:colOff>
      <xdr:row>59</xdr:row>
      <xdr:rowOff>151765</xdr:rowOff>
    </xdr:to>
    <xdr:sp macro="" textlink="">
      <xdr:nvSpPr>
        <xdr:cNvPr id="642" name="フローチャート: 判断 641">
          <a:extLst>
            <a:ext uri="{FF2B5EF4-FFF2-40B4-BE49-F238E27FC236}">
              <a16:creationId xmlns:a16="http://schemas.microsoft.com/office/drawing/2014/main" id="{B85C516B-D949-4B66-8882-3B1E01F89B2D}"/>
            </a:ext>
          </a:extLst>
        </xdr:cNvPr>
        <xdr:cNvSpPr/>
      </xdr:nvSpPr>
      <xdr:spPr>
        <a:xfrm>
          <a:off x="13652500" y="10165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12065</xdr:rowOff>
    </xdr:from>
    <xdr:to>
      <xdr:col>67</xdr:col>
      <xdr:colOff>101600</xdr:colOff>
      <xdr:row>59</xdr:row>
      <xdr:rowOff>113665</xdr:rowOff>
    </xdr:to>
    <xdr:sp macro="" textlink="">
      <xdr:nvSpPr>
        <xdr:cNvPr id="643" name="フローチャート: 判断 642">
          <a:extLst>
            <a:ext uri="{FF2B5EF4-FFF2-40B4-BE49-F238E27FC236}">
              <a16:creationId xmlns:a16="http://schemas.microsoft.com/office/drawing/2014/main" id="{0B63BB2B-06C2-4E7B-AE50-6DDB1679F8C8}"/>
            </a:ext>
          </a:extLst>
        </xdr:cNvPr>
        <xdr:cNvSpPr/>
      </xdr:nvSpPr>
      <xdr:spPr>
        <a:xfrm>
          <a:off x="12763500" y="1012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B40CC1AD-9138-454F-A0DB-174BB9BA9DF2}"/>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E18C0AF5-E5CF-4C24-9975-85385D1BAE56}"/>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FF04473F-4428-46AE-B70D-4C60A541201D}"/>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F1C0B937-211C-4C6D-B129-B62E2B489FD9}"/>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58A2EBD6-5EA5-4CBD-8E10-BCF8EA42F765}"/>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17780</xdr:rowOff>
    </xdr:from>
    <xdr:to>
      <xdr:col>85</xdr:col>
      <xdr:colOff>177800</xdr:colOff>
      <xdr:row>60</xdr:row>
      <xdr:rowOff>119380</xdr:rowOff>
    </xdr:to>
    <xdr:sp macro="" textlink="">
      <xdr:nvSpPr>
        <xdr:cNvPr id="649" name="楕円 648">
          <a:extLst>
            <a:ext uri="{FF2B5EF4-FFF2-40B4-BE49-F238E27FC236}">
              <a16:creationId xmlns:a16="http://schemas.microsoft.com/office/drawing/2014/main" id="{6B1A9C16-25D4-4229-AE8A-1B8DF19E8C74}"/>
            </a:ext>
          </a:extLst>
        </xdr:cNvPr>
        <xdr:cNvSpPr/>
      </xdr:nvSpPr>
      <xdr:spPr>
        <a:xfrm>
          <a:off x="16268700" y="1030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167657</xdr:rowOff>
    </xdr:from>
    <xdr:ext cx="405111" cy="259045"/>
    <xdr:sp macro="" textlink="">
      <xdr:nvSpPr>
        <xdr:cNvPr id="650" name="【学校施設】&#10;有形固定資産減価償却率該当値テキスト">
          <a:extLst>
            <a:ext uri="{FF2B5EF4-FFF2-40B4-BE49-F238E27FC236}">
              <a16:creationId xmlns:a16="http://schemas.microsoft.com/office/drawing/2014/main" id="{1FADEB5F-CB79-4C53-BEF4-F22F9D759B9C}"/>
            </a:ext>
          </a:extLst>
        </xdr:cNvPr>
        <xdr:cNvSpPr txBox="1"/>
      </xdr:nvSpPr>
      <xdr:spPr>
        <a:xfrm>
          <a:off x="16357600" y="1028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162560</xdr:rowOff>
    </xdr:from>
    <xdr:to>
      <xdr:col>81</xdr:col>
      <xdr:colOff>101600</xdr:colOff>
      <xdr:row>60</xdr:row>
      <xdr:rowOff>92710</xdr:rowOff>
    </xdr:to>
    <xdr:sp macro="" textlink="">
      <xdr:nvSpPr>
        <xdr:cNvPr id="651" name="楕円 650">
          <a:extLst>
            <a:ext uri="{FF2B5EF4-FFF2-40B4-BE49-F238E27FC236}">
              <a16:creationId xmlns:a16="http://schemas.microsoft.com/office/drawing/2014/main" id="{13179371-E597-40F3-9B7C-5C7C34086487}"/>
            </a:ext>
          </a:extLst>
        </xdr:cNvPr>
        <xdr:cNvSpPr/>
      </xdr:nvSpPr>
      <xdr:spPr>
        <a:xfrm>
          <a:off x="15430500" y="1027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41910</xdr:rowOff>
    </xdr:from>
    <xdr:to>
      <xdr:col>85</xdr:col>
      <xdr:colOff>127000</xdr:colOff>
      <xdr:row>60</xdr:row>
      <xdr:rowOff>68580</xdr:rowOff>
    </xdr:to>
    <xdr:cxnSp macro="">
      <xdr:nvCxnSpPr>
        <xdr:cNvPr id="652" name="直線コネクタ 651">
          <a:extLst>
            <a:ext uri="{FF2B5EF4-FFF2-40B4-BE49-F238E27FC236}">
              <a16:creationId xmlns:a16="http://schemas.microsoft.com/office/drawing/2014/main" id="{BEBD7ECE-0C06-4B19-B477-38EC5256B2F0}"/>
            </a:ext>
          </a:extLst>
        </xdr:cNvPr>
        <xdr:cNvCxnSpPr/>
      </xdr:nvCxnSpPr>
      <xdr:spPr>
        <a:xfrm>
          <a:off x="15481300" y="1032891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137795</xdr:rowOff>
    </xdr:from>
    <xdr:to>
      <xdr:col>76</xdr:col>
      <xdr:colOff>165100</xdr:colOff>
      <xdr:row>60</xdr:row>
      <xdr:rowOff>67945</xdr:rowOff>
    </xdr:to>
    <xdr:sp macro="" textlink="">
      <xdr:nvSpPr>
        <xdr:cNvPr id="653" name="楕円 652">
          <a:extLst>
            <a:ext uri="{FF2B5EF4-FFF2-40B4-BE49-F238E27FC236}">
              <a16:creationId xmlns:a16="http://schemas.microsoft.com/office/drawing/2014/main" id="{B2989C2E-9753-4411-A4CB-0EC5C6E348FB}"/>
            </a:ext>
          </a:extLst>
        </xdr:cNvPr>
        <xdr:cNvSpPr/>
      </xdr:nvSpPr>
      <xdr:spPr>
        <a:xfrm>
          <a:off x="14541500" y="1025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17145</xdr:rowOff>
    </xdr:from>
    <xdr:to>
      <xdr:col>81</xdr:col>
      <xdr:colOff>50800</xdr:colOff>
      <xdr:row>60</xdr:row>
      <xdr:rowOff>41910</xdr:rowOff>
    </xdr:to>
    <xdr:cxnSp macro="">
      <xdr:nvCxnSpPr>
        <xdr:cNvPr id="654" name="直線コネクタ 653">
          <a:extLst>
            <a:ext uri="{FF2B5EF4-FFF2-40B4-BE49-F238E27FC236}">
              <a16:creationId xmlns:a16="http://schemas.microsoft.com/office/drawing/2014/main" id="{D57C2612-E338-4E65-9BB2-ED2D7B9D2BF8}"/>
            </a:ext>
          </a:extLst>
        </xdr:cNvPr>
        <xdr:cNvCxnSpPr/>
      </xdr:nvCxnSpPr>
      <xdr:spPr>
        <a:xfrm>
          <a:off x="14592300" y="10304145"/>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107315</xdr:rowOff>
    </xdr:from>
    <xdr:to>
      <xdr:col>72</xdr:col>
      <xdr:colOff>38100</xdr:colOff>
      <xdr:row>60</xdr:row>
      <xdr:rowOff>37465</xdr:rowOff>
    </xdr:to>
    <xdr:sp macro="" textlink="">
      <xdr:nvSpPr>
        <xdr:cNvPr id="655" name="楕円 654">
          <a:extLst>
            <a:ext uri="{FF2B5EF4-FFF2-40B4-BE49-F238E27FC236}">
              <a16:creationId xmlns:a16="http://schemas.microsoft.com/office/drawing/2014/main" id="{A304298B-14A1-4F78-A2A8-F3D20DCE7096}"/>
            </a:ext>
          </a:extLst>
        </xdr:cNvPr>
        <xdr:cNvSpPr/>
      </xdr:nvSpPr>
      <xdr:spPr>
        <a:xfrm>
          <a:off x="13652500" y="10222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158115</xdr:rowOff>
    </xdr:from>
    <xdr:to>
      <xdr:col>76</xdr:col>
      <xdr:colOff>114300</xdr:colOff>
      <xdr:row>60</xdr:row>
      <xdr:rowOff>17145</xdr:rowOff>
    </xdr:to>
    <xdr:cxnSp macro="">
      <xdr:nvCxnSpPr>
        <xdr:cNvPr id="656" name="直線コネクタ 655">
          <a:extLst>
            <a:ext uri="{FF2B5EF4-FFF2-40B4-BE49-F238E27FC236}">
              <a16:creationId xmlns:a16="http://schemas.microsoft.com/office/drawing/2014/main" id="{71854417-9FCF-4927-9722-0782997A7CD1}"/>
            </a:ext>
          </a:extLst>
        </xdr:cNvPr>
        <xdr:cNvCxnSpPr/>
      </xdr:nvCxnSpPr>
      <xdr:spPr>
        <a:xfrm>
          <a:off x="13703300" y="1027366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80645</xdr:rowOff>
    </xdr:from>
    <xdr:to>
      <xdr:col>67</xdr:col>
      <xdr:colOff>101600</xdr:colOff>
      <xdr:row>60</xdr:row>
      <xdr:rowOff>10795</xdr:rowOff>
    </xdr:to>
    <xdr:sp macro="" textlink="">
      <xdr:nvSpPr>
        <xdr:cNvPr id="657" name="楕円 656">
          <a:extLst>
            <a:ext uri="{FF2B5EF4-FFF2-40B4-BE49-F238E27FC236}">
              <a16:creationId xmlns:a16="http://schemas.microsoft.com/office/drawing/2014/main" id="{F698046B-302B-4EF1-B172-A8FF7761BB11}"/>
            </a:ext>
          </a:extLst>
        </xdr:cNvPr>
        <xdr:cNvSpPr/>
      </xdr:nvSpPr>
      <xdr:spPr>
        <a:xfrm>
          <a:off x="12763500" y="10196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131445</xdr:rowOff>
    </xdr:from>
    <xdr:to>
      <xdr:col>71</xdr:col>
      <xdr:colOff>177800</xdr:colOff>
      <xdr:row>59</xdr:row>
      <xdr:rowOff>158115</xdr:rowOff>
    </xdr:to>
    <xdr:cxnSp macro="">
      <xdr:nvCxnSpPr>
        <xdr:cNvPr id="658" name="直線コネクタ 657">
          <a:extLst>
            <a:ext uri="{FF2B5EF4-FFF2-40B4-BE49-F238E27FC236}">
              <a16:creationId xmlns:a16="http://schemas.microsoft.com/office/drawing/2014/main" id="{6C684E6C-7938-4F70-A6AF-BDE44B20AF3D}"/>
            </a:ext>
          </a:extLst>
        </xdr:cNvPr>
        <xdr:cNvCxnSpPr/>
      </xdr:nvCxnSpPr>
      <xdr:spPr>
        <a:xfrm>
          <a:off x="12814300" y="10246995"/>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52087</xdr:rowOff>
    </xdr:from>
    <xdr:ext cx="405111" cy="259045"/>
    <xdr:sp macro="" textlink="">
      <xdr:nvSpPr>
        <xdr:cNvPr id="659" name="n_1aveValue【学校施設】&#10;有形固定資産減価償却率">
          <a:extLst>
            <a:ext uri="{FF2B5EF4-FFF2-40B4-BE49-F238E27FC236}">
              <a16:creationId xmlns:a16="http://schemas.microsoft.com/office/drawing/2014/main" id="{DAAEB204-2865-4589-AD4C-FF7833852F1D}"/>
            </a:ext>
          </a:extLst>
        </xdr:cNvPr>
        <xdr:cNvSpPr txBox="1"/>
      </xdr:nvSpPr>
      <xdr:spPr>
        <a:xfrm>
          <a:off x="15266044" y="999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10177</xdr:rowOff>
    </xdr:from>
    <xdr:ext cx="405111" cy="259045"/>
    <xdr:sp macro="" textlink="">
      <xdr:nvSpPr>
        <xdr:cNvPr id="660" name="n_2aveValue【学校施設】&#10;有形固定資産減価償却率">
          <a:extLst>
            <a:ext uri="{FF2B5EF4-FFF2-40B4-BE49-F238E27FC236}">
              <a16:creationId xmlns:a16="http://schemas.microsoft.com/office/drawing/2014/main" id="{9D4E0642-A629-4F30-818D-7EB75EC65072}"/>
            </a:ext>
          </a:extLst>
        </xdr:cNvPr>
        <xdr:cNvSpPr txBox="1"/>
      </xdr:nvSpPr>
      <xdr:spPr>
        <a:xfrm>
          <a:off x="14389744" y="995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168292</xdr:rowOff>
    </xdr:from>
    <xdr:ext cx="405111" cy="259045"/>
    <xdr:sp macro="" textlink="">
      <xdr:nvSpPr>
        <xdr:cNvPr id="661" name="n_3aveValue【学校施設】&#10;有形固定資産減価償却率">
          <a:extLst>
            <a:ext uri="{FF2B5EF4-FFF2-40B4-BE49-F238E27FC236}">
              <a16:creationId xmlns:a16="http://schemas.microsoft.com/office/drawing/2014/main" id="{1F67B7F1-C6AC-40C3-9D85-1C4A2DBEDE8C}"/>
            </a:ext>
          </a:extLst>
        </xdr:cNvPr>
        <xdr:cNvSpPr txBox="1"/>
      </xdr:nvSpPr>
      <xdr:spPr>
        <a:xfrm>
          <a:off x="13500744" y="9940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130192</xdr:rowOff>
    </xdr:from>
    <xdr:ext cx="405111" cy="259045"/>
    <xdr:sp macro="" textlink="">
      <xdr:nvSpPr>
        <xdr:cNvPr id="662" name="n_4aveValue【学校施設】&#10;有形固定資産減価償却率">
          <a:extLst>
            <a:ext uri="{FF2B5EF4-FFF2-40B4-BE49-F238E27FC236}">
              <a16:creationId xmlns:a16="http://schemas.microsoft.com/office/drawing/2014/main" id="{60B295B1-7402-48BE-A314-94A42C957B4C}"/>
            </a:ext>
          </a:extLst>
        </xdr:cNvPr>
        <xdr:cNvSpPr txBox="1"/>
      </xdr:nvSpPr>
      <xdr:spPr>
        <a:xfrm>
          <a:off x="12611744" y="990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83837</xdr:rowOff>
    </xdr:from>
    <xdr:ext cx="405111" cy="259045"/>
    <xdr:sp macro="" textlink="">
      <xdr:nvSpPr>
        <xdr:cNvPr id="663" name="n_1mainValue【学校施設】&#10;有形固定資産減価償却率">
          <a:extLst>
            <a:ext uri="{FF2B5EF4-FFF2-40B4-BE49-F238E27FC236}">
              <a16:creationId xmlns:a16="http://schemas.microsoft.com/office/drawing/2014/main" id="{C0348F63-BE25-49F2-9F56-945F31A38C65}"/>
            </a:ext>
          </a:extLst>
        </xdr:cNvPr>
        <xdr:cNvSpPr txBox="1"/>
      </xdr:nvSpPr>
      <xdr:spPr>
        <a:xfrm>
          <a:off x="15266044" y="10370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59072</xdr:rowOff>
    </xdr:from>
    <xdr:ext cx="405111" cy="259045"/>
    <xdr:sp macro="" textlink="">
      <xdr:nvSpPr>
        <xdr:cNvPr id="664" name="n_2mainValue【学校施設】&#10;有形固定資産減価償却率">
          <a:extLst>
            <a:ext uri="{FF2B5EF4-FFF2-40B4-BE49-F238E27FC236}">
              <a16:creationId xmlns:a16="http://schemas.microsoft.com/office/drawing/2014/main" id="{C23F2743-B21A-4CEA-8A35-FC08285A955B}"/>
            </a:ext>
          </a:extLst>
        </xdr:cNvPr>
        <xdr:cNvSpPr txBox="1"/>
      </xdr:nvSpPr>
      <xdr:spPr>
        <a:xfrm>
          <a:off x="14389744" y="1034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28592</xdr:rowOff>
    </xdr:from>
    <xdr:ext cx="405111" cy="259045"/>
    <xdr:sp macro="" textlink="">
      <xdr:nvSpPr>
        <xdr:cNvPr id="665" name="n_3mainValue【学校施設】&#10;有形固定資産減価償却率">
          <a:extLst>
            <a:ext uri="{FF2B5EF4-FFF2-40B4-BE49-F238E27FC236}">
              <a16:creationId xmlns:a16="http://schemas.microsoft.com/office/drawing/2014/main" id="{389F5D5B-794D-460D-97A5-91F6A776CBDA}"/>
            </a:ext>
          </a:extLst>
        </xdr:cNvPr>
        <xdr:cNvSpPr txBox="1"/>
      </xdr:nvSpPr>
      <xdr:spPr>
        <a:xfrm>
          <a:off x="13500744" y="10315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1922</xdr:rowOff>
    </xdr:from>
    <xdr:ext cx="405111" cy="259045"/>
    <xdr:sp macro="" textlink="">
      <xdr:nvSpPr>
        <xdr:cNvPr id="666" name="n_4mainValue【学校施設】&#10;有形固定資産減価償却率">
          <a:extLst>
            <a:ext uri="{FF2B5EF4-FFF2-40B4-BE49-F238E27FC236}">
              <a16:creationId xmlns:a16="http://schemas.microsoft.com/office/drawing/2014/main" id="{27DD91ED-A876-4AF3-A7EC-FF528107ABA7}"/>
            </a:ext>
          </a:extLst>
        </xdr:cNvPr>
        <xdr:cNvSpPr txBox="1"/>
      </xdr:nvSpPr>
      <xdr:spPr>
        <a:xfrm>
          <a:off x="12611744" y="10288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7" name="正方形/長方形 666">
          <a:extLst>
            <a:ext uri="{FF2B5EF4-FFF2-40B4-BE49-F238E27FC236}">
              <a16:creationId xmlns:a16="http://schemas.microsoft.com/office/drawing/2014/main" id="{B25F9DEF-BA84-4CD3-A18F-7BCEBC06FEC8}"/>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8" name="正方形/長方形 667">
          <a:extLst>
            <a:ext uri="{FF2B5EF4-FFF2-40B4-BE49-F238E27FC236}">
              <a16:creationId xmlns:a16="http://schemas.microsoft.com/office/drawing/2014/main" id="{288D824B-ED05-4ED5-B86B-A3406F79C12D}"/>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9" name="正方形/長方形 668">
          <a:extLst>
            <a:ext uri="{FF2B5EF4-FFF2-40B4-BE49-F238E27FC236}">
              <a16:creationId xmlns:a16="http://schemas.microsoft.com/office/drawing/2014/main" id="{51FEA0FF-1C55-4A55-9EF6-3A276D374FC6}"/>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0" name="正方形/長方形 669">
          <a:extLst>
            <a:ext uri="{FF2B5EF4-FFF2-40B4-BE49-F238E27FC236}">
              <a16:creationId xmlns:a16="http://schemas.microsoft.com/office/drawing/2014/main" id="{C88B3CB4-47B1-4968-A5A7-445342F22342}"/>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1" name="正方形/長方形 670">
          <a:extLst>
            <a:ext uri="{FF2B5EF4-FFF2-40B4-BE49-F238E27FC236}">
              <a16:creationId xmlns:a16="http://schemas.microsoft.com/office/drawing/2014/main" id="{F7458E62-9327-457E-9383-09D656797FD2}"/>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2" name="正方形/長方形 671">
          <a:extLst>
            <a:ext uri="{FF2B5EF4-FFF2-40B4-BE49-F238E27FC236}">
              <a16:creationId xmlns:a16="http://schemas.microsoft.com/office/drawing/2014/main" id="{C2CC8A21-F366-4FC3-9257-018D88C3E701}"/>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3" name="正方形/長方形 672">
          <a:extLst>
            <a:ext uri="{FF2B5EF4-FFF2-40B4-BE49-F238E27FC236}">
              <a16:creationId xmlns:a16="http://schemas.microsoft.com/office/drawing/2014/main" id="{880E0C62-A1C9-4911-9EA8-3521122DA13E}"/>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4" name="正方形/長方形 673">
          <a:extLst>
            <a:ext uri="{FF2B5EF4-FFF2-40B4-BE49-F238E27FC236}">
              <a16:creationId xmlns:a16="http://schemas.microsoft.com/office/drawing/2014/main" id="{1D1E380A-0739-445A-91A0-F4312833EE89}"/>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5" name="テキスト ボックス 674">
          <a:extLst>
            <a:ext uri="{FF2B5EF4-FFF2-40B4-BE49-F238E27FC236}">
              <a16:creationId xmlns:a16="http://schemas.microsoft.com/office/drawing/2014/main" id="{37E0E866-0FF2-4B52-9914-9A05DDFC727B}"/>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6" name="直線コネクタ 675">
          <a:extLst>
            <a:ext uri="{FF2B5EF4-FFF2-40B4-BE49-F238E27FC236}">
              <a16:creationId xmlns:a16="http://schemas.microsoft.com/office/drawing/2014/main" id="{BB78CB16-8AAC-4286-A4F1-7CDFA14F880F}"/>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65</xdr:row>
      <xdr:rowOff>0</xdr:rowOff>
    </xdr:from>
    <xdr:to>
      <xdr:col>120</xdr:col>
      <xdr:colOff>114300</xdr:colOff>
      <xdr:row>65</xdr:row>
      <xdr:rowOff>0</xdr:rowOff>
    </xdr:to>
    <xdr:cxnSp macro="">
      <xdr:nvCxnSpPr>
        <xdr:cNvPr id="677" name="直線コネクタ 676">
          <a:extLst>
            <a:ext uri="{FF2B5EF4-FFF2-40B4-BE49-F238E27FC236}">
              <a16:creationId xmlns:a16="http://schemas.microsoft.com/office/drawing/2014/main" id="{824E2085-80D6-41A0-96A8-23C287F67078}"/>
            </a:ext>
          </a:extLst>
        </xdr:cNvPr>
        <xdr:cNvCxnSpPr/>
      </xdr:nvCxnSpPr>
      <xdr:spPr>
        <a:xfrm>
          <a:off x="18288000" y="1114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64</xdr:row>
      <xdr:rowOff>29227</xdr:rowOff>
    </xdr:from>
    <xdr:ext cx="467179" cy="259045"/>
    <xdr:sp macro="" textlink="">
      <xdr:nvSpPr>
        <xdr:cNvPr id="678" name="テキスト ボックス 677">
          <a:extLst>
            <a:ext uri="{FF2B5EF4-FFF2-40B4-BE49-F238E27FC236}">
              <a16:creationId xmlns:a16="http://schemas.microsoft.com/office/drawing/2014/main" id="{5CA60ED7-8E6A-409E-849E-72FC3FBC7930}"/>
            </a:ext>
          </a:extLst>
        </xdr:cNvPr>
        <xdr:cNvSpPr txBox="1"/>
      </xdr:nvSpPr>
      <xdr:spPr>
        <a:xfrm>
          <a:off x="17820821" y="1100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679" name="直線コネクタ 678">
          <a:extLst>
            <a:ext uri="{FF2B5EF4-FFF2-40B4-BE49-F238E27FC236}">
              <a16:creationId xmlns:a16="http://schemas.microsoft.com/office/drawing/2014/main" id="{C9B8CB16-A179-4327-909E-4188E80C2913}"/>
            </a:ext>
          </a:extLst>
        </xdr:cNvPr>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680" name="テキスト ボックス 679">
          <a:extLst>
            <a:ext uri="{FF2B5EF4-FFF2-40B4-BE49-F238E27FC236}">
              <a16:creationId xmlns:a16="http://schemas.microsoft.com/office/drawing/2014/main" id="{C8723D52-FC4F-476E-9B8B-BD0DEFB966CD}"/>
            </a:ext>
          </a:extLst>
        </xdr:cNvPr>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114300</xdr:rowOff>
    </xdr:from>
    <xdr:to>
      <xdr:col>120</xdr:col>
      <xdr:colOff>114300</xdr:colOff>
      <xdr:row>61</xdr:row>
      <xdr:rowOff>114300</xdr:rowOff>
    </xdr:to>
    <xdr:cxnSp macro="">
      <xdr:nvCxnSpPr>
        <xdr:cNvPr id="681" name="直線コネクタ 680">
          <a:extLst>
            <a:ext uri="{FF2B5EF4-FFF2-40B4-BE49-F238E27FC236}">
              <a16:creationId xmlns:a16="http://schemas.microsoft.com/office/drawing/2014/main" id="{CFF154C5-8368-4744-8BC5-5E2FF9EEE658}"/>
            </a:ext>
          </a:extLst>
        </xdr:cNvPr>
        <xdr:cNvCxnSpPr/>
      </xdr:nvCxnSpPr>
      <xdr:spPr>
        <a:xfrm>
          <a:off x="18288000" y="1057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143527</xdr:rowOff>
    </xdr:from>
    <xdr:ext cx="467179" cy="259045"/>
    <xdr:sp macro="" textlink="">
      <xdr:nvSpPr>
        <xdr:cNvPr id="682" name="テキスト ボックス 681">
          <a:extLst>
            <a:ext uri="{FF2B5EF4-FFF2-40B4-BE49-F238E27FC236}">
              <a16:creationId xmlns:a16="http://schemas.microsoft.com/office/drawing/2014/main" id="{7F918391-FFBE-42BE-B9C8-31D291747F57}"/>
            </a:ext>
          </a:extLst>
        </xdr:cNvPr>
        <xdr:cNvSpPr txBox="1"/>
      </xdr:nvSpPr>
      <xdr:spPr>
        <a:xfrm>
          <a:off x="17820821" y="1043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3" name="直線コネクタ 682">
          <a:extLst>
            <a:ext uri="{FF2B5EF4-FFF2-40B4-BE49-F238E27FC236}">
              <a16:creationId xmlns:a16="http://schemas.microsoft.com/office/drawing/2014/main" id="{EA931CAB-E7E7-49D6-BE1D-96093295537E}"/>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4" name="テキスト ボックス 683">
          <a:extLst>
            <a:ext uri="{FF2B5EF4-FFF2-40B4-BE49-F238E27FC236}">
              <a16:creationId xmlns:a16="http://schemas.microsoft.com/office/drawing/2014/main" id="{73678CC7-9AD4-4BC9-998E-4B52BB06B734}"/>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57150</xdr:rowOff>
    </xdr:from>
    <xdr:to>
      <xdr:col>120</xdr:col>
      <xdr:colOff>114300</xdr:colOff>
      <xdr:row>58</xdr:row>
      <xdr:rowOff>57150</xdr:rowOff>
    </xdr:to>
    <xdr:cxnSp macro="">
      <xdr:nvCxnSpPr>
        <xdr:cNvPr id="685" name="直線コネクタ 684">
          <a:extLst>
            <a:ext uri="{FF2B5EF4-FFF2-40B4-BE49-F238E27FC236}">
              <a16:creationId xmlns:a16="http://schemas.microsoft.com/office/drawing/2014/main" id="{771C3757-9787-4790-9794-1AC4E5AD6A40}"/>
            </a:ext>
          </a:extLst>
        </xdr:cNvPr>
        <xdr:cNvCxnSpPr/>
      </xdr:nvCxnSpPr>
      <xdr:spPr>
        <a:xfrm>
          <a:off x="18288000" y="1000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86377</xdr:rowOff>
    </xdr:from>
    <xdr:ext cx="467179" cy="259045"/>
    <xdr:sp macro="" textlink="">
      <xdr:nvSpPr>
        <xdr:cNvPr id="686" name="テキスト ボックス 685">
          <a:extLst>
            <a:ext uri="{FF2B5EF4-FFF2-40B4-BE49-F238E27FC236}">
              <a16:creationId xmlns:a16="http://schemas.microsoft.com/office/drawing/2014/main" id="{0CD11ECE-71C8-4BA5-BD90-B1A3DE70610F}"/>
            </a:ext>
          </a:extLst>
        </xdr:cNvPr>
        <xdr:cNvSpPr txBox="1"/>
      </xdr:nvSpPr>
      <xdr:spPr>
        <a:xfrm>
          <a:off x="17820821" y="985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687" name="直線コネクタ 686">
          <a:extLst>
            <a:ext uri="{FF2B5EF4-FFF2-40B4-BE49-F238E27FC236}">
              <a16:creationId xmlns:a16="http://schemas.microsoft.com/office/drawing/2014/main" id="{01A676AE-8F1E-426A-9D19-6BFC5448F8AF}"/>
            </a:ext>
          </a:extLst>
        </xdr:cNvPr>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688" name="テキスト ボックス 687">
          <a:extLst>
            <a:ext uri="{FF2B5EF4-FFF2-40B4-BE49-F238E27FC236}">
              <a16:creationId xmlns:a16="http://schemas.microsoft.com/office/drawing/2014/main" id="{BAC2E199-EA49-44D3-A98B-62D241950982}"/>
            </a:ext>
          </a:extLst>
        </xdr:cNvPr>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0</xdr:rowOff>
    </xdr:from>
    <xdr:to>
      <xdr:col>120</xdr:col>
      <xdr:colOff>114300</xdr:colOff>
      <xdr:row>55</xdr:row>
      <xdr:rowOff>0</xdr:rowOff>
    </xdr:to>
    <xdr:cxnSp macro="">
      <xdr:nvCxnSpPr>
        <xdr:cNvPr id="689" name="直線コネクタ 688">
          <a:extLst>
            <a:ext uri="{FF2B5EF4-FFF2-40B4-BE49-F238E27FC236}">
              <a16:creationId xmlns:a16="http://schemas.microsoft.com/office/drawing/2014/main" id="{86659B39-CEAA-4155-A895-71753C04727B}"/>
            </a:ext>
          </a:extLst>
        </xdr:cNvPr>
        <xdr:cNvCxnSpPr/>
      </xdr:nvCxnSpPr>
      <xdr:spPr>
        <a:xfrm>
          <a:off x="18288000" y="942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29227</xdr:rowOff>
    </xdr:from>
    <xdr:ext cx="467179" cy="259045"/>
    <xdr:sp macro="" textlink="">
      <xdr:nvSpPr>
        <xdr:cNvPr id="690" name="テキスト ボックス 689">
          <a:extLst>
            <a:ext uri="{FF2B5EF4-FFF2-40B4-BE49-F238E27FC236}">
              <a16:creationId xmlns:a16="http://schemas.microsoft.com/office/drawing/2014/main" id="{1B39DC6E-D18A-44F6-9375-DBEDB1BE3607}"/>
            </a:ext>
          </a:extLst>
        </xdr:cNvPr>
        <xdr:cNvSpPr txBox="1"/>
      </xdr:nvSpPr>
      <xdr:spPr>
        <a:xfrm>
          <a:off x="17820821" y="928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1" name="直線コネクタ 690">
          <a:extLst>
            <a:ext uri="{FF2B5EF4-FFF2-40B4-BE49-F238E27FC236}">
              <a16:creationId xmlns:a16="http://schemas.microsoft.com/office/drawing/2014/main" id="{C5B97BB7-A0A7-48C8-A064-45F2C1855095}"/>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2" name="テキスト ボックス 691">
          <a:extLst>
            <a:ext uri="{FF2B5EF4-FFF2-40B4-BE49-F238E27FC236}">
              <a16:creationId xmlns:a16="http://schemas.microsoft.com/office/drawing/2014/main" id="{6B1D851F-4F01-4CC2-949D-4289DAA570FC}"/>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3" name="【学校施設】&#10;一人当たり面積グラフ枠">
          <a:extLst>
            <a:ext uri="{FF2B5EF4-FFF2-40B4-BE49-F238E27FC236}">
              <a16:creationId xmlns:a16="http://schemas.microsoft.com/office/drawing/2014/main" id="{F2BCA354-D086-48EE-BAB6-6CFB263B5785}"/>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3429</xdr:rowOff>
    </xdr:from>
    <xdr:to>
      <xdr:col>116</xdr:col>
      <xdr:colOff>62864</xdr:colOff>
      <xdr:row>64</xdr:row>
      <xdr:rowOff>38005</xdr:rowOff>
    </xdr:to>
    <xdr:cxnSp macro="">
      <xdr:nvCxnSpPr>
        <xdr:cNvPr id="694" name="直線コネクタ 693">
          <a:extLst>
            <a:ext uri="{FF2B5EF4-FFF2-40B4-BE49-F238E27FC236}">
              <a16:creationId xmlns:a16="http://schemas.microsoft.com/office/drawing/2014/main" id="{86F5B5E5-FAE8-41D3-9B9D-2FB993DC120F}"/>
            </a:ext>
          </a:extLst>
        </xdr:cNvPr>
        <xdr:cNvCxnSpPr/>
      </xdr:nvCxnSpPr>
      <xdr:spPr>
        <a:xfrm flipV="1">
          <a:off x="22160864" y="9604629"/>
          <a:ext cx="0" cy="1406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41832</xdr:rowOff>
    </xdr:from>
    <xdr:ext cx="469744" cy="259045"/>
    <xdr:sp macro="" textlink="">
      <xdr:nvSpPr>
        <xdr:cNvPr id="695" name="【学校施設】&#10;一人当たり面積最小値テキスト">
          <a:extLst>
            <a:ext uri="{FF2B5EF4-FFF2-40B4-BE49-F238E27FC236}">
              <a16:creationId xmlns:a16="http://schemas.microsoft.com/office/drawing/2014/main" id="{0F47FEFF-37C2-48FE-BB4D-41105ED878E5}"/>
            </a:ext>
          </a:extLst>
        </xdr:cNvPr>
        <xdr:cNvSpPr txBox="1"/>
      </xdr:nvSpPr>
      <xdr:spPr>
        <a:xfrm>
          <a:off x="22199600" y="11014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38005</xdr:rowOff>
    </xdr:from>
    <xdr:to>
      <xdr:col>116</xdr:col>
      <xdr:colOff>152400</xdr:colOff>
      <xdr:row>64</xdr:row>
      <xdr:rowOff>38005</xdr:rowOff>
    </xdr:to>
    <xdr:cxnSp macro="">
      <xdr:nvCxnSpPr>
        <xdr:cNvPr id="696" name="直線コネクタ 695">
          <a:extLst>
            <a:ext uri="{FF2B5EF4-FFF2-40B4-BE49-F238E27FC236}">
              <a16:creationId xmlns:a16="http://schemas.microsoft.com/office/drawing/2014/main" id="{44EBF17A-3894-4F20-BEB2-49DCBDBEBF95}"/>
            </a:ext>
          </a:extLst>
        </xdr:cNvPr>
        <xdr:cNvCxnSpPr/>
      </xdr:nvCxnSpPr>
      <xdr:spPr>
        <a:xfrm>
          <a:off x="22072600" y="11010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121556</xdr:rowOff>
    </xdr:from>
    <xdr:ext cx="469744" cy="259045"/>
    <xdr:sp macro="" textlink="">
      <xdr:nvSpPr>
        <xdr:cNvPr id="697" name="【学校施設】&#10;一人当たり面積最大値テキスト">
          <a:extLst>
            <a:ext uri="{FF2B5EF4-FFF2-40B4-BE49-F238E27FC236}">
              <a16:creationId xmlns:a16="http://schemas.microsoft.com/office/drawing/2014/main" id="{D80E6DEE-F8AD-4BC8-A6EA-722E03C6D2E2}"/>
            </a:ext>
          </a:extLst>
        </xdr:cNvPr>
        <xdr:cNvSpPr txBox="1"/>
      </xdr:nvSpPr>
      <xdr:spPr>
        <a:xfrm>
          <a:off x="22199600" y="9379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3429</xdr:rowOff>
    </xdr:from>
    <xdr:to>
      <xdr:col>116</xdr:col>
      <xdr:colOff>152400</xdr:colOff>
      <xdr:row>56</xdr:row>
      <xdr:rowOff>3429</xdr:rowOff>
    </xdr:to>
    <xdr:cxnSp macro="">
      <xdr:nvCxnSpPr>
        <xdr:cNvPr id="698" name="直線コネクタ 697">
          <a:extLst>
            <a:ext uri="{FF2B5EF4-FFF2-40B4-BE49-F238E27FC236}">
              <a16:creationId xmlns:a16="http://schemas.microsoft.com/office/drawing/2014/main" id="{8246B6A6-86BF-4477-BE50-E497EB877D41}"/>
            </a:ext>
          </a:extLst>
        </xdr:cNvPr>
        <xdr:cNvCxnSpPr/>
      </xdr:nvCxnSpPr>
      <xdr:spPr>
        <a:xfrm>
          <a:off x="22072600" y="9604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53071</xdr:rowOff>
    </xdr:from>
    <xdr:ext cx="469744" cy="259045"/>
    <xdr:sp macro="" textlink="">
      <xdr:nvSpPr>
        <xdr:cNvPr id="699" name="【学校施設】&#10;一人当たり面積平均値テキスト">
          <a:extLst>
            <a:ext uri="{FF2B5EF4-FFF2-40B4-BE49-F238E27FC236}">
              <a16:creationId xmlns:a16="http://schemas.microsoft.com/office/drawing/2014/main" id="{20F47823-E3A8-4261-92CA-213E1ED644C1}"/>
            </a:ext>
          </a:extLst>
        </xdr:cNvPr>
        <xdr:cNvSpPr txBox="1"/>
      </xdr:nvSpPr>
      <xdr:spPr>
        <a:xfrm>
          <a:off x="22199600" y="103400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74644</xdr:rowOff>
    </xdr:from>
    <xdr:to>
      <xdr:col>116</xdr:col>
      <xdr:colOff>114300</xdr:colOff>
      <xdr:row>61</xdr:row>
      <xdr:rowOff>4794</xdr:rowOff>
    </xdr:to>
    <xdr:sp macro="" textlink="">
      <xdr:nvSpPr>
        <xdr:cNvPr id="700" name="フローチャート: 判断 699">
          <a:extLst>
            <a:ext uri="{FF2B5EF4-FFF2-40B4-BE49-F238E27FC236}">
              <a16:creationId xmlns:a16="http://schemas.microsoft.com/office/drawing/2014/main" id="{59A62622-1849-48E6-921A-66A79C1FF5DA}"/>
            </a:ext>
          </a:extLst>
        </xdr:cNvPr>
        <xdr:cNvSpPr/>
      </xdr:nvSpPr>
      <xdr:spPr>
        <a:xfrm>
          <a:off x="22110700" y="1036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116935</xdr:rowOff>
    </xdr:from>
    <xdr:to>
      <xdr:col>112</xdr:col>
      <xdr:colOff>38100</xdr:colOff>
      <xdr:row>61</xdr:row>
      <xdr:rowOff>47085</xdr:rowOff>
    </xdr:to>
    <xdr:sp macro="" textlink="">
      <xdr:nvSpPr>
        <xdr:cNvPr id="701" name="フローチャート: 判断 700">
          <a:extLst>
            <a:ext uri="{FF2B5EF4-FFF2-40B4-BE49-F238E27FC236}">
              <a16:creationId xmlns:a16="http://schemas.microsoft.com/office/drawing/2014/main" id="{6E5BDC1A-B1C4-4C3F-8637-564B49661C52}"/>
            </a:ext>
          </a:extLst>
        </xdr:cNvPr>
        <xdr:cNvSpPr/>
      </xdr:nvSpPr>
      <xdr:spPr>
        <a:xfrm>
          <a:off x="21272500" y="10403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117507</xdr:rowOff>
    </xdr:from>
    <xdr:to>
      <xdr:col>107</xdr:col>
      <xdr:colOff>101600</xdr:colOff>
      <xdr:row>61</xdr:row>
      <xdr:rowOff>47657</xdr:rowOff>
    </xdr:to>
    <xdr:sp macro="" textlink="">
      <xdr:nvSpPr>
        <xdr:cNvPr id="702" name="フローチャート: 判断 701">
          <a:extLst>
            <a:ext uri="{FF2B5EF4-FFF2-40B4-BE49-F238E27FC236}">
              <a16:creationId xmlns:a16="http://schemas.microsoft.com/office/drawing/2014/main" id="{A0F72287-6ABC-458A-A0F2-55F78DB3E981}"/>
            </a:ext>
          </a:extLst>
        </xdr:cNvPr>
        <xdr:cNvSpPr/>
      </xdr:nvSpPr>
      <xdr:spPr>
        <a:xfrm>
          <a:off x="20383500" y="10404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99219</xdr:rowOff>
    </xdr:from>
    <xdr:to>
      <xdr:col>102</xdr:col>
      <xdr:colOff>165100</xdr:colOff>
      <xdr:row>61</xdr:row>
      <xdr:rowOff>29369</xdr:rowOff>
    </xdr:to>
    <xdr:sp macro="" textlink="">
      <xdr:nvSpPr>
        <xdr:cNvPr id="703" name="フローチャート: 判断 702">
          <a:extLst>
            <a:ext uri="{FF2B5EF4-FFF2-40B4-BE49-F238E27FC236}">
              <a16:creationId xmlns:a16="http://schemas.microsoft.com/office/drawing/2014/main" id="{C1BB93A0-25CF-40D8-902E-F44CF31D0DF3}"/>
            </a:ext>
          </a:extLst>
        </xdr:cNvPr>
        <xdr:cNvSpPr/>
      </xdr:nvSpPr>
      <xdr:spPr>
        <a:xfrm>
          <a:off x="19494500" y="10386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109792</xdr:rowOff>
    </xdr:from>
    <xdr:to>
      <xdr:col>98</xdr:col>
      <xdr:colOff>38100</xdr:colOff>
      <xdr:row>61</xdr:row>
      <xdr:rowOff>39942</xdr:rowOff>
    </xdr:to>
    <xdr:sp macro="" textlink="">
      <xdr:nvSpPr>
        <xdr:cNvPr id="704" name="フローチャート: 判断 703">
          <a:extLst>
            <a:ext uri="{FF2B5EF4-FFF2-40B4-BE49-F238E27FC236}">
              <a16:creationId xmlns:a16="http://schemas.microsoft.com/office/drawing/2014/main" id="{5EDC3216-B3B9-465C-B183-6121DE562F4A}"/>
            </a:ext>
          </a:extLst>
        </xdr:cNvPr>
        <xdr:cNvSpPr/>
      </xdr:nvSpPr>
      <xdr:spPr>
        <a:xfrm>
          <a:off x="18605500" y="10396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83AE1FBF-84F0-4FCD-A44F-AED373FCE1DC}"/>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CB1191AA-46D7-4A7A-B353-E71EA00C4BB5}"/>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98CD8A14-BC66-4854-836C-00EA78E8D847}"/>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8" name="テキスト ボックス 707">
          <a:extLst>
            <a:ext uri="{FF2B5EF4-FFF2-40B4-BE49-F238E27FC236}">
              <a16:creationId xmlns:a16="http://schemas.microsoft.com/office/drawing/2014/main" id="{1327D302-C2A8-44C0-A95B-BCDFE71EF0F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9" name="テキスト ボックス 708">
          <a:extLst>
            <a:ext uri="{FF2B5EF4-FFF2-40B4-BE49-F238E27FC236}">
              <a16:creationId xmlns:a16="http://schemas.microsoft.com/office/drawing/2014/main" id="{5CA1A70B-10FF-49D2-984E-CD6551F48C8A}"/>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69215</xdr:rowOff>
    </xdr:from>
    <xdr:to>
      <xdr:col>116</xdr:col>
      <xdr:colOff>114300</xdr:colOff>
      <xdr:row>60</xdr:row>
      <xdr:rowOff>170815</xdr:rowOff>
    </xdr:to>
    <xdr:sp macro="" textlink="">
      <xdr:nvSpPr>
        <xdr:cNvPr id="710" name="楕円 709">
          <a:extLst>
            <a:ext uri="{FF2B5EF4-FFF2-40B4-BE49-F238E27FC236}">
              <a16:creationId xmlns:a16="http://schemas.microsoft.com/office/drawing/2014/main" id="{12D65D33-87CA-492B-B67C-FFD7E043EBDA}"/>
            </a:ext>
          </a:extLst>
        </xdr:cNvPr>
        <xdr:cNvSpPr/>
      </xdr:nvSpPr>
      <xdr:spPr>
        <a:xfrm>
          <a:off x="22110700" y="1035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92092</xdr:rowOff>
    </xdr:from>
    <xdr:ext cx="469744" cy="259045"/>
    <xdr:sp macro="" textlink="">
      <xdr:nvSpPr>
        <xdr:cNvPr id="711" name="【学校施設】&#10;一人当たり面積該当値テキスト">
          <a:extLst>
            <a:ext uri="{FF2B5EF4-FFF2-40B4-BE49-F238E27FC236}">
              <a16:creationId xmlns:a16="http://schemas.microsoft.com/office/drawing/2014/main" id="{81A1ED1F-139D-440C-9DBC-B4571C0FC43F}"/>
            </a:ext>
          </a:extLst>
        </xdr:cNvPr>
        <xdr:cNvSpPr txBox="1"/>
      </xdr:nvSpPr>
      <xdr:spPr>
        <a:xfrm>
          <a:off x="22199600" y="10207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83217</xdr:rowOff>
    </xdr:from>
    <xdr:to>
      <xdr:col>112</xdr:col>
      <xdr:colOff>38100</xdr:colOff>
      <xdr:row>61</xdr:row>
      <xdr:rowOff>13367</xdr:rowOff>
    </xdr:to>
    <xdr:sp macro="" textlink="">
      <xdr:nvSpPr>
        <xdr:cNvPr id="712" name="楕円 711">
          <a:extLst>
            <a:ext uri="{FF2B5EF4-FFF2-40B4-BE49-F238E27FC236}">
              <a16:creationId xmlns:a16="http://schemas.microsoft.com/office/drawing/2014/main" id="{4FDE0F57-A537-4F7A-B63F-4F2C66FC97AF}"/>
            </a:ext>
          </a:extLst>
        </xdr:cNvPr>
        <xdr:cNvSpPr/>
      </xdr:nvSpPr>
      <xdr:spPr>
        <a:xfrm>
          <a:off x="21272500" y="10370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120015</xdr:rowOff>
    </xdr:from>
    <xdr:to>
      <xdr:col>116</xdr:col>
      <xdr:colOff>63500</xdr:colOff>
      <xdr:row>60</xdr:row>
      <xdr:rowOff>134017</xdr:rowOff>
    </xdr:to>
    <xdr:cxnSp macro="">
      <xdr:nvCxnSpPr>
        <xdr:cNvPr id="713" name="直線コネクタ 712">
          <a:extLst>
            <a:ext uri="{FF2B5EF4-FFF2-40B4-BE49-F238E27FC236}">
              <a16:creationId xmlns:a16="http://schemas.microsoft.com/office/drawing/2014/main" id="{30C24DCB-9978-4257-B0B2-055DFEE47EA3}"/>
            </a:ext>
          </a:extLst>
        </xdr:cNvPr>
        <xdr:cNvCxnSpPr/>
      </xdr:nvCxnSpPr>
      <xdr:spPr>
        <a:xfrm flipV="1">
          <a:off x="21323300" y="10407015"/>
          <a:ext cx="838200" cy="14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103505</xdr:rowOff>
    </xdr:from>
    <xdr:to>
      <xdr:col>107</xdr:col>
      <xdr:colOff>101600</xdr:colOff>
      <xdr:row>61</xdr:row>
      <xdr:rowOff>33655</xdr:rowOff>
    </xdr:to>
    <xdr:sp macro="" textlink="">
      <xdr:nvSpPr>
        <xdr:cNvPr id="714" name="楕円 713">
          <a:extLst>
            <a:ext uri="{FF2B5EF4-FFF2-40B4-BE49-F238E27FC236}">
              <a16:creationId xmlns:a16="http://schemas.microsoft.com/office/drawing/2014/main" id="{AFA85C9E-BF36-4FC3-B146-949BF0CDC5B3}"/>
            </a:ext>
          </a:extLst>
        </xdr:cNvPr>
        <xdr:cNvSpPr/>
      </xdr:nvSpPr>
      <xdr:spPr>
        <a:xfrm>
          <a:off x="20383500" y="1039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134017</xdr:rowOff>
    </xdr:from>
    <xdr:to>
      <xdr:col>111</xdr:col>
      <xdr:colOff>177800</xdr:colOff>
      <xdr:row>60</xdr:row>
      <xdr:rowOff>154305</xdr:rowOff>
    </xdr:to>
    <xdr:cxnSp macro="">
      <xdr:nvCxnSpPr>
        <xdr:cNvPr id="715" name="直線コネクタ 714">
          <a:extLst>
            <a:ext uri="{FF2B5EF4-FFF2-40B4-BE49-F238E27FC236}">
              <a16:creationId xmlns:a16="http://schemas.microsoft.com/office/drawing/2014/main" id="{DDBB084B-DBF7-4EB1-B390-524B0FC12F89}"/>
            </a:ext>
          </a:extLst>
        </xdr:cNvPr>
        <xdr:cNvCxnSpPr/>
      </xdr:nvCxnSpPr>
      <xdr:spPr>
        <a:xfrm flipV="1">
          <a:off x="20434300" y="10421017"/>
          <a:ext cx="889000" cy="20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121793</xdr:rowOff>
    </xdr:from>
    <xdr:to>
      <xdr:col>102</xdr:col>
      <xdr:colOff>165100</xdr:colOff>
      <xdr:row>61</xdr:row>
      <xdr:rowOff>51943</xdr:rowOff>
    </xdr:to>
    <xdr:sp macro="" textlink="">
      <xdr:nvSpPr>
        <xdr:cNvPr id="716" name="楕円 715">
          <a:extLst>
            <a:ext uri="{FF2B5EF4-FFF2-40B4-BE49-F238E27FC236}">
              <a16:creationId xmlns:a16="http://schemas.microsoft.com/office/drawing/2014/main" id="{1467B3A6-DA20-4A80-B286-7BE9FDA39283}"/>
            </a:ext>
          </a:extLst>
        </xdr:cNvPr>
        <xdr:cNvSpPr/>
      </xdr:nvSpPr>
      <xdr:spPr>
        <a:xfrm>
          <a:off x="19494500" y="10408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154305</xdr:rowOff>
    </xdr:from>
    <xdr:to>
      <xdr:col>107</xdr:col>
      <xdr:colOff>50800</xdr:colOff>
      <xdr:row>61</xdr:row>
      <xdr:rowOff>1143</xdr:rowOff>
    </xdr:to>
    <xdr:cxnSp macro="">
      <xdr:nvCxnSpPr>
        <xdr:cNvPr id="717" name="直線コネクタ 716">
          <a:extLst>
            <a:ext uri="{FF2B5EF4-FFF2-40B4-BE49-F238E27FC236}">
              <a16:creationId xmlns:a16="http://schemas.microsoft.com/office/drawing/2014/main" id="{63952FE6-DDD8-4A9E-A2D9-FC8A5668F4CA}"/>
            </a:ext>
          </a:extLst>
        </xdr:cNvPr>
        <xdr:cNvCxnSpPr/>
      </xdr:nvCxnSpPr>
      <xdr:spPr>
        <a:xfrm flipV="1">
          <a:off x="19545300" y="10441305"/>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131508</xdr:rowOff>
    </xdr:from>
    <xdr:to>
      <xdr:col>98</xdr:col>
      <xdr:colOff>38100</xdr:colOff>
      <xdr:row>61</xdr:row>
      <xdr:rowOff>61658</xdr:rowOff>
    </xdr:to>
    <xdr:sp macro="" textlink="">
      <xdr:nvSpPr>
        <xdr:cNvPr id="718" name="楕円 717">
          <a:extLst>
            <a:ext uri="{FF2B5EF4-FFF2-40B4-BE49-F238E27FC236}">
              <a16:creationId xmlns:a16="http://schemas.microsoft.com/office/drawing/2014/main" id="{CF87E38F-7EB3-4491-9F07-D03850F2EE88}"/>
            </a:ext>
          </a:extLst>
        </xdr:cNvPr>
        <xdr:cNvSpPr/>
      </xdr:nvSpPr>
      <xdr:spPr>
        <a:xfrm>
          <a:off x="18605500" y="10418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1143</xdr:rowOff>
    </xdr:from>
    <xdr:to>
      <xdr:col>102</xdr:col>
      <xdr:colOff>114300</xdr:colOff>
      <xdr:row>61</xdr:row>
      <xdr:rowOff>10858</xdr:rowOff>
    </xdr:to>
    <xdr:cxnSp macro="">
      <xdr:nvCxnSpPr>
        <xdr:cNvPr id="719" name="直線コネクタ 718">
          <a:extLst>
            <a:ext uri="{FF2B5EF4-FFF2-40B4-BE49-F238E27FC236}">
              <a16:creationId xmlns:a16="http://schemas.microsoft.com/office/drawing/2014/main" id="{972A35A7-9890-40F9-9FC2-6E28234C7ACC}"/>
            </a:ext>
          </a:extLst>
        </xdr:cNvPr>
        <xdr:cNvCxnSpPr/>
      </xdr:nvCxnSpPr>
      <xdr:spPr>
        <a:xfrm flipV="1">
          <a:off x="18656300" y="10459593"/>
          <a:ext cx="889000" cy="9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38212</xdr:rowOff>
    </xdr:from>
    <xdr:ext cx="469744" cy="259045"/>
    <xdr:sp macro="" textlink="">
      <xdr:nvSpPr>
        <xdr:cNvPr id="720" name="n_1aveValue【学校施設】&#10;一人当たり面積">
          <a:extLst>
            <a:ext uri="{FF2B5EF4-FFF2-40B4-BE49-F238E27FC236}">
              <a16:creationId xmlns:a16="http://schemas.microsoft.com/office/drawing/2014/main" id="{4F88C15D-415F-4269-9F7C-9FAFA4902231}"/>
            </a:ext>
          </a:extLst>
        </xdr:cNvPr>
        <xdr:cNvSpPr txBox="1"/>
      </xdr:nvSpPr>
      <xdr:spPr>
        <a:xfrm>
          <a:off x="21075727" y="10496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38784</xdr:rowOff>
    </xdr:from>
    <xdr:ext cx="469744" cy="259045"/>
    <xdr:sp macro="" textlink="">
      <xdr:nvSpPr>
        <xdr:cNvPr id="721" name="n_2aveValue【学校施設】&#10;一人当たり面積">
          <a:extLst>
            <a:ext uri="{FF2B5EF4-FFF2-40B4-BE49-F238E27FC236}">
              <a16:creationId xmlns:a16="http://schemas.microsoft.com/office/drawing/2014/main" id="{7978C470-8A9F-4CE0-A4E4-173D3315B38B}"/>
            </a:ext>
          </a:extLst>
        </xdr:cNvPr>
        <xdr:cNvSpPr txBox="1"/>
      </xdr:nvSpPr>
      <xdr:spPr>
        <a:xfrm>
          <a:off x="20199427" y="10497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45896</xdr:rowOff>
    </xdr:from>
    <xdr:ext cx="469744" cy="259045"/>
    <xdr:sp macro="" textlink="">
      <xdr:nvSpPr>
        <xdr:cNvPr id="722" name="n_3aveValue【学校施設】&#10;一人当たり面積">
          <a:extLst>
            <a:ext uri="{FF2B5EF4-FFF2-40B4-BE49-F238E27FC236}">
              <a16:creationId xmlns:a16="http://schemas.microsoft.com/office/drawing/2014/main" id="{FA1D2842-5F8E-4C8D-8A23-31D12305B410}"/>
            </a:ext>
          </a:extLst>
        </xdr:cNvPr>
        <xdr:cNvSpPr txBox="1"/>
      </xdr:nvSpPr>
      <xdr:spPr>
        <a:xfrm>
          <a:off x="19310427" y="10161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56469</xdr:rowOff>
    </xdr:from>
    <xdr:ext cx="469744" cy="259045"/>
    <xdr:sp macro="" textlink="">
      <xdr:nvSpPr>
        <xdr:cNvPr id="723" name="n_4aveValue【学校施設】&#10;一人当たり面積">
          <a:extLst>
            <a:ext uri="{FF2B5EF4-FFF2-40B4-BE49-F238E27FC236}">
              <a16:creationId xmlns:a16="http://schemas.microsoft.com/office/drawing/2014/main" id="{09F08D4C-44C5-4E08-B7D7-2D2BEDD692DE}"/>
            </a:ext>
          </a:extLst>
        </xdr:cNvPr>
        <xdr:cNvSpPr txBox="1"/>
      </xdr:nvSpPr>
      <xdr:spPr>
        <a:xfrm>
          <a:off x="18421427" y="10172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29894</xdr:rowOff>
    </xdr:from>
    <xdr:ext cx="469744" cy="259045"/>
    <xdr:sp macro="" textlink="">
      <xdr:nvSpPr>
        <xdr:cNvPr id="724" name="n_1mainValue【学校施設】&#10;一人当たり面積">
          <a:extLst>
            <a:ext uri="{FF2B5EF4-FFF2-40B4-BE49-F238E27FC236}">
              <a16:creationId xmlns:a16="http://schemas.microsoft.com/office/drawing/2014/main" id="{C14D727F-63D1-4594-ADDD-DD012D037D24}"/>
            </a:ext>
          </a:extLst>
        </xdr:cNvPr>
        <xdr:cNvSpPr txBox="1"/>
      </xdr:nvSpPr>
      <xdr:spPr>
        <a:xfrm>
          <a:off x="21075727" y="10145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50182</xdr:rowOff>
    </xdr:from>
    <xdr:ext cx="469744" cy="259045"/>
    <xdr:sp macro="" textlink="">
      <xdr:nvSpPr>
        <xdr:cNvPr id="725" name="n_2mainValue【学校施設】&#10;一人当たり面積">
          <a:extLst>
            <a:ext uri="{FF2B5EF4-FFF2-40B4-BE49-F238E27FC236}">
              <a16:creationId xmlns:a16="http://schemas.microsoft.com/office/drawing/2014/main" id="{D5AE53C8-4FB5-498E-92B1-1879369963EC}"/>
            </a:ext>
          </a:extLst>
        </xdr:cNvPr>
        <xdr:cNvSpPr txBox="1"/>
      </xdr:nvSpPr>
      <xdr:spPr>
        <a:xfrm>
          <a:off x="20199427" y="10165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43070</xdr:rowOff>
    </xdr:from>
    <xdr:ext cx="469744" cy="259045"/>
    <xdr:sp macro="" textlink="">
      <xdr:nvSpPr>
        <xdr:cNvPr id="726" name="n_3mainValue【学校施設】&#10;一人当たり面積">
          <a:extLst>
            <a:ext uri="{FF2B5EF4-FFF2-40B4-BE49-F238E27FC236}">
              <a16:creationId xmlns:a16="http://schemas.microsoft.com/office/drawing/2014/main" id="{55DD626C-3CD9-436E-82E2-673CCF51DC7C}"/>
            </a:ext>
          </a:extLst>
        </xdr:cNvPr>
        <xdr:cNvSpPr txBox="1"/>
      </xdr:nvSpPr>
      <xdr:spPr>
        <a:xfrm>
          <a:off x="19310427" y="10501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52785</xdr:rowOff>
    </xdr:from>
    <xdr:ext cx="469744" cy="259045"/>
    <xdr:sp macro="" textlink="">
      <xdr:nvSpPr>
        <xdr:cNvPr id="727" name="n_4mainValue【学校施設】&#10;一人当たり面積">
          <a:extLst>
            <a:ext uri="{FF2B5EF4-FFF2-40B4-BE49-F238E27FC236}">
              <a16:creationId xmlns:a16="http://schemas.microsoft.com/office/drawing/2014/main" id="{8B6DBFBD-C286-466E-9C19-E606C083366E}"/>
            </a:ext>
          </a:extLst>
        </xdr:cNvPr>
        <xdr:cNvSpPr txBox="1"/>
      </xdr:nvSpPr>
      <xdr:spPr>
        <a:xfrm>
          <a:off x="18421427" y="10511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8" name="正方形/長方形 727">
          <a:extLst>
            <a:ext uri="{FF2B5EF4-FFF2-40B4-BE49-F238E27FC236}">
              <a16:creationId xmlns:a16="http://schemas.microsoft.com/office/drawing/2014/main" id="{E42A811F-187F-459F-9F6E-1864F2A3CB43}"/>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9" name="正方形/長方形 728">
          <a:extLst>
            <a:ext uri="{FF2B5EF4-FFF2-40B4-BE49-F238E27FC236}">
              <a16:creationId xmlns:a16="http://schemas.microsoft.com/office/drawing/2014/main" id="{4C91EE5A-4609-4379-A117-E68FA506C1BB}"/>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0" name="正方形/長方形 729">
          <a:extLst>
            <a:ext uri="{FF2B5EF4-FFF2-40B4-BE49-F238E27FC236}">
              <a16:creationId xmlns:a16="http://schemas.microsoft.com/office/drawing/2014/main" id="{6EB72F9B-73AD-4F86-ABB2-BA1FD189B5BF}"/>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1" name="正方形/長方形 730">
          <a:extLst>
            <a:ext uri="{FF2B5EF4-FFF2-40B4-BE49-F238E27FC236}">
              <a16:creationId xmlns:a16="http://schemas.microsoft.com/office/drawing/2014/main" id="{5BCE3147-AFB7-41FC-A21B-89BD5BA1C326}"/>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2" name="正方形/長方形 731">
          <a:extLst>
            <a:ext uri="{FF2B5EF4-FFF2-40B4-BE49-F238E27FC236}">
              <a16:creationId xmlns:a16="http://schemas.microsoft.com/office/drawing/2014/main" id="{CDECED8D-7E14-4A67-A0D4-240017BC8669}"/>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3" name="正方形/長方形 732">
          <a:extLst>
            <a:ext uri="{FF2B5EF4-FFF2-40B4-BE49-F238E27FC236}">
              <a16:creationId xmlns:a16="http://schemas.microsoft.com/office/drawing/2014/main" id="{70925C4C-1FA2-429B-9E94-DCCB6F60468D}"/>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4" name="正方形/長方形 733">
          <a:extLst>
            <a:ext uri="{FF2B5EF4-FFF2-40B4-BE49-F238E27FC236}">
              <a16:creationId xmlns:a16="http://schemas.microsoft.com/office/drawing/2014/main" id="{9F36FA6C-6FC7-47C4-B2D7-E72BAA7C891C}"/>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5" name="正方形/長方形 734">
          <a:extLst>
            <a:ext uri="{FF2B5EF4-FFF2-40B4-BE49-F238E27FC236}">
              <a16:creationId xmlns:a16="http://schemas.microsoft.com/office/drawing/2014/main" id="{7302CC30-2169-423B-9629-583589A8E02F}"/>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6" name="テキスト ボックス 735">
          <a:extLst>
            <a:ext uri="{FF2B5EF4-FFF2-40B4-BE49-F238E27FC236}">
              <a16:creationId xmlns:a16="http://schemas.microsoft.com/office/drawing/2014/main" id="{322A05E7-90A3-477F-BA5D-9332C7602D86}"/>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7" name="直線コネクタ 736">
          <a:extLst>
            <a:ext uri="{FF2B5EF4-FFF2-40B4-BE49-F238E27FC236}">
              <a16:creationId xmlns:a16="http://schemas.microsoft.com/office/drawing/2014/main" id="{D2A1B317-4BD9-44B1-B3F8-716D3DB8FC63}"/>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8" name="テキスト ボックス 737">
          <a:extLst>
            <a:ext uri="{FF2B5EF4-FFF2-40B4-BE49-F238E27FC236}">
              <a16:creationId xmlns:a16="http://schemas.microsoft.com/office/drawing/2014/main" id="{21FE6B03-0FE8-4A8D-AA42-48159181448A}"/>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39" name="直線コネクタ 738">
          <a:extLst>
            <a:ext uri="{FF2B5EF4-FFF2-40B4-BE49-F238E27FC236}">
              <a16:creationId xmlns:a16="http://schemas.microsoft.com/office/drawing/2014/main" id="{57D12DEE-4889-4846-9C6B-0D80585317AF}"/>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40" name="テキスト ボックス 739">
          <a:extLst>
            <a:ext uri="{FF2B5EF4-FFF2-40B4-BE49-F238E27FC236}">
              <a16:creationId xmlns:a16="http://schemas.microsoft.com/office/drawing/2014/main" id="{16A17D8E-995D-46B3-8234-811F9B147144}"/>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41" name="直線コネクタ 740">
          <a:extLst>
            <a:ext uri="{FF2B5EF4-FFF2-40B4-BE49-F238E27FC236}">
              <a16:creationId xmlns:a16="http://schemas.microsoft.com/office/drawing/2014/main" id="{ECEA8BA0-A7C1-4AAB-A154-44C0CCC59E5E}"/>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42" name="テキスト ボックス 741">
          <a:extLst>
            <a:ext uri="{FF2B5EF4-FFF2-40B4-BE49-F238E27FC236}">
              <a16:creationId xmlns:a16="http://schemas.microsoft.com/office/drawing/2014/main" id="{E554AE03-4521-4098-B7D0-8D49781712E4}"/>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43" name="直線コネクタ 742">
          <a:extLst>
            <a:ext uri="{FF2B5EF4-FFF2-40B4-BE49-F238E27FC236}">
              <a16:creationId xmlns:a16="http://schemas.microsoft.com/office/drawing/2014/main" id="{449087A8-6A3F-401F-AFFD-1DF5BE20077B}"/>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44" name="テキスト ボックス 743">
          <a:extLst>
            <a:ext uri="{FF2B5EF4-FFF2-40B4-BE49-F238E27FC236}">
              <a16:creationId xmlns:a16="http://schemas.microsoft.com/office/drawing/2014/main" id="{95D9FE3C-EE5A-4942-B39B-A9CAAEE2E38C}"/>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45" name="直線コネクタ 744">
          <a:extLst>
            <a:ext uri="{FF2B5EF4-FFF2-40B4-BE49-F238E27FC236}">
              <a16:creationId xmlns:a16="http://schemas.microsoft.com/office/drawing/2014/main" id="{B11CAE15-DFEE-48EC-B3BE-D7EB0A6E079B}"/>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46" name="テキスト ボックス 745">
          <a:extLst>
            <a:ext uri="{FF2B5EF4-FFF2-40B4-BE49-F238E27FC236}">
              <a16:creationId xmlns:a16="http://schemas.microsoft.com/office/drawing/2014/main" id="{54BA2922-1492-4636-8D95-AC2B7A069C58}"/>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47" name="直線コネクタ 746">
          <a:extLst>
            <a:ext uri="{FF2B5EF4-FFF2-40B4-BE49-F238E27FC236}">
              <a16:creationId xmlns:a16="http://schemas.microsoft.com/office/drawing/2014/main" id="{BACC1636-4860-4692-B818-94E286F0345A}"/>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48" name="テキスト ボックス 747">
          <a:extLst>
            <a:ext uri="{FF2B5EF4-FFF2-40B4-BE49-F238E27FC236}">
              <a16:creationId xmlns:a16="http://schemas.microsoft.com/office/drawing/2014/main" id="{E2CBD0A2-EB88-4FF7-9F4A-EB96B8A802FB}"/>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49" name="直線コネクタ 748">
          <a:extLst>
            <a:ext uri="{FF2B5EF4-FFF2-40B4-BE49-F238E27FC236}">
              <a16:creationId xmlns:a16="http://schemas.microsoft.com/office/drawing/2014/main" id="{DD1FB6E3-3932-4BB8-BCE1-399357DBE6C5}"/>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50" name="テキスト ボックス 749">
          <a:extLst>
            <a:ext uri="{FF2B5EF4-FFF2-40B4-BE49-F238E27FC236}">
              <a16:creationId xmlns:a16="http://schemas.microsoft.com/office/drawing/2014/main" id="{614B42DD-9469-49D6-B133-C66CCA061CE9}"/>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51" name="直線コネクタ 750">
          <a:extLst>
            <a:ext uri="{FF2B5EF4-FFF2-40B4-BE49-F238E27FC236}">
              <a16:creationId xmlns:a16="http://schemas.microsoft.com/office/drawing/2014/main" id="{271A4EB5-1114-498B-8DB6-5398F3FE6E43}"/>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52" name="【児童館】&#10;有形固定資産減価償却率グラフ枠">
          <a:extLst>
            <a:ext uri="{FF2B5EF4-FFF2-40B4-BE49-F238E27FC236}">
              <a16:creationId xmlns:a16="http://schemas.microsoft.com/office/drawing/2014/main" id="{F1FCA802-4916-488B-A870-EF760FD583A8}"/>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119743</xdr:rowOff>
    </xdr:from>
    <xdr:to>
      <xdr:col>85</xdr:col>
      <xdr:colOff>126364</xdr:colOff>
      <xdr:row>86</xdr:row>
      <xdr:rowOff>168729</xdr:rowOff>
    </xdr:to>
    <xdr:cxnSp macro="">
      <xdr:nvCxnSpPr>
        <xdr:cNvPr id="753" name="直線コネクタ 752">
          <a:extLst>
            <a:ext uri="{FF2B5EF4-FFF2-40B4-BE49-F238E27FC236}">
              <a16:creationId xmlns:a16="http://schemas.microsoft.com/office/drawing/2014/main" id="{29925348-0885-4489-B651-D7D1D0FF9037}"/>
            </a:ext>
          </a:extLst>
        </xdr:cNvPr>
        <xdr:cNvCxnSpPr/>
      </xdr:nvCxnSpPr>
      <xdr:spPr>
        <a:xfrm flipV="1">
          <a:off x="16318864" y="13492843"/>
          <a:ext cx="0" cy="1420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54" name="【児童館】&#10;有形固定資産減価償却率最小値テキスト">
          <a:extLst>
            <a:ext uri="{FF2B5EF4-FFF2-40B4-BE49-F238E27FC236}">
              <a16:creationId xmlns:a16="http://schemas.microsoft.com/office/drawing/2014/main" id="{BDC619E1-0DB7-4DE7-9B8D-7C2F61F2666F}"/>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55" name="直線コネクタ 754">
          <a:extLst>
            <a:ext uri="{FF2B5EF4-FFF2-40B4-BE49-F238E27FC236}">
              <a16:creationId xmlns:a16="http://schemas.microsoft.com/office/drawing/2014/main" id="{4A8157E1-61F8-4FA3-B5DD-EF887372F30E}"/>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66420</xdr:rowOff>
    </xdr:from>
    <xdr:ext cx="405111" cy="259045"/>
    <xdr:sp macro="" textlink="">
      <xdr:nvSpPr>
        <xdr:cNvPr id="756" name="【児童館】&#10;有形固定資産減価償却率最大値テキスト">
          <a:extLst>
            <a:ext uri="{FF2B5EF4-FFF2-40B4-BE49-F238E27FC236}">
              <a16:creationId xmlns:a16="http://schemas.microsoft.com/office/drawing/2014/main" id="{5C163703-E29F-4D06-8B26-41A6EBF6C357}"/>
            </a:ext>
          </a:extLst>
        </xdr:cNvPr>
        <xdr:cNvSpPr txBox="1"/>
      </xdr:nvSpPr>
      <xdr:spPr>
        <a:xfrm>
          <a:off x="16357600" y="13268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119743</xdr:rowOff>
    </xdr:from>
    <xdr:to>
      <xdr:col>86</xdr:col>
      <xdr:colOff>25400</xdr:colOff>
      <xdr:row>78</xdr:row>
      <xdr:rowOff>119743</xdr:rowOff>
    </xdr:to>
    <xdr:cxnSp macro="">
      <xdr:nvCxnSpPr>
        <xdr:cNvPr id="757" name="直線コネクタ 756">
          <a:extLst>
            <a:ext uri="{FF2B5EF4-FFF2-40B4-BE49-F238E27FC236}">
              <a16:creationId xmlns:a16="http://schemas.microsoft.com/office/drawing/2014/main" id="{806EE180-BF33-4F8C-BAE7-23AE4F9E5F71}"/>
            </a:ext>
          </a:extLst>
        </xdr:cNvPr>
        <xdr:cNvCxnSpPr/>
      </xdr:nvCxnSpPr>
      <xdr:spPr>
        <a:xfrm>
          <a:off x="16230600" y="13492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162033</xdr:rowOff>
    </xdr:from>
    <xdr:ext cx="405111" cy="259045"/>
    <xdr:sp macro="" textlink="">
      <xdr:nvSpPr>
        <xdr:cNvPr id="758" name="【児童館】&#10;有形固定資産減価償却率平均値テキスト">
          <a:extLst>
            <a:ext uri="{FF2B5EF4-FFF2-40B4-BE49-F238E27FC236}">
              <a16:creationId xmlns:a16="http://schemas.microsoft.com/office/drawing/2014/main" id="{B28E3699-6595-4D9C-BFEE-D40D93F0604B}"/>
            </a:ext>
          </a:extLst>
        </xdr:cNvPr>
        <xdr:cNvSpPr txBox="1"/>
      </xdr:nvSpPr>
      <xdr:spPr>
        <a:xfrm>
          <a:off x="16357600" y="140494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139156</xdr:rowOff>
    </xdr:from>
    <xdr:to>
      <xdr:col>85</xdr:col>
      <xdr:colOff>177800</xdr:colOff>
      <xdr:row>83</xdr:row>
      <xdr:rowOff>69306</xdr:rowOff>
    </xdr:to>
    <xdr:sp macro="" textlink="">
      <xdr:nvSpPr>
        <xdr:cNvPr id="759" name="フローチャート: 判断 758">
          <a:extLst>
            <a:ext uri="{FF2B5EF4-FFF2-40B4-BE49-F238E27FC236}">
              <a16:creationId xmlns:a16="http://schemas.microsoft.com/office/drawing/2014/main" id="{F5D1D61D-6C19-423F-864A-722DA066D841}"/>
            </a:ext>
          </a:extLst>
        </xdr:cNvPr>
        <xdr:cNvSpPr/>
      </xdr:nvSpPr>
      <xdr:spPr>
        <a:xfrm>
          <a:off x="16268700" y="1419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65677</xdr:rowOff>
    </xdr:from>
    <xdr:to>
      <xdr:col>81</xdr:col>
      <xdr:colOff>101600</xdr:colOff>
      <xdr:row>82</xdr:row>
      <xdr:rowOff>167277</xdr:rowOff>
    </xdr:to>
    <xdr:sp macro="" textlink="">
      <xdr:nvSpPr>
        <xdr:cNvPr id="760" name="フローチャート: 判断 759">
          <a:extLst>
            <a:ext uri="{FF2B5EF4-FFF2-40B4-BE49-F238E27FC236}">
              <a16:creationId xmlns:a16="http://schemas.microsoft.com/office/drawing/2014/main" id="{76847C9A-E333-4B89-822E-2B51733B0AA5}"/>
            </a:ext>
          </a:extLst>
        </xdr:cNvPr>
        <xdr:cNvSpPr/>
      </xdr:nvSpPr>
      <xdr:spPr>
        <a:xfrm>
          <a:off x="15430500" y="1412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64044</xdr:rowOff>
    </xdr:from>
    <xdr:to>
      <xdr:col>76</xdr:col>
      <xdr:colOff>165100</xdr:colOff>
      <xdr:row>82</xdr:row>
      <xdr:rowOff>165644</xdr:rowOff>
    </xdr:to>
    <xdr:sp macro="" textlink="">
      <xdr:nvSpPr>
        <xdr:cNvPr id="761" name="フローチャート: 判断 760">
          <a:extLst>
            <a:ext uri="{FF2B5EF4-FFF2-40B4-BE49-F238E27FC236}">
              <a16:creationId xmlns:a16="http://schemas.microsoft.com/office/drawing/2014/main" id="{80E1DDBF-0089-4A15-94B5-2B8BD548B1A7}"/>
            </a:ext>
          </a:extLst>
        </xdr:cNvPr>
        <xdr:cNvSpPr/>
      </xdr:nvSpPr>
      <xdr:spPr>
        <a:xfrm>
          <a:off x="14541500" y="1412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36286</xdr:rowOff>
    </xdr:from>
    <xdr:to>
      <xdr:col>72</xdr:col>
      <xdr:colOff>38100</xdr:colOff>
      <xdr:row>82</xdr:row>
      <xdr:rowOff>137886</xdr:rowOff>
    </xdr:to>
    <xdr:sp macro="" textlink="">
      <xdr:nvSpPr>
        <xdr:cNvPr id="762" name="フローチャート: 判断 761">
          <a:extLst>
            <a:ext uri="{FF2B5EF4-FFF2-40B4-BE49-F238E27FC236}">
              <a16:creationId xmlns:a16="http://schemas.microsoft.com/office/drawing/2014/main" id="{FC362CAA-128B-4551-BF44-B13006A8A73E}"/>
            </a:ext>
          </a:extLst>
        </xdr:cNvPr>
        <xdr:cNvSpPr/>
      </xdr:nvSpPr>
      <xdr:spPr>
        <a:xfrm>
          <a:off x="13652500" y="14095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109764</xdr:rowOff>
    </xdr:from>
    <xdr:to>
      <xdr:col>67</xdr:col>
      <xdr:colOff>101600</xdr:colOff>
      <xdr:row>84</xdr:row>
      <xdr:rowOff>39914</xdr:rowOff>
    </xdr:to>
    <xdr:sp macro="" textlink="">
      <xdr:nvSpPr>
        <xdr:cNvPr id="763" name="フローチャート: 判断 762">
          <a:extLst>
            <a:ext uri="{FF2B5EF4-FFF2-40B4-BE49-F238E27FC236}">
              <a16:creationId xmlns:a16="http://schemas.microsoft.com/office/drawing/2014/main" id="{8450D217-42D6-4340-ACA8-75C91E89D7CB}"/>
            </a:ext>
          </a:extLst>
        </xdr:cNvPr>
        <xdr:cNvSpPr/>
      </xdr:nvSpPr>
      <xdr:spPr>
        <a:xfrm>
          <a:off x="127635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11BB8A8B-FDA1-4FED-82A9-A8CBD3FD3011}"/>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0DCD9653-ED33-465E-B499-9DD6E6EDF26B}"/>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6" name="テキスト ボックス 765">
          <a:extLst>
            <a:ext uri="{FF2B5EF4-FFF2-40B4-BE49-F238E27FC236}">
              <a16:creationId xmlns:a16="http://schemas.microsoft.com/office/drawing/2014/main" id="{386C5668-7079-4EAD-9E8E-D23DBF7940F9}"/>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7" name="テキスト ボックス 766">
          <a:extLst>
            <a:ext uri="{FF2B5EF4-FFF2-40B4-BE49-F238E27FC236}">
              <a16:creationId xmlns:a16="http://schemas.microsoft.com/office/drawing/2014/main" id="{C45E4F98-595A-4348-A48F-84EAB19F6ADB}"/>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8" name="テキスト ボックス 767">
          <a:extLst>
            <a:ext uri="{FF2B5EF4-FFF2-40B4-BE49-F238E27FC236}">
              <a16:creationId xmlns:a16="http://schemas.microsoft.com/office/drawing/2014/main" id="{BE8AD061-E8C1-4E5A-8D7D-4E1B6B55AB2B}"/>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54248</xdr:rowOff>
    </xdr:from>
    <xdr:to>
      <xdr:col>85</xdr:col>
      <xdr:colOff>177800</xdr:colOff>
      <xdr:row>85</xdr:row>
      <xdr:rowOff>155848</xdr:rowOff>
    </xdr:to>
    <xdr:sp macro="" textlink="">
      <xdr:nvSpPr>
        <xdr:cNvPr id="769" name="楕円 768">
          <a:extLst>
            <a:ext uri="{FF2B5EF4-FFF2-40B4-BE49-F238E27FC236}">
              <a16:creationId xmlns:a16="http://schemas.microsoft.com/office/drawing/2014/main" id="{45E0CEE0-72A1-4A20-9C6B-3ABC8FE9C758}"/>
            </a:ext>
          </a:extLst>
        </xdr:cNvPr>
        <xdr:cNvSpPr/>
      </xdr:nvSpPr>
      <xdr:spPr>
        <a:xfrm>
          <a:off x="16268700" y="14627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32675</xdr:rowOff>
    </xdr:from>
    <xdr:ext cx="405111" cy="259045"/>
    <xdr:sp macro="" textlink="">
      <xdr:nvSpPr>
        <xdr:cNvPr id="770" name="【児童館】&#10;有形固定資産減価償却率該当値テキスト">
          <a:extLst>
            <a:ext uri="{FF2B5EF4-FFF2-40B4-BE49-F238E27FC236}">
              <a16:creationId xmlns:a16="http://schemas.microsoft.com/office/drawing/2014/main" id="{DEA376AC-E034-4269-B4BA-D4725F3A864E}"/>
            </a:ext>
          </a:extLst>
        </xdr:cNvPr>
        <xdr:cNvSpPr txBox="1"/>
      </xdr:nvSpPr>
      <xdr:spPr>
        <a:xfrm>
          <a:off x="16357600" y="146059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18324</xdr:rowOff>
    </xdr:from>
    <xdr:to>
      <xdr:col>81</xdr:col>
      <xdr:colOff>101600</xdr:colOff>
      <xdr:row>85</xdr:row>
      <xdr:rowOff>119924</xdr:rowOff>
    </xdr:to>
    <xdr:sp macro="" textlink="">
      <xdr:nvSpPr>
        <xdr:cNvPr id="771" name="楕円 770">
          <a:extLst>
            <a:ext uri="{FF2B5EF4-FFF2-40B4-BE49-F238E27FC236}">
              <a16:creationId xmlns:a16="http://schemas.microsoft.com/office/drawing/2014/main" id="{1DEBB2EC-410A-410B-9018-6D45244E305B}"/>
            </a:ext>
          </a:extLst>
        </xdr:cNvPr>
        <xdr:cNvSpPr/>
      </xdr:nvSpPr>
      <xdr:spPr>
        <a:xfrm>
          <a:off x="15430500" y="14591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69124</xdr:rowOff>
    </xdr:from>
    <xdr:to>
      <xdr:col>85</xdr:col>
      <xdr:colOff>127000</xdr:colOff>
      <xdr:row>85</xdr:row>
      <xdr:rowOff>105048</xdr:rowOff>
    </xdr:to>
    <xdr:cxnSp macro="">
      <xdr:nvCxnSpPr>
        <xdr:cNvPr id="772" name="直線コネクタ 771">
          <a:extLst>
            <a:ext uri="{FF2B5EF4-FFF2-40B4-BE49-F238E27FC236}">
              <a16:creationId xmlns:a16="http://schemas.microsoft.com/office/drawing/2014/main" id="{18C76A65-F9AF-44CA-AD9B-6CD500F5A109}"/>
            </a:ext>
          </a:extLst>
        </xdr:cNvPr>
        <xdr:cNvCxnSpPr/>
      </xdr:nvCxnSpPr>
      <xdr:spPr>
        <a:xfrm>
          <a:off x="15481300" y="14642374"/>
          <a:ext cx="8382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166914</xdr:rowOff>
    </xdr:from>
    <xdr:to>
      <xdr:col>76</xdr:col>
      <xdr:colOff>165100</xdr:colOff>
      <xdr:row>85</xdr:row>
      <xdr:rowOff>97064</xdr:rowOff>
    </xdr:to>
    <xdr:sp macro="" textlink="">
      <xdr:nvSpPr>
        <xdr:cNvPr id="773" name="楕円 772">
          <a:extLst>
            <a:ext uri="{FF2B5EF4-FFF2-40B4-BE49-F238E27FC236}">
              <a16:creationId xmlns:a16="http://schemas.microsoft.com/office/drawing/2014/main" id="{EE3F6736-CCCF-41DC-B10E-B2E8D6AAAC0E}"/>
            </a:ext>
          </a:extLst>
        </xdr:cNvPr>
        <xdr:cNvSpPr/>
      </xdr:nvSpPr>
      <xdr:spPr>
        <a:xfrm>
          <a:off x="14541500" y="14568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46264</xdr:rowOff>
    </xdr:from>
    <xdr:to>
      <xdr:col>81</xdr:col>
      <xdr:colOff>50800</xdr:colOff>
      <xdr:row>85</xdr:row>
      <xdr:rowOff>69124</xdr:rowOff>
    </xdr:to>
    <xdr:cxnSp macro="">
      <xdr:nvCxnSpPr>
        <xdr:cNvPr id="774" name="直線コネクタ 773">
          <a:extLst>
            <a:ext uri="{FF2B5EF4-FFF2-40B4-BE49-F238E27FC236}">
              <a16:creationId xmlns:a16="http://schemas.microsoft.com/office/drawing/2014/main" id="{A64E5B94-6793-4338-8829-50B72BAFAB7D}"/>
            </a:ext>
          </a:extLst>
        </xdr:cNvPr>
        <xdr:cNvCxnSpPr/>
      </xdr:nvCxnSpPr>
      <xdr:spPr>
        <a:xfrm>
          <a:off x="14592300" y="1461951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130992</xdr:rowOff>
    </xdr:from>
    <xdr:to>
      <xdr:col>72</xdr:col>
      <xdr:colOff>38100</xdr:colOff>
      <xdr:row>85</xdr:row>
      <xdr:rowOff>61142</xdr:rowOff>
    </xdr:to>
    <xdr:sp macro="" textlink="">
      <xdr:nvSpPr>
        <xdr:cNvPr id="775" name="楕円 774">
          <a:extLst>
            <a:ext uri="{FF2B5EF4-FFF2-40B4-BE49-F238E27FC236}">
              <a16:creationId xmlns:a16="http://schemas.microsoft.com/office/drawing/2014/main" id="{19CAFB3C-9366-4F59-8396-F9AF91FADE10}"/>
            </a:ext>
          </a:extLst>
        </xdr:cNvPr>
        <xdr:cNvSpPr/>
      </xdr:nvSpPr>
      <xdr:spPr>
        <a:xfrm>
          <a:off x="13652500" y="1453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10342</xdr:rowOff>
    </xdr:from>
    <xdr:to>
      <xdr:col>76</xdr:col>
      <xdr:colOff>114300</xdr:colOff>
      <xdr:row>85</xdr:row>
      <xdr:rowOff>46264</xdr:rowOff>
    </xdr:to>
    <xdr:cxnSp macro="">
      <xdr:nvCxnSpPr>
        <xdr:cNvPr id="776" name="直線コネクタ 775">
          <a:extLst>
            <a:ext uri="{FF2B5EF4-FFF2-40B4-BE49-F238E27FC236}">
              <a16:creationId xmlns:a16="http://schemas.microsoft.com/office/drawing/2014/main" id="{1BB3C7A6-12D5-4EE2-A468-30D28081BE70}"/>
            </a:ext>
          </a:extLst>
        </xdr:cNvPr>
        <xdr:cNvCxnSpPr/>
      </xdr:nvCxnSpPr>
      <xdr:spPr>
        <a:xfrm>
          <a:off x="13703300" y="14583592"/>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95069</xdr:rowOff>
    </xdr:from>
    <xdr:to>
      <xdr:col>67</xdr:col>
      <xdr:colOff>101600</xdr:colOff>
      <xdr:row>85</xdr:row>
      <xdr:rowOff>25219</xdr:rowOff>
    </xdr:to>
    <xdr:sp macro="" textlink="">
      <xdr:nvSpPr>
        <xdr:cNvPr id="777" name="楕円 776">
          <a:extLst>
            <a:ext uri="{FF2B5EF4-FFF2-40B4-BE49-F238E27FC236}">
              <a16:creationId xmlns:a16="http://schemas.microsoft.com/office/drawing/2014/main" id="{DC499DF4-9830-4EEB-9A3C-AC52BD0125F9}"/>
            </a:ext>
          </a:extLst>
        </xdr:cNvPr>
        <xdr:cNvSpPr/>
      </xdr:nvSpPr>
      <xdr:spPr>
        <a:xfrm>
          <a:off x="12763500" y="14496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145869</xdr:rowOff>
    </xdr:from>
    <xdr:to>
      <xdr:col>71</xdr:col>
      <xdr:colOff>177800</xdr:colOff>
      <xdr:row>85</xdr:row>
      <xdr:rowOff>10342</xdr:rowOff>
    </xdr:to>
    <xdr:cxnSp macro="">
      <xdr:nvCxnSpPr>
        <xdr:cNvPr id="778" name="直線コネクタ 777">
          <a:extLst>
            <a:ext uri="{FF2B5EF4-FFF2-40B4-BE49-F238E27FC236}">
              <a16:creationId xmlns:a16="http://schemas.microsoft.com/office/drawing/2014/main" id="{8ACEC099-6555-4074-B01A-5C654EC67E2B}"/>
            </a:ext>
          </a:extLst>
        </xdr:cNvPr>
        <xdr:cNvCxnSpPr/>
      </xdr:nvCxnSpPr>
      <xdr:spPr>
        <a:xfrm>
          <a:off x="12814300" y="14547669"/>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12354</xdr:rowOff>
    </xdr:from>
    <xdr:ext cx="405111" cy="259045"/>
    <xdr:sp macro="" textlink="">
      <xdr:nvSpPr>
        <xdr:cNvPr id="779" name="n_1aveValue【児童館】&#10;有形固定資産減価償却率">
          <a:extLst>
            <a:ext uri="{FF2B5EF4-FFF2-40B4-BE49-F238E27FC236}">
              <a16:creationId xmlns:a16="http://schemas.microsoft.com/office/drawing/2014/main" id="{383D117F-35E4-4BCB-84B8-2EBBE0F92023}"/>
            </a:ext>
          </a:extLst>
        </xdr:cNvPr>
        <xdr:cNvSpPr txBox="1"/>
      </xdr:nvSpPr>
      <xdr:spPr>
        <a:xfrm>
          <a:off x="15266044" y="13899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10721</xdr:rowOff>
    </xdr:from>
    <xdr:ext cx="405111" cy="259045"/>
    <xdr:sp macro="" textlink="">
      <xdr:nvSpPr>
        <xdr:cNvPr id="780" name="n_2aveValue【児童館】&#10;有形固定資産減価償却率">
          <a:extLst>
            <a:ext uri="{FF2B5EF4-FFF2-40B4-BE49-F238E27FC236}">
              <a16:creationId xmlns:a16="http://schemas.microsoft.com/office/drawing/2014/main" id="{FAF5D845-F003-4EE7-B14B-C81A874A1445}"/>
            </a:ext>
          </a:extLst>
        </xdr:cNvPr>
        <xdr:cNvSpPr txBox="1"/>
      </xdr:nvSpPr>
      <xdr:spPr>
        <a:xfrm>
          <a:off x="14389744" y="13898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154413</xdr:rowOff>
    </xdr:from>
    <xdr:ext cx="405111" cy="259045"/>
    <xdr:sp macro="" textlink="">
      <xdr:nvSpPr>
        <xdr:cNvPr id="781" name="n_3aveValue【児童館】&#10;有形固定資産減価償却率">
          <a:extLst>
            <a:ext uri="{FF2B5EF4-FFF2-40B4-BE49-F238E27FC236}">
              <a16:creationId xmlns:a16="http://schemas.microsoft.com/office/drawing/2014/main" id="{40BC04D3-7DCF-4F59-9759-A038D1492416}"/>
            </a:ext>
          </a:extLst>
        </xdr:cNvPr>
        <xdr:cNvSpPr txBox="1"/>
      </xdr:nvSpPr>
      <xdr:spPr>
        <a:xfrm>
          <a:off x="13500744" y="13870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56441</xdr:rowOff>
    </xdr:from>
    <xdr:ext cx="405111" cy="259045"/>
    <xdr:sp macro="" textlink="">
      <xdr:nvSpPr>
        <xdr:cNvPr id="782" name="n_4aveValue【児童館】&#10;有形固定資産減価償却率">
          <a:extLst>
            <a:ext uri="{FF2B5EF4-FFF2-40B4-BE49-F238E27FC236}">
              <a16:creationId xmlns:a16="http://schemas.microsoft.com/office/drawing/2014/main" id="{0E5D6A78-2071-4802-82A9-043806061A5C}"/>
            </a:ext>
          </a:extLst>
        </xdr:cNvPr>
        <xdr:cNvSpPr txBox="1"/>
      </xdr:nvSpPr>
      <xdr:spPr>
        <a:xfrm>
          <a:off x="12611744" y="14115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111051</xdr:rowOff>
    </xdr:from>
    <xdr:ext cx="405111" cy="259045"/>
    <xdr:sp macro="" textlink="">
      <xdr:nvSpPr>
        <xdr:cNvPr id="783" name="n_1mainValue【児童館】&#10;有形固定資産減価償却率">
          <a:extLst>
            <a:ext uri="{FF2B5EF4-FFF2-40B4-BE49-F238E27FC236}">
              <a16:creationId xmlns:a16="http://schemas.microsoft.com/office/drawing/2014/main" id="{A2FDBE7A-7AC2-4716-B65D-998D4DFC2FB7}"/>
            </a:ext>
          </a:extLst>
        </xdr:cNvPr>
        <xdr:cNvSpPr txBox="1"/>
      </xdr:nvSpPr>
      <xdr:spPr>
        <a:xfrm>
          <a:off x="15266044" y="14684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88191</xdr:rowOff>
    </xdr:from>
    <xdr:ext cx="405111" cy="259045"/>
    <xdr:sp macro="" textlink="">
      <xdr:nvSpPr>
        <xdr:cNvPr id="784" name="n_2mainValue【児童館】&#10;有形固定資産減価償却率">
          <a:extLst>
            <a:ext uri="{FF2B5EF4-FFF2-40B4-BE49-F238E27FC236}">
              <a16:creationId xmlns:a16="http://schemas.microsoft.com/office/drawing/2014/main" id="{34F376BA-9B4A-4A2E-999F-18273D57BBA0}"/>
            </a:ext>
          </a:extLst>
        </xdr:cNvPr>
        <xdr:cNvSpPr txBox="1"/>
      </xdr:nvSpPr>
      <xdr:spPr>
        <a:xfrm>
          <a:off x="14389744" y="14661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52269</xdr:rowOff>
    </xdr:from>
    <xdr:ext cx="405111" cy="259045"/>
    <xdr:sp macro="" textlink="">
      <xdr:nvSpPr>
        <xdr:cNvPr id="785" name="n_3mainValue【児童館】&#10;有形固定資産減価償却率">
          <a:extLst>
            <a:ext uri="{FF2B5EF4-FFF2-40B4-BE49-F238E27FC236}">
              <a16:creationId xmlns:a16="http://schemas.microsoft.com/office/drawing/2014/main" id="{9CD17702-048F-4577-AE2E-D654C8FFD9A4}"/>
            </a:ext>
          </a:extLst>
        </xdr:cNvPr>
        <xdr:cNvSpPr txBox="1"/>
      </xdr:nvSpPr>
      <xdr:spPr>
        <a:xfrm>
          <a:off x="13500744" y="14625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16346</xdr:rowOff>
    </xdr:from>
    <xdr:ext cx="405111" cy="259045"/>
    <xdr:sp macro="" textlink="">
      <xdr:nvSpPr>
        <xdr:cNvPr id="786" name="n_4mainValue【児童館】&#10;有形固定資産減価償却率">
          <a:extLst>
            <a:ext uri="{FF2B5EF4-FFF2-40B4-BE49-F238E27FC236}">
              <a16:creationId xmlns:a16="http://schemas.microsoft.com/office/drawing/2014/main" id="{D4BC4817-4182-4D80-B2BA-86F186E0DA36}"/>
            </a:ext>
          </a:extLst>
        </xdr:cNvPr>
        <xdr:cNvSpPr txBox="1"/>
      </xdr:nvSpPr>
      <xdr:spPr>
        <a:xfrm>
          <a:off x="12611744" y="14589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7" name="正方形/長方形 786">
          <a:extLst>
            <a:ext uri="{FF2B5EF4-FFF2-40B4-BE49-F238E27FC236}">
              <a16:creationId xmlns:a16="http://schemas.microsoft.com/office/drawing/2014/main" id="{4F32D1EB-4E33-4613-B0B6-702A93BA192E}"/>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8" name="正方形/長方形 787">
          <a:extLst>
            <a:ext uri="{FF2B5EF4-FFF2-40B4-BE49-F238E27FC236}">
              <a16:creationId xmlns:a16="http://schemas.microsoft.com/office/drawing/2014/main" id="{75C64011-4C5E-4850-A661-29561F3E0CAA}"/>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9" name="正方形/長方形 788">
          <a:extLst>
            <a:ext uri="{FF2B5EF4-FFF2-40B4-BE49-F238E27FC236}">
              <a16:creationId xmlns:a16="http://schemas.microsoft.com/office/drawing/2014/main" id="{F5116235-D0CE-480D-B075-6520D743572F}"/>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90" name="正方形/長方形 789">
          <a:extLst>
            <a:ext uri="{FF2B5EF4-FFF2-40B4-BE49-F238E27FC236}">
              <a16:creationId xmlns:a16="http://schemas.microsoft.com/office/drawing/2014/main" id="{F1FF37E3-459C-4E60-9263-08153CCAEE19}"/>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91" name="正方形/長方形 790">
          <a:extLst>
            <a:ext uri="{FF2B5EF4-FFF2-40B4-BE49-F238E27FC236}">
              <a16:creationId xmlns:a16="http://schemas.microsoft.com/office/drawing/2014/main" id="{83E6530D-D003-47A7-8AAC-B2C360739684}"/>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2" name="正方形/長方形 791">
          <a:extLst>
            <a:ext uri="{FF2B5EF4-FFF2-40B4-BE49-F238E27FC236}">
              <a16:creationId xmlns:a16="http://schemas.microsoft.com/office/drawing/2014/main" id="{38175850-A892-448B-8FA8-81A5B87DF56B}"/>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3" name="正方形/長方形 792">
          <a:extLst>
            <a:ext uri="{FF2B5EF4-FFF2-40B4-BE49-F238E27FC236}">
              <a16:creationId xmlns:a16="http://schemas.microsoft.com/office/drawing/2014/main" id="{537DED3C-1429-4DE8-A6DE-F42D37651CDC}"/>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4" name="正方形/長方形 793">
          <a:extLst>
            <a:ext uri="{FF2B5EF4-FFF2-40B4-BE49-F238E27FC236}">
              <a16:creationId xmlns:a16="http://schemas.microsoft.com/office/drawing/2014/main" id="{4AA5552E-421D-4C2F-A38E-ABD71302D316}"/>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5" name="テキスト ボックス 794">
          <a:extLst>
            <a:ext uri="{FF2B5EF4-FFF2-40B4-BE49-F238E27FC236}">
              <a16:creationId xmlns:a16="http://schemas.microsoft.com/office/drawing/2014/main" id="{4B6009B5-6C73-4EC9-8F47-5916BD047E37}"/>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6" name="直線コネクタ 795">
          <a:extLst>
            <a:ext uri="{FF2B5EF4-FFF2-40B4-BE49-F238E27FC236}">
              <a16:creationId xmlns:a16="http://schemas.microsoft.com/office/drawing/2014/main" id="{443EE4C4-113A-4752-9930-CB164D954916}"/>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85</xdr:row>
      <xdr:rowOff>95250</xdr:rowOff>
    </xdr:from>
    <xdr:to>
      <xdr:col>120</xdr:col>
      <xdr:colOff>114300</xdr:colOff>
      <xdr:row>85</xdr:row>
      <xdr:rowOff>95250</xdr:rowOff>
    </xdr:to>
    <xdr:cxnSp macro="">
      <xdr:nvCxnSpPr>
        <xdr:cNvPr id="797" name="直線コネクタ 796">
          <a:extLst>
            <a:ext uri="{FF2B5EF4-FFF2-40B4-BE49-F238E27FC236}">
              <a16:creationId xmlns:a16="http://schemas.microsoft.com/office/drawing/2014/main" id="{D8DB1886-3C74-4550-A12F-3012F18FC75C}"/>
            </a:ext>
          </a:extLst>
        </xdr:cNvPr>
        <xdr:cNvCxnSpPr/>
      </xdr:nvCxnSpPr>
      <xdr:spPr>
        <a:xfrm>
          <a:off x="18288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124477</xdr:rowOff>
    </xdr:from>
    <xdr:ext cx="467179" cy="259045"/>
    <xdr:sp macro="" textlink="">
      <xdr:nvSpPr>
        <xdr:cNvPr id="798" name="テキスト ボックス 797">
          <a:extLst>
            <a:ext uri="{FF2B5EF4-FFF2-40B4-BE49-F238E27FC236}">
              <a16:creationId xmlns:a16="http://schemas.microsoft.com/office/drawing/2014/main" id="{635086E4-1EC3-413F-9F74-181E0F0982F2}"/>
            </a:ext>
          </a:extLst>
        </xdr:cNvPr>
        <xdr:cNvSpPr txBox="1"/>
      </xdr:nvSpPr>
      <xdr:spPr>
        <a:xfrm>
          <a:off x="17820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9" name="直線コネクタ 798">
          <a:extLst>
            <a:ext uri="{FF2B5EF4-FFF2-40B4-BE49-F238E27FC236}">
              <a16:creationId xmlns:a16="http://schemas.microsoft.com/office/drawing/2014/main" id="{176D25D8-3659-4D4C-B916-8F441F54BDA3}"/>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800" name="テキスト ボックス 799">
          <a:extLst>
            <a:ext uri="{FF2B5EF4-FFF2-40B4-BE49-F238E27FC236}">
              <a16:creationId xmlns:a16="http://schemas.microsoft.com/office/drawing/2014/main" id="{8C6A39B8-3BF1-409E-9EDB-FA7A1D0EE884}"/>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152400</xdr:rowOff>
    </xdr:from>
    <xdr:to>
      <xdr:col>120</xdr:col>
      <xdr:colOff>114300</xdr:colOff>
      <xdr:row>78</xdr:row>
      <xdr:rowOff>152400</xdr:rowOff>
    </xdr:to>
    <xdr:cxnSp macro="">
      <xdr:nvCxnSpPr>
        <xdr:cNvPr id="801" name="直線コネクタ 800">
          <a:extLst>
            <a:ext uri="{FF2B5EF4-FFF2-40B4-BE49-F238E27FC236}">
              <a16:creationId xmlns:a16="http://schemas.microsoft.com/office/drawing/2014/main" id="{EEFF23C7-0A0C-4E93-A641-DEADD775D816}"/>
            </a:ext>
          </a:extLst>
        </xdr:cNvPr>
        <xdr:cNvCxnSpPr/>
      </xdr:nvCxnSpPr>
      <xdr:spPr>
        <a:xfrm>
          <a:off x="18288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10177</xdr:rowOff>
    </xdr:from>
    <xdr:ext cx="467179" cy="259045"/>
    <xdr:sp macro="" textlink="">
      <xdr:nvSpPr>
        <xdr:cNvPr id="802" name="テキスト ボックス 801">
          <a:extLst>
            <a:ext uri="{FF2B5EF4-FFF2-40B4-BE49-F238E27FC236}">
              <a16:creationId xmlns:a16="http://schemas.microsoft.com/office/drawing/2014/main" id="{33D58250-063A-4022-9F68-9E0E48548BFF}"/>
            </a:ext>
          </a:extLst>
        </xdr:cNvPr>
        <xdr:cNvSpPr txBox="1"/>
      </xdr:nvSpPr>
      <xdr:spPr>
        <a:xfrm>
          <a:off x="17820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3" name="直線コネクタ 802">
          <a:extLst>
            <a:ext uri="{FF2B5EF4-FFF2-40B4-BE49-F238E27FC236}">
              <a16:creationId xmlns:a16="http://schemas.microsoft.com/office/drawing/2014/main" id="{DEA8F98F-C803-4920-9D7A-29A087A8ED98}"/>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4" name="テキスト ボックス 803">
          <a:extLst>
            <a:ext uri="{FF2B5EF4-FFF2-40B4-BE49-F238E27FC236}">
              <a16:creationId xmlns:a16="http://schemas.microsoft.com/office/drawing/2014/main" id="{2A88102B-A6AC-43FD-A4B6-AF8373DCB2A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5" name="【児童館】&#10;一人当たり面積グラフ枠">
          <a:extLst>
            <a:ext uri="{FF2B5EF4-FFF2-40B4-BE49-F238E27FC236}">
              <a16:creationId xmlns:a16="http://schemas.microsoft.com/office/drawing/2014/main" id="{BF3B9180-DBF6-49DB-8C13-400456A6CB73}"/>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26670</xdr:rowOff>
    </xdr:from>
    <xdr:to>
      <xdr:col>116</xdr:col>
      <xdr:colOff>62864</xdr:colOff>
      <xdr:row>85</xdr:row>
      <xdr:rowOff>26670</xdr:rowOff>
    </xdr:to>
    <xdr:cxnSp macro="">
      <xdr:nvCxnSpPr>
        <xdr:cNvPr id="806" name="直線コネクタ 805">
          <a:extLst>
            <a:ext uri="{FF2B5EF4-FFF2-40B4-BE49-F238E27FC236}">
              <a16:creationId xmlns:a16="http://schemas.microsoft.com/office/drawing/2014/main" id="{BA28879C-3F16-422F-9C6B-67CEB039AA4B}"/>
            </a:ext>
          </a:extLst>
        </xdr:cNvPr>
        <xdr:cNvCxnSpPr/>
      </xdr:nvCxnSpPr>
      <xdr:spPr>
        <a:xfrm flipV="1">
          <a:off x="22160864" y="13399770"/>
          <a:ext cx="0" cy="120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30497</xdr:rowOff>
    </xdr:from>
    <xdr:ext cx="469744" cy="259045"/>
    <xdr:sp macro="" textlink="">
      <xdr:nvSpPr>
        <xdr:cNvPr id="807" name="【児童館】&#10;一人当たり面積最小値テキスト">
          <a:extLst>
            <a:ext uri="{FF2B5EF4-FFF2-40B4-BE49-F238E27FC236}">
              <a16:creationId xmlns:a16="http://schemas.microsoft.com/office/drawing/2014/main" id="{CF24F641-AB42-42F3-99E3-3601D858E571}"/>
            </a:ext>
          </a:extLst>
        </xdr:cNvPr>
        <xdr:cNvSpPr txBox="1"/>
      </xdr:nvSpPr>
      <xdr:spPr>
        <a:xfrm>
          <a:off x="22199600" y="1460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26670</xdr:rowOff>
    </xdr:from>
    <xdr:to>
      <xdr:col>116</xdr:col>
      <xdr:colOff>152400</xdr:colOff>
      <xdr:row>85</xdr:row>
      <xdr:rowOff>26670</xdr:rowOff>
    </xdr:to>
    <xdr:cxnSp macro="">
      <xdr:nvCxnSpPr>
        <xdr:cNvPr id="808" name="直線コネクタ 807">
          <a:extLst>
            <a:ext uri="{FF2B5EF4-FFF2-40B4-BE49-F238E27FC236}">
              <a16:creationId xmlns:a16="http://schemas.microsoft.com/office/drawing/2014/main" id="{0F34CB4A-CDA5-4FAC-A15D-37820A4FF6C0}"/>
            </a:ext>
          </a:extLst>
        </xdr:cNvPr>
        <xdr:cNvCxnSpPr/>
      </xdr:nvCxnSpPr>
      <xdr:spPr>
        <a:xfrm>
          <a:off x="22072600" y="14599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144797</xdr:rowOff>
    </xdr:from>
    <xdr:ext cx="469744" cy="259045"/>
    <xdr:sp macro="" textlink="">
      <xdr:nvSpPr>
        <xdr:cNvPr id="809" name="【児童館】&#10;一人当たり面積最大値テキスト">
          <a:extLst>
            <a:ext uri="{FF2B5EF4-FFF2-40B4-BE49-F238E27FC236}">
              <a16:creationId xmlns:a16="http://schemas.microsoft.com/office/drawing/2014/main" id="{20F43E0D-3027-4B3F-8810-86C3A5F31202}"/>
            </a:ext>
          </a:extLst>
        </xdr:cNvPr>
        <xdr:cNvSpPr txBox="1"/>
      </xdr:nvSpPr>
      <xdr:spPr>
        <a:xfrm>
          <a:off x="22199600" y="13174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26670</xdr:rowOff>
    </xdr:from>
    <xdr:to>
      <xdr:col>116</xdr:col>
      <xdr:colOff>152400</xdr:colOff>
      <xdr:row>78</xdr:row>
      <xdr:rowOff>26670</xdr:rowOff>
    </xdr:to>
    <xdr:cxnSp macro="">
      <xdr:nvCxnSpPr>
        <xdr:cNvPr id="810" name="直線コネクタ 809">
          <a:extLst>
            <a:ext uri="{FF2B5EF4-FFF2-40B4-BE49-F238E27FC236}">
              <a16:creationId xmlns:a16="http://schemas.microsoft.com/office/drawing/2014/main" id="{09505E11-B568-489D-A1F4-472FFC8A51FA}"/>
            </a:ext>
          </a:extLst>
        </xdr:cNvPr>
        <xdr:cNvCxnSpPr/>
      </xdr:nvCxnSpPr>
      <xdr:spPr>
        <a:xfrm>
          <a:off x="22072600" y="1339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142891</xdr:rowOff>
    </xdr:from>
    <xdr:ext cx="469744" cy="259045"/>
    <xdr:sp macro="" textlink="">
      <xdr:nvSpPr>
        <xdr:cNvPr id="811" name="【児童館】&#10;一人当たり面積平均値テキスト">
          <a:extLst>
            <a:ext uri="{FF2B5EF4-FFF2-40B4-BE49-F238E27FC236}">
              <a16:creationId xmlns:a16="http://schemas.microsoft.com/office/drawing/2014/main" id="{D603450B-6DC6-46C6-8695-82D5CFF740F2}"/>
            </a:ext>
          </a:extLst>
        </xdr:cNvPr>
        <xdr:cNvSpPr txBox="1"/>
      </xdr:nvSpPr>
      <xdr:spPr>
        <a:xfrm>
          <a:off x="22199600" y="140303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164464</xdr:rowOff>
    </xdr:from>
    <xdr:to>
      <xdr:col>116</xdr:col>
      <xdr:colOff>114300</xdr:colOff>
      <xdr:row>82</xdr:row>
      <xdr:rowOff>94614</xdr:rowOff>
    </xdr:to>
    <xdr:sp macro="" textlink="">
      <xdr:nvSpPr>
        <xdr:cNvPr id="812" name="フローチャート: 判断 811">
          <a:extLst>
            <a:ext uri="{FF2B5EF4-FFF2-40B4-BE49-F238E27FC236}">
              <a16:creationId xmlns:a16="http://schemas.microsoft.com/office/drawing/2014/main" id="{DC8B39B1-EF17-41A5-99E2-5D8B850CA118}"/>
            </a:ext>
          </a:extLst>
        </xdr:cNvPr>
        <xdr:cNvSpPr/>
      </xdr:nvSpPr>
      <xdr:spPr>
        <a:xfrm>
          <a:off x="22110700" y="1405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55880</xdr:rowOff>
    </xdr:from>
    <xdr:to>
      <xdr:col>112</xdr:col>
      <xdr:colOff>38100</xdr:colOff>
      <xdr:row>82</xdr:row>
      <xdr:rowOff>157480</xdr:rowOff>
    </xdr:to>
    <xdr:sp macro="" textlink="">
      <xdr:nvSpPr>
        <xdr:cNvPr id="813" name="フローチャート: 判断 812">
          <a:extLst>
            <a:ext uri="{FF2B5EF4-FFF2-40B4-BE49-F238E27FC236}">
              <a16:creationId xmlns:a16="http://schemas.microsoft.com/office/drawing/2014/main" id="{6E0B26FC-4B31-4A81-9D36-B7260D6AA2ED}"/>
            </a:ext>
          </a:extLst>
        </xdr:cNvPr>
        <xdr:cNvSpPr/>
      </xdr:nvSpPr>
      <xdr:spPr>
        <a:xfrm>
          <a:off x="21272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15875</xdr:rowOff>
    </xdr:from>
    <xdr:to>
      <xdr:col>107</xdr:col>
      <xdr:colOff>101600</xdr:colOff>
      <xdr:row>82</xdr:row>
      <xdr:rowOff>117475</xdr:rowOff>
    </xdr:to>
    <xdr:sp macro="" textlink="">
      <xdr:nvSpPr>
        <xdr:cNvPr id="814" name="フローチャート: 判断 813">
          <a:extLst>
            <a:ext uri="{FF2B5EF4-FFF2-40B4-BE49-F238E27FC236}">
              <a16:creationId xmlns:a16="http://schemas.microsoft.com/office/drawing/2014/main" id="{06EA4B4A-4062-454D-88AE-802127D4F29D}"/>
            </a:ext>
          </a:extLst>
        </xdr:cNvPr>
        <xdr:cNvSpPr/>
      </xdr:nvSpPr>
      <xdr:spPr>
        <a:xfrm>
          <a:off x="20383500" y="1407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27305</xdr:rowOff>
    </xdr:from>
    <xdr:to>
      <xdr:col>102</xdr:col>
      <xdr:colOff>165100</xdr:colOff>
      <xdr:row>82</xdr:row>
      <xdr:rowOff>128905</xdr:rowOff>
    </xdr:to>
    <xdr:sp macro="" textlink="">
      <xdr:nvSpPr>
        <xdr:cNvPr id="815" name="フローチャート: 判断 814">
          <a:extLst>
            <a:ext uri="{FF2B5EF4-FFF2-40B4-BE49-F238E27FC236}">
              <a16:creationId xmlns:a16="http://schemas.microsoft.com/office/drawing/2014/main" id="{B1197000-70E6-42BA-AE9B-A6F9162CD525}"/>
            </a:ext>
          </a:extLst>
        </xdr:cNvPr>
        <xdr:cNvSpPr/>
      </xdr:nvSpPr>
      <xdr:spPr>
        <a:xfrm>
          <a:off x="19494500" y="1408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78739</xdr:rowOff>
    </xdr:from>
    <xdr:to>
      <xdr:col>98</xdr:col>
      <xdr:colOff>38100</xdr:colOff>
      <xdr:row>83</xdr:row>
      <xdr:rowOff>8889</xdr:rowOff>
    </xdr:to>
    <xdr:sp macro="" textlink="">
      <xdr:nvSpPr>
        <xdr:cNvPr id="816" name="フローチャート: 判断 815">
          <a:extLst>
            <a:ext uri="{FF2B5EF4-FFF2-40B4-BE49-F238E27FC236}">
              <a16:creationId xmlns:a16="http://schemas.microsoft.com/office/drawing/2014/main" id="{4FBEAFB8-A63E-46F0-AC35-0819DD5E5A27}"/>
            </a:ext>
          </a:extLst>
        </xdr:cNvPr>
        <xdr:cNvSpPr/>
      </xdr:nvSpPr>
      <xdr:spPr>
        <a:xfrm>
          <a:off x="18605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FC25050E-187A-4924-8A28-BBBC4A1DAB05}"/>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C4120C21-778E-40B8-9E3F-50915F30E961}"/>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82878F39-2D0D-4E47-AB8B-87E88E445698}"/>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71C9523F-92B3-44AD-95EC-FDB44345D3B3}"/>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69CEC608-6952-46BD-BF4D-7897D3141923}"/>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27305</xdr:rowOff>
    </xdr:from>
    <xdr:to>
      <xdr:col>116</xdr:col>
      <xdr:colOff>114300</xdr:colOff>
      <xdr:row>81</xdr:row>
      <xdr:rowOff>128905</xdr:rowOff>
    </xdr:to>
    <xdr:sp macro="" textlink="">
      <xdr:nvSpPr>
        <xdr:cNvPr id="822" name="楕円 821">
          <a:extLst>
            <a:ext uri="{FF2B5EF4-FFF2-40B4-BE49-F238E27FC236}">
              <a16:creationId xmlns:a16="http://schemas.microsoft.com/office/drawing/2014/main" id="{0A9E248A-CFAA-4407-BCC7-46E1C2A8E30E}"/>
            </a:ext>
          </a:extLst>
        </xdr:cNvPr>
        <xdr:cNvSpPr/>
      </xdr:nvSpPr>
      <xdr:spPr>
        <a:xfrm>
          <a:off x="22110700" y="1391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80</xdr:row>
      <xdr:rowOff>50182</xdr:rowOff>
    </xdr:from>
    <xdr:ext cx="469744" cy="259045"/>
    <xdr:sp macro="" textlink="">
      <xdr:nvSpPr>
        <xdr:cNvPr id="823" name="【児童館】&#10;一人当たり面積該当値テキスト">
          <a:extLst>
            <a:ext uri="{FF2B5EF4-FFF2-40B4-BE49-F238E27FC236}">
              <a16:creationId xmlns:a16="http://schemas.microsoft.com/office/drawing/2014/main" id="{15F860A7-E0FE-4163-ACD7-9CC8B25A7C79}"/>
            </a:ext>
          </a:extLst>
        </xdr:cNvPr>
        <xdr:cNvSpPr txBox="1"/>
      </xdr:nvSpPr>
      <xdr:spPr>
        <a:xfrm>
          <a:off x="22199600" y="13766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38736</xdr:rowOff>
    </xdr:from>
    <xdr:to>
      <xdr:col>112</xdr:col>
      <xdr:colOff>38100</xdr:colOff>
      <xdr:row>81</xdr:row>
      <xdr:rowOff>140336</xdr:rowOff>
    </xdr:to>
    <xdr:sp macro="" textlink="">
      <xdr:nvSpPr>
        <xdr:cNvPr id="824" name="楕円 823">
          <a:extLst>
            <a:ext uri="{FF2B5EF4-FFF2-40B4-BE49-F238E27FC236}">
              <a16:creationId xmlns:a16="http://schemas.microsoft.com/office/drawing/2014/main" id="{CD0BFC5D-A8E7-42C9-B979-EA2A4BE70088}"/>
            </a:ext>
          </a:extLst>
        </xdr:cNvPr>
        <xdr:cNvSpPr/>
      </xdr:nvSpPr>
      <xdr:spPr>
        <a:xfrm>
          <a:off x="21272500" y="13926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81</xdr:row>
      <xdr:rowOff>78105</xdr:rowOff>
    </xdr:from>
    <xdr:to>
      <xdr:col>116</xdr:col>
      <xdr:colOff>63500</xdr:colOff>
      <xdr:row>81</xdr:row>
      <xdr:rowOff>89536</xdr:rowOff>
    </xdr:to>
    <xdr:cxnSp macro="">
      <xdr:nvCxnSpPr>
        <xdr:cNvPr id="825" name="直線コネクタ 824">
          <a:extLst>
            <a:ext uri="{FF2B5EF4-FFF2-40B4-BE49-F238E27FC236}">
              <a16:creationId xmlns:a16="http://schemas.microsoft.com/office/drawing/2014/main" id="{9F7500BD-F37D-497A-AB8B-05C288952680}"/>
            </a:ext>
          </a:extLst>
        </xdr:cNvPr>
        <xdr:cNvCxnSpPr/>
      </xdr:nvCxnSpPr>
      <xdr:spPr>
        <a:xfrm flipV="1">
          <a:off x="21323300" y="13965555"/>
          <a:ext cx="8382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81</xdr:row>
      <xdr:rowOff>61595</xdr:rowOff>
    </xdr:from>
    <xdr:to>
      <xdr:col>107</xdr:col>
      <xdr:colOff>101600</xdr:colOff>
      <xdr:row>81</xdr:row>
      <xdr:rowOff>163195</xdr:rowOff>
    </xdr:to>
    <xdr:sp macro="" textlink="">
      <xdr:nvSpPr>
        <xdr:cNvPr id="826" name="楕円 825">
          <a:extLst>
            <a:ext uri="{FF2B5EF4-FFF2-40B4-BE49-F238E27FC236}">
              <a16:creationId xmlns:a16="http://schemas.microsoft.com/office/drawing/2014/main" id="{4020E3C2-542B-4002-86F8-644B4245FEDB}"/>
            </a:ext>
          </a:extLst>
        </xdr:cNvPr>
        <xdr:cNvSpPr/>
      </xdr:nvSpPr>
      <xdr:spPr>
        <a:xfrm>
          <a:off x="20383500" y="13949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81</xdr:row>
      <xdr:rowOff>89536</xdr:rowOff>
    </xdr:from>
    <xdr:to>
      <xdr:col>111</xdr:col>
      <xdr:colOff>177800</xdr:colOff>
      <xdr:row>81</xdr:row>
      <xdr:rowOff>112395</xdr:rowOff>
    </xdr:to>
    <xdr:cxnSp macro="">
      <xdr:nvCxnSpPr>
        <xdr:cNvPr id="827" name="直線コネクタ 826">
          <a:extLst>
            <a:ext uri="{FF2B5EF4-FFF2-40B4-BE49-F238E27FC236}">
              <a16:creationId xmlns:a16="http://schemas.microsoft.com/office/drawing/2014/main" id="{75246964-15F5-4138-9270-F8010A462C22}"/>
            </a:ext>
          </a:extLst>
        </xdr:cNvPr>
        <xdr:cNvCxnSpPr/>
      </xdr:nvCxnSpPr>
      <xdr:spPr>
        <a:xfrm flipV="1">
          <a:off x="20434300" y="13976986"/>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81</xdr:row>
      <xdr:rowOff>78739</xdr:rowOff>
    </xdr:from>
    <xdr:to>
      <xdr:col>102</xdr:col>
      <xdr:colOff>165100</xdr:colOff>
      <xdr:row>82</xdr:row>
      <xdr:rowOff>8889</xdr:rowOff>
    </xdr:to>
    <xdr:sp macro="" textlink="">
      <xdr:nvSpPr>
        <xdr:cNvPr id="828" name="楕円 827">
          <a:extLst>
            <a:ext uri="{FF2B5EF4-FFF2-40B4-BE49-F238E27FC236}">
              <a16:creationId xmlns:a16="http://schemas.microsoft.com/office/drawing/2014/main" id="{322371FB-1064-4179-9CAE-C153A5A58EDF}"/>
            </a:ext>
          </a:extLst>
        </xdr:cNvPr>
        <xdr:cNvSpPr/>
      </xdr:nvSpPr>
      <xdr:spPr>
        <a:xfrm>
          <a:off x="19494500" y="13966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81</xdr:row>
      <xdr:rowOff>112395</xdr:rowOff>
    </xdr:from>
    <xdr:to>
      <xdr:col>107</xdr:col>
      <xdr:colOff>50800</xdr:colOff>
      <xdr:row>81</xdr:row>
      <xdr:rowOff>129539</xdr:rowOff>
    </xdr:to>
    <xdr:cxnSp macro="">
      <xdr:nvCxnSpPr>
        <xdr:cNvPr id="829" name="直線コネクタ 828">
          <a:extLst>
            <a:ext uri="{FF2B5EF4-FFF2-40B4-BE49-F238E27FC236}">
              <a16:creationId xmlns:a16="http://schemas.microsoft.com/office/drawing/2014/main" id="{E9022734-C5C2-467E-B010-9EC3C2C833EF}"/>
            </a:ext>
          </a:extLst>
        </xdr:cNvPr>
        <xdr:cNvCxnSpPr/>
      </xdr:nvCxnSpPr>
      <xdr:spPr>
        <a:xfrm flipV="1">
          <a:off x="19545300" y="13999845"/>
          <a:ext cx="889000"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81</xdr:row>
      <xdr:rowOff>84455</xdr:rowOff>
    </xdr:from>
    <xdr:to>
      <xdr:col>98</xdr:col>
      <xdr:colOff>38100</xdr:colOff>
      <xdr:row>82</xdr:row>
      <xdr:rowOff>14605</xdr:rowOff>
    </xdr:to>
    <xdr:sp macro="" textlink="">
      <xdr:nvSpPr>
        <xdr:cNvPr id="830" name="楕円 829">
          <a:extLst>
            <a:ext uri="{FF2B5EF4-FFF2-40B4-BE49-F238E27FC236}">
              <a16:creationId xmlns:a16="http://schemas.microsoft.com/office/drawing/2014/main" id="{5A3013F9-DDA8-46EF-A1E3-DF4989699B07}"/>
            </a:ext>
          </a:extLst>
        </xdr:cNvPr>
        <xdr:cNvSpPr/>
      </xdr:nvSpPr>
      <xdr:spPr>
        <a:xfrm>
          <a:off x="18605500" y="13971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81</xdr:row>
      <xdr:rowOff>129539</xdr:rowOff>
    </xdr:from>
    <xdr:to>
      <xdr:col>102</xdr:col>
      <xdr:colOff>114300</xdr:colOff>
      <xdr:row>81</xdr:row>
      <xdr:rowOff>135255</xdr:rowOff>
    </xdr:to>
    <xdr:cxnSp macro="">
      <xdr:nvCxnSpPr>
        <xdr:cNvPr id="831" name="直線コネクタ 830">
          <a:extLst>
            <a:ext uri="{FF2B5EF4-FFF2-40B4-BE49-F238E27FC236}">
              <a16:creationId xmlns:a16="http://schemas.microsoft.com/office/drawing/2014/main" id="{BD7C8C89-346E-4A96-BDC0-8CB3D057E28A}"/>
            </a:ext>
          </a:extLst>
        </xdr:cNvPr>
        <xdr:cNvCxnSpPr/>
      </xdr:nvCxnSpPr>
      <xdr:spPr>
        <a:xfrm flipV="1">
          <a:off x="18656300" y="14016989"/>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148607</xdr:rowOff>
    </xdr:from>
    <xdr:ext cx="469744" cy="259045"/>
    <xdr:sp macro="" textlink="">
      <xdr:nvSpPr>
        <xdr:cNvPr id="832" name="n_1aveValue【児童館】&#10;一人当たり面積">
          <a:extLst>
            <a:ext uri="{FF2B5EF4-FFF2-40B4-BE49-F238E27FC236}">
              <a16:creationId xmlns:a16="http://schemas.microsoft.com/office/drawing/2014/main" id="{B2527581-2DC9-4769-97D8-D62C75707F0B}"/>
            </a:ext>
          </a:extLst>
        </xdr:cNvPr>
        <xdr:cNvSpPr txBox="1"/>
      </xdr:nvSpPr>
      <xdr:spPr>
        <a:xfrm>
          <a:off x="21075727" y="1420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108602</xdr:rowOff>
    </xdr:from>
    <xdr:ext cx="469744" cy="259045"/>
    <xdr:sp macro="" textlink="">
      <xdr:nvSpPr>
        <xdr:cNvPr id="833" name="n_2aveValue【児童館】&#10;一人当たり面積">
          <a:extLst>
            <a:ext uri="{FF2B5EF4-FFF2-40B4-BE49-F238E27FC236}">
              <a16:creationId xmlns:a16="http://schemas.microsoft.com/office/drawing/2014/main" id="{C4A63316-8911-4153-B94A-3BA8C2A96345}"/>
            </a:ext>
          </a:extLst>
        </xdr:cNvPr>
        <xdr:cNvSpPr txBox="1"/>
      </xdr:nvSpPr>
      <xdr:spPr>
        <a:xfrm>
          <a:off x="20199427" y="14167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120032</xdr:rowOff>
    </xdr:from>
    <xdr:ext cx="469744" cy="259045"/>
    <xdr:sp macro="" textlink="">
      <xdr:nvSpPr>
        <xdr:cNvPr id="834" name="n_3aveValue【児童館】&#10;一人当たり面積">
          <a:extLst>
            <a:ext uri="{FF2B5EF4-FFF2-40B4-BE49-F238E27FC236}">
              <a16:creationId xmlns:a16="http://schemas.microsoft.com/office/drawing/2014/main" id="{DF615C06-32AE-4361-BF84-79309BF8992D}"/>
            </a:ext>
          </a:extLst>
        </xdr:cNvPr>
        <xdr:cNvSpPr txBox="1"/>
      </xdr:nvSpPr>
      <xdr:spPr>
        <a:xfrm>
          <a:off x="19310427" y="14178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16</xdr:rowOff>
    </xdr:from>
    <xdr:ext cx="469744" cy="259045"/>
    <xdr:sp macro="" textlink="">
      <xdr:nvSpPr>
        <xdr:cNvPr id="835" name="n_4aveValue【児童館】&#10;一人当たり面積">
          <a:extLst>
            <a:ext uri="{FF2B5EF4-FFF2-40B4-BE49-F238E27FC236}">
              <a16:creationId xmlns:a16="http://schemas.microsoft.com/office/drawing/2014/main" id="{3D8A0848-789D-46EF-897C-A2845DA6CC01}"/>
            </a:ext>
          </a:extLst>
        </xdr:cNvPr>
        <xdr:cNvSpPr txBox="1"/>
      </xdr:nvSpPr>
      <xdr:spPr>
        <a:xfrm>
          <a:off x="18421427" y="14230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79</xdr:row>
      <xdr:rowOff>156863</xdr:rowOff>
    </xdr:from>
    <xdr:ext cx="469744" cy="259045"/>
    <xdr:sp macro="" textlink="">
      <xdr:nvSpPr>
        <xdr:cNvPr id="836" name="n_1mainValue【児童館】&#10;一人当たり面積">
          <a:extLst>
            <a:ext uri="{FF2B5EF4-FFF2-40B4-BE49-F238E27FC236}">
              <a16:creationId xmlns:a16="http://schemas.microsoft.com/office/drawing/2014/main" id="{14F225F4-7C24-4821-B5E9-E3A9DF5D0B75}"/>
            </a:ext>
          </a:extLst>
        </xdr:cNvPr>
        <xdr:cNvSpPr txBox="1"/>
      </xdr:nvSpPr>
      <xdr:spPr>
        <a:xfrm>
          <a:off x="21075727" y="13701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8272</xdr:rowOff>
    </xdr:from>
    <xdr:ext cx="469744" cy="259045"/>
    <xdr:sp macro="" textlink="">
      <xdr:nvSpPr>
        <xdr:cNvPr id="837" name="n_2mainValue【児童館】&#10;一人当たり面積">
          <a:extLst>
            <a:ext uri="{FF2B5EF4-FFF2-40B4-BE49-F238E27FC236}">
              <a16:creationId xmlns:a16="http://schemas.microsoft.com/office/drawing/2014/main" id="{36A35C30-4F7E-4F2C-AE95-1D71BFB06C2C}"/>
            </a:ext>
          </a:extLst>
        </xdr:cNvPr>
        <xdr:cNvSpPr txBox="1"/>
      </xdr:nvSpPr>
      <xdr:spPr>
        <a:xfrm>
          <a:off x="20199427" y="13724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25416</xdr:rowOff>
    </xdr:from>
    <xdr:ext cx="469744" cy="259045"/>
    <xdr:sp macro="" textlink="">
      <xdr:nvSpPr>
        <xdr:cNvPr id="838" name="n_3mainValue【児童館】&#10;一人当たり面積">
          <a:extLst>
            <a:ext uri="{FF2B5EF4-FFF2-40B4-BE49-F238E27FC236}">
              <a16:creationId xmlns:a16="http://schemas.microsoft.com/office/drawing/2014/main" id="{6D549CB1-AA9E-4FBE-9A98-3C749C7F6F09}"/>
            </a:ext>
          </a:extLst>
        </xdr:cNvPr>
        <xdr:cNvSpPr txBox="1"/>
      </xdr:nvSpPr>
      <xdr:spPr>
        <a:xfrm>
          <a:off x="19310427" y="13741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31132</xdr:rowOff>
    </xdr:from>
    <xdr:ext cx="469744" cy="259045"/>
    <xdr:sp macro="" textlink="">
      <xdr:nvSpPr>
        <xdr:cNvPr id="839" name="n_4mainValue【児童館】&#10;一人当たり面積">
          <a:extLst>
            <a:ext uri="{FF2B5EF4-FFF2-40B4-BE49-F238E27FC236}">
              <a16:creationId xmlns:a16="http://schemas.microsoft.com/office/drawing/2014/main" id="{1F1D7624-5948-46C3-9DE9-73D9B8D6C47A}"/>
            </a:ext>
          </a:extLst>
        </xdr:cNvPr>
        <xdr:cNvSpPr txBox="1"/>
      </xdr:nvSpPr>
      <xdr:spPr>
        <a:xfrm>
          <a:off x="18421427" y="13747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0" name="正方形/長方形 839">
          <a:extLst>
            <a:ext uri="{FF2B5EF4-FFF2-40B4-BE49-F238E27FC236}">
              <a16:creationId xmlns:a16="http://schemas.microsoft.com/office/drawing/2014/main" id="{EAC2ABDF-E2FE-4FE0-909F-1AD97456AA7D}"/>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1" name="正方形/長方形 840">
          <a:extLst>
            <a:ext uri="{FF2B5EF4-FFF2-40B4-BE49-F238E27FC236}">
              <a16:creationId xmlns:a16="http://schemas.microsoft.com/office/drawing/2014/main" id="{AAAEDC20-0295-49D8-AC67-605300C28B9A}"/>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2" name="正方形/長方形 841">
          <a:extLst>
            <a:ext uri="{FF2B5EF4-FFF2-40B4-BE49-F238E27FC236}">
              <a16:creationId xmlns:a16="http://schemas.microsoft.com/office/drawing/2014/main" id="{9741E89D-FAA3-4D36-B038-7D51A9EF4F21}"/>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3" name="正方形/長方形 842">
          <a:extLst>
            <a:ext uri="{FF2B5EF4-FFF2-40B4-BE49-F238E27FC236}">
              <a16:creationId xmlns:a16="http://schemas.microsoft.com/office/drawing/2014/main" id="{88B5179E-0740-4489-9B3B-3B0C0C86D6EA}"/>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4" name="正方形/長方形 843">
          <a:extLst>
            <a:ext uri="{FF2B5EF4-FFF2-40B4-BE49-F238E27FC236}">
              <a16:creationId xmlns:a16="http://schemas.microsoft.com/office/drawing/2014/main" id="{23280BB8-3584-4BAF-8678-769D3B02FCEA}"/>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5" name="正方形/長方形 844">
          <a:extLst>
            <a:ext uri="{FF2B5EF4-FFF2-40B4-BE49-F238E27FC236}">
              <a16:creationId xmlns:a16="http://schemas.microsoft.com/office/drawing/2014/main" id="{DD9B3CC1-2931-41EC-A897-51ECE5952455}"/>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6" name="正方形/長方形 845">
          <a:extLst>
            <a:ext uri="{FF2B5EF4-FFF2-40B4-BE49-F238E27FC236}">
              <a16:creationId xmlns:a16="http://schemas.microsoft.com/office/drawing/2014/main" id="{84737A1A-DE07-4DBE-8BD6-888F008DB272}"/>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7" name="正方形/長方形 846">
          <a:extLst>
            <a:ext uri="{FF2B5EF4-FFF2-40B4-BE49-F238E27FC236}">
              <a16:creationId xmlns:a16="http://schemas.microsoft.com/office/drawing/2014/main" id="{BE398F65-8313-4F61-B624-1CFCC0D90145}"/>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8" name="テキスト ボックス 847">
          <a:extLst>
            <a:ext uri="{FF2B5EF4-FFF2-40B4-BE49-F238E27FC236}">
              <a16:creationId xmlns:a16="http://schemas.microsoft.com/office/drawing/2014/main" id="{A4AE2A3C-EDB1-4753-9116-D92E9DE967EC}"/>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9" name="直線コネクタ 848">
          <a:extLst>
            <a:ext uri="{FF2B5EF4-FFF2-40B4-BE49-F238E27FC236}">
              <a16:creationId xmlns:a16="http://schemas.microsoft.com/office/drawing/2014/main" id="{28BDF20E-9D83-4CAA-8CC2-D94809898CEE}"/>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0" name="テキスト ボックス 849">
          <a:extLst>
            <a:ext uri="{FF2B5EF4-FFF2-40B4-BE49-F238E27FC236}">
              <a16:creationId xmlns:a16="http://schemas.microsoft.com/office/drawing/2014/main" id="{CF7D4B19-F4D0-4FA0-863C-20EA46CC43FD}"/>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51" name="直線コネクタ 850">
          <a:extLst>
            <a:ext uri="{FF2B5EF4-FFF2-40B4-BE49-F238E27FC236}">
              <a16:creationId xmlns:a16="http://schemas.microsoft.com/office/drawing/2014/main" id="{A77638D0-4F2E-47B0-ACFB-6A728FAF9556}"/>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52" name="テキスト ボックス 851">
          <a:extLst>
            <a:ext uri="{FF2B5EF4-FFF2-40B4-BE49-F238E27FC236}">
              <a16:creationId xmlns:a16="http://schemas.microsoft.com/office/drawing/2014/main" id="{C9E9672A-3347-4561-93FC-623F1F775E63}"/>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53" name="直線コネクタ 852">
          <a:extLst>
            <a:ext uri="{FF2B5EF4-FFF2-40B4-BE49-F238E27FC236}">
              <a16:creationId xmlns:a16="http://schemas.microsoft.com/office/drawing/2014/main" id="{2673E6E9-2FCB-454E-ACB6-01CA9F914A53}"/>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4" name="テキスト ボックス 853">
          <a:extLst>
            <a:ext uri="{FF2B5EF4-FFF2-40B4-BE49-F238E27FC236}">
              <a16:creationId xmlns:a16="http://schemas.microsoft.com/office/drawing/2014/main" id="{B3F9D216-07B6-4023-8FBF-573F1454E4DC}"/>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5" name="直線コネクタ 854">
          <a:extLst>
            <a:ext uri="{FF2B5EF4-FFF2-40B4-BE49-F238E27FC236}">
              <a16:creationId xmlns:a16="http://schemas.microsoft.com/office/drawing/2014/main" id="{315319CB-940F-41AD-A3FE-2111B8F3C624}"/>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6" name="テキスト ボックス 855">
          <a:extLst>
            <a:ext uri="{FF2B5EF4-FFF2-40B4-BE49-F238E27FC236}">
              <a16:creationId xmlns:a16="http://schemas.microsoft.com/office/drawing/2014/main" id="{CC353E68-94FA-4D57-8C96-B88CF631B4F4}"/>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7" name="直線コネクタ 856">
          <a:extLst>
            <a:ext uri="{FF2B5EF4-FFF2-40B4-BE49-F238E27FC236}">
              <a16:creationId xmlns:a16="http://schemas.microsoft.com/office/drawing/2014/main" id="{2212CA14-C615-4AE8-88B9-3473326DFBC2}"/>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8" name="テキスト ボックス 857">
          <a:extLst>
            <a:ext uri="{FF2B5EF4-FFF2-40B4-BE49-F238E27FC236}">
              <a16:creationId xmlns:a16="http://schemas.microsoft.com/office/drawing/2014/main" id="{093007B8-C8E4-4DD4-9574-B88F2922BDEC}"/>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9" name="直線コネクタ 858">
          <a:extLst>
            <a:ext uri="{FF2B5EF4-FFF2-40B4-BE49-F238E27FC236}">
              <a16:creationId xmlns:a16="http://schemas.microsoft.com/office/drawing/2014/main" id="{9323C7F6-9610-4E9B-8C0B-9B20CD1E8E37}"/>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60" name="テキスト ボックス 859">
          <a:extLst>
            <a:ext uri="{FF2B5EF4-FFF2-40B4-BE49-F238E27FC236}">
              <a16:creationId xmlns:a16="http://schemas.microsoft.com/office/drawing/2014/main" id="{9108093A-38E6-47BB-A291-19590625F5E1}"/>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1" name="直線コネクタ 860">
          <a:extLst>
            <a:ext uri="{FF2B5EF4-FFF2-40B4-BE49-F238E27FC236}">
              <a16:creationId xmlns:a16="http://schemas.microsoft.com/office/drawing/2014/main" id="{92426448-5883-4FD7-AB7D-A9461A771E1B}"/>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62" name="テキスト ボックス 861">
          <a:extLst>
            <a:ext uri="{FF2B5EF4-FFF2-40B4-BE49-F238E27FC236}">
              <a16:creationId xmlns:a16="http://schemas.microsoft.com/office/drawing/2014/main" id="{7453C535-F8FE-400F-A6B3-C32E1019D02B}"/>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63" name="【公民館】&#10;有形固定資産減価償却率グラフ枠">
          <a:extLst>
            <a:ext uri="{FF2B5EF4-FFF2-40B4-BE49-F238E27FC236}">
              <a16:creationId xmlns:a16="http://schemas.microsoft.com/office/drawing/2014/main" id="{151B23F8-A363-4970-A37A-604095781531}"/>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87630</xdr:rowOff>
    </xdr:from>
    <xdr:to>
      <xdr:col>85</xdr:col>
      <xdr:colOff>126364</xdr:colOff>
      <xdr:row>108</xdr:row>
      <xdr:rowOff>152400</xdr:rowOff>
    </xdr:to>
    <xdr:cxnSp macro="">
      <xdr:nvCxnSpPr>
        <xdr:cNvPr id="864" name="直線コネクタ 863">
          <a:extLst>
            <a:ext uri="{FF2B5EF4-FFF2-40B4-BE49-F238E27FC236}">
              <a16:creationId xmlns:a16="http://schemas.microsoft.com/office/drawing/2014/main" id="{46B4E528-7658-4725-8BD1-A029BFC4B876}"/>
            </a:ext>
          </a:extLst>
        </xdr:cNvPr>
        <xdr:cNvCxnSpPr/>
      </xdr:nvCxnSpPr>
      <xdr:spPr>
        <a:xfrm flipV="1">
          <a:off x="16318864" y="17061180"/>
          <a:ext cx="0" cy="1607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865" name="【公民館】&#10;有形固定資産減価償却率最小値テキスト">
          <a:extLst>
            <a:ext uri="{FF2B5EF4-FFF2-40B4-BE49-F238E27FC236}">
              <a16:creationId xmlns:a16="http://schemas.microsoft.com/office/drawing/2014/main" id="{6B192B1D-6568-41B0-A606-1027AECC7856}"/>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866" name="直線コネクタ 865">
          <a:extLst>
            <a:ext uri="{FF2B5EF4-FFF2-40B4-BE49-F238E27FC236}">
              <a16:creationId xmlns:a16="http://schemas.microsoft.com/office/drawing/2014/main" id="{D9BF7A76-A0AC-40D0-AE07-783DA48AE91D}"/>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34307</xdr:rowOff>
    </xdr:from>
    <xdr:ext cx="405111" cy="259045"/>
    <xdr:sp macro="" textlink="">
      <xdr:nvSpPr>
        <xdr:cNvPr id="867" name="【公民館】&#10;有形固定資産減価償却率最大値テキスト">
          <a:extLst>
            <a:ext uri="{FF2B5EF4-FFF2-40B4-BE49-F238E27FC236}">
              <a16:creationId xmlns:a16="http://schemas.microsoft.com/office/drawing/2014/main" id="{C65CD51D-F79C-4BD0-AC25-68231040D637}"/>
            </a:ext>
          </a:extLst>
        </xdr:cNvPr>
        <xdr:cNvSpPr txBox="1"/>
      </xdr:nvSpPr>
      <xdr:spPr>
        <a:xfrm>
          <a:off x="16357600" y="16836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87630</xdr:rowOff>
    </xdr:from>
    <xdr:to>
      <xdr:col>86</xdr:col>
      <xdr:colOff>25400</xdr:colOff>
      <xdr:row>99</xdr:row>
      <xdr:rowOff>87630</xdr:rowOff>
    </xdr:to>
    <xdr:cxnSp macro="">
      <xdr:nvCxnSpPr>
        <xdr:cNvPr id="868" name="直線コネクタ 867">
          <a:extLst>
            <a:ext uri="{FF2B5EF4-FFF2-40B4-BE49-F238E27FC236}">
              <a16:creationId xmlns:a16="http://schemas.microsoft.com/office/drawing/2014/main" id="{C79C39CB-4B16-4069-A1B7-653CB006D282}"/>
            </a:ext>
          </a:extLst>
        </xdr:cNvPr>
        <xdr:cNvCxnSpPr/>
      </xdr:nvCxnSpPr>
      <xdr:spPr>
        <a:xfrm>
          <a:off x="16230600" y="1706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12082</xdr:rowOff>
    </xdr:from>
    <xdr:ext cx="405111" cy="259045"/>
    <xdr:sp macro="" textlink="">
      <xdr:nvSpPr>
        <xdr:cNvPr id="869" name="【公民館】&#10;有形固定資産減価償却率平均値テキスト">
          <a:extLst>
            <a:ext uri="{FF2B5EF4-FFF2-40B4-BE49-F238E27FC236}">
              <a16:creationId xmlns:a16="http://schemas.microsoft.com/office/drawing/2014/main" id="{4F90F34A-210D-4A53-8314-EA43E39067EC}"/>
            </a:ext>
          </a:extLst>
        </xdr:cNvPr>
        <xdr:cNvSpPr txBox="1"/>
      </xdr:nvSpPr>
      <xdr:spPr>
        <a:xfrm>
          <a:off x="16357600" y="178428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160655</xdr:rowOff>
    </xdr:from>
    <xdr:to>
      <xdr:col>85</xdr:col>
      <xdr:colOff>177800</xdr:colOff>
      <xdr:row>105</xdr:row>
      <xdr:rowOff>90805</xdr:rowOff>
    </xdr:to>
    <xdr:sp macro="" textlink="">
      <xdr:nvSpPr>
        <xdr:cNvPr id="870" name="フローチャート: 判断 869">
          <a:extLst>
            <a:ext uri="{FF2B5EF4-FFF2-40B4-BE49-F238E27FC236}">
              <a16:creationId xmlns:a16="http://schemas.microsoft.com/office/drawing/2014/main" id="{1A78E9AE-0A19-466C-816D-F49505745FDC}"/>
            </a:ext>
          </a:extLst>
        </xdr:cNvPr>
        <xdr:cNvSpPr/>
      </xdr:nvSpPr>
      <xdr:spPr>
        <a:xfrm>
          <a:off x="16268700" y="1799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80645</xdr:rowOff>
    </xdr:from>
    <xdr:to>
      <xdr:col>81</xdr:col>
      <xdr:colOff>101600</xdr:colOff>
      <xdr:row>105</xdr:row>
      <xdr:rowOff>10795</xdr:rowOff>
    </xdr:to>
    <xdr:sp macro="" textlink="">
      <xdr:nvSpPr>
        <xdr:cNvPr id="871" name="フローチャート: 判断 870">
          <a:extLst>
            <a:ext uri="{FF2B5EF4-FFF2-40B4-BE49-F238E27FC236}">
              <a16:creationId xmlns:a16="http://schemas.microsoft.com/office/drawing/2014/main" id="{04FED54F-BA8B-4944-A421-D6DF716ABE3C}"/>
            </a:ext>
          </a:extLst>
        </xdr:cNvPr>
        <xdr:cNvSpPr/>
      </xdr:nvSpPr>
      <xdr:spPr>
        <a:xfrm>
          <a:off x="15430500" y="1791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105411</xdr:rowOff>
    </xdr:from>
    <xdr:to>
      <xdr:col>76</xdr:col>
      <xdr:colOff>165100</xdr:colOff>
      <xdr:row>105</xdr:row>
      <xdr:rowOff>35561</xdr:rowOff>
    </xdr:to>
    <xdr:sp macro="" textlink="">
      <xdr:nvSpPr>
        <xdr:cNvPr id="872" name="フローチャート: 判断 871">
          <a:extLst>
            <a:ext uri="{FF2B5EF4-FFF2-40B4-BE49-F238E27FC236}">
              <a16:creationId xmlns:a16="http://schemas.microsoft.com/office/drawing/2014/main" id="{4F0EEF12-7AC3-41A0-9DC9-5E0E20843296}"/>
            </a:ext>
          </a:extLst>
        </xdr:cNvPr>
        <xdr:cNvSpPr/>
      </xdr:nvSpPr>
      <xdr:spPr>
        <a:xfrm>
          <a:off x="145415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97789</xdr:rowOff>
    </xdr:from>
    <xdr:to>
      <xdr:col>72</xdr:col>
      <xdr:colOff>38100</xdr:colOff>
      <xdr:row>105</xdr:row>
      <xdr:rowOff>27939</xdr:rowOff>
    </xdr:to>
    <xdr:sp macro="" textlink="">
      <xdr:nvSpPr>
        <xdr:cNvPr id="873" name="フローチャート: 判断 872">
          <a:extLst>
            <a:ext uri="{FF2B5EF4-FFF2-40B4-BE49-F238E27FC236}">
              <a16:creationId xmlns:a16="http://schemas.microsoft.com/office/drawing/2014/main" id="{895FC97D-A16A-4C95-BAB4-E58DBDBD8DC1}"/>
            </a:ext>
          </a:extLst>
        </xdr:cNvPr>
        <xdr:cNvSpPr/>
      </xdr:nvSpPr>
      <xdr:spPr>
        <a:xfrm>
          <a:off x="13652500" y="1792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73025</xdr:rowOff>
    </xdr:from>
    <xdr:to>
      <xdr:col>67</xdr:col>
      <xdr:colOff>101600</xdr:colOff>
      <xdr:row>105</xdr:row>
      <xdr:rowOff>3175</xdr:rowOff>
    </xdr:to>
    <xdr:sp macro="" textlink="">
      <xdr:nvSpPr>
        <xdr:cNvPr id="874" name="フローチャート: 判断 873">
          <a:extLst>
            <a:ext uri="{FF2B5EF4-FFF2-40B4-BE49-F238E27FC236}">
              <a16:creationId xmlns:a16="http://schemas.microsoft.com/office/drawing/2014/main" id="{26172527-6B57-4505-ACAD-D657ED4CAE4A}"/>
            </a:ext>
          </a:extLst>
        </xdr:cNvPr>
        <xdr:cNvSpPr/>
      </xdr:nvSpPr>
      <xdr:spPr>
        <a:xfrm>
          <a:off x="12763500" y="1790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13C62153-F165-4875-A79A-FC5EC6C77606}"/>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127ED7F6-F289-49AD-9B20-3B5B5D6062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00628C80-F7B1-4B64-9EBC-3B1203479E59}"/>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25CAB635-4369-4B28-A03D-0B430783539F}"/>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C982CB76-AE69-440A-AB25-B284C3D4403F}"/>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44450</xdr:rowOff>
    </xdr:from>
    <xdr:to>
      <xdr:col>85</xdr:col>
      <xdr:colOff>177800</xdr:colOff>
      <xdr:row>106</xdr:row>
      <xdr:rowOff>146050</xdr:rowOff>
    </xdr:to>
    <xdr:sp macro="" textlink="">
      <xdr:nvSpPr>
        <xdr:cNvPr id="880" name="楕円 879">
          <a:extLst>
            <a:ext uri="{FF2B5EF4-FFF2-40B4-BE49-F238E27FC236}">
              <a16:creationId xmlns:a16="http://schemas.microsoft.com/office/drawing/2014/main" id="{00C32282-D624-4DC2-A34F-CF7CDB7714F6}"/>
            </a:ext>
          </a:extLst>
        </xdr:cNvPr>
        <xdr:cNvSpPr/>
      </xdr:nvSpPr>
      <xdr:spPr>
        <a:xfrm>
          <a:off x="16268700" y="1821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22877</xdr:rowOff>
    </xdr:from>
    <xdr:ext cx="405111" cy="259045"/>
    <xdr:sp macro="" textlink="">
      <xdr:nvSpPr>
        <xdr:cNvPr id="881" name="【公民館】&#10;有形固定資産減価償却率該当値テキスト">
          <a:extLst>
            <a:ext uri="{FF2B5EF4-FFF2-40B4-BE49-F238E27FC236}">
              <a16:creationId xmlns:a16="http://schemas.microsoft.com/office/drawing/2014/main" id="{538F22C4-6A7E-47A6-AD06-508AB16D014D}"/>
            </a:ext>
          </a:extLst>
        </xdr:cNvPr>
        <xdr:cNvSpPr txBox="1"/>
      </xdr:nvSpPr>
      <xdr:spPr>
        <a:xfrm>
          <a:off x="16357600" y="18196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23495</xdr:rowOff>
    </xdr:from>
    <xdr:to>
      <xdr:col>81</xdr:col>
      <xdr:colOff>101600</xdr:colOff>
      <xdr:row>106</xdr:row>
      <xdr:rowOff>125095</xdr:rowOff>
    </xdr:to>
    <xdr:sp macro="" textlink="">
      <xdr:nvSpPr>
        <xdr:cNvPr id="882" name="楕円 881">
          <a:extLst>
            <a:ext uri="{FF2B5EF4-FFF2-40B4-BE49-F238E27FC236}">
              <a16:creationId xmlns:a16="http://schemas.microsoft.com/office/drawing/2014/main" id="{E7C7F92B-A48D-49E9-A137-7D6EF9E54327}"/>
            </a:ext>
          </a:extLst>
        </xdr:cNvPr>
        <xdr:cNvSpPr/>
      </xdr:nvSpPr>
      <xdr:spPr>
        <a:xfrm>
          <a:off x="15430500" y="18197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74295</xdr:rowOff>
    </xdr:from>
    <xdr:to>
      <xdr:col>85</xdr:col>
      <xdr:colOff>127000</xdr:colOff>
      <xdr:row>106</xdr:row>
      <xdr:rowOff>95250</xdr:rowOff>
    </xdr:to>
    <xdr:cxnSp macro="">
      <xdr:nvCxnSpPr>
        <xdr:cNvPr id="883" name="直線コネクタ 882">
          <a:extLst>
            <a:ext uri="{FF2B5EF4-FFF2-40B4-BE49-F238E27FC236}">
              <a16:creationId xmlns:a16="http://schemas.microsoft.com/office/drawing/2014/main" id="{371601EE-E7EC-4266-83B5-9EA8ABA132D0}"/>
            </a:ext>
          </a:extLst>
        </xdr:cNvPr>
        <xdr:cNvCxnSpPr/>
      </xdr:nvCxnSpPr>
      <xdr:spPr>
        <a:xfrm>
          <a:off x="15481300" y="18247995"/>
          <a:ext cx="8382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13970</xdr:rowOff>
    </xdr:from>
    <xdr:to>
      <xdr:col>76</xdr:col>
      <xdr:colOff>165100</xdr:colOff>
      <xdr:row>106</xdr:row>
      <xdr:rowOff>115570</xdr:rowOff>
    </xdr:to>
    <xdr:sp macro="" textlink="">
      <xdr:nvSpPr>
        <xdr:cNvPr id="884" name="楕円 883">
          <a:extLst>
            <a:ext uri="{FF2B5EF4-FFF2-40B4-BE49-F238E27FC236}">
              <a16:creationId xmlns:a16="http://schemas.microsoft.com/office/drawing/2014/main" id="{8875B895-91B8-43CB-8417-50584284C13F}"/>
            </a:ext>
          </a:extLst>
        </xdr:cNvPr>
        <xdr:cNvSpPr/>
      </xdr:nvSpPr>
      <xdr:spPr>
        <a:xfrm>
          <a:off x="14541500" y="1818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64770</xdr:rowOff>
    </xdr:from>
    <xdr:to>
      <xdr:col>81</xdr:col>
      <xdr:colOff>50800</xdr:colOff>
      <xdr:row>106</xdr:row>
      <xdr:rowOff>74295</xdr:rowOff>
    </xdr:to>
    <xdr:cxnSp macro="">
      <xdr:nvCxnSpPr>
        <xdr:cNvPr id="885" name="直線コネクタ 884">
          <a:extLst>
            <a:ext uri="{FF2B5EF4-FFF2-40B4-BE49-F238E27FC236}">
              <a16:creationId xmlns:a16="http://schemas.microsoft.com/office/drawing/2014/main" id="{198D141B-6127-402F-8644-047202B3D9A1}"/>
            </a:ext>
          </a:extLst>
        </xdr:cNvPr>
        <xdr:cNvCxnSpPr/>
      </xdr:nvCxnSpPr>
      <xdr:spPr>
        <a:xfrm>
          <a:off x="14592300" y="1823847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46355</xdr:rowOff>
    </xdr:from>
    <xdr:to>
      <xdr:col>72</xdr:col>
      <xdr:colOff>38100</xdr:colOff>
      <xdr:row>106</xdr:row>
      <xdr:rowOff>147955</xdr:rowOff>
    </xdr:to>
    <xdr:sp macro="" textlink="">
      <xdr:nvSpPr>
        <xdr:cNvPr id="886" name="楕円 885">
          <a:extLst>
            <a:ext uri="{FF2B5EF4-FFF2-40B4-BE49-F238E27FC236}">
              <a16:creationId xmlns:a16="http://schemas.microsoft.com/office/drawing/2014/main" id="{AF7963C1-6DB6-4F98-8C5D-0D5A3AE8B8B7}"/>
            </a:ext>
          </a:extLst>
        </xdr:cNvPr>
        <xdr:cNvSpPr/>
      </xdr:nvSpPr>
      <xdr:spPr>
        <a:xfrm>
          <a:off x="13652500" y="18220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64770</xdr:rowOff>
    </xdr:from>
    <xdr:to>
      <xdr:col>76</xdr:col>
      <xdr:colOff>114300</xdr:colOff>
      <xdr:row>106</xdr:row>
      <xdr:rowOff>97155</xdr:rowOff>
    </xdr:to>
    <xdr:cxnSp macro="">
      <xdr:nvCxnSpPr>
        <xdr:cNvPr id="887" name="直線コネクタ 886">
          <a:extLst>
            <a:ext uri="{FF2B5EF4-FFF2-40B4-BE49-F238E27FC236}">
              <a16:creationId xmlns:a16="http://schemas.microsoft.com/office/drawing/2014/main" id="{DE8C85A8-BBCA-435E-B7CA-FBE6D94F6773}"/>
            </a:ext>
          </a:extLst>
        </xdr:cNvPr>
        <xdr:cNvCxnSpPr/>
      </xdr:nvCxnSpPr>
      <xdr:spPr>
        <a:xfrm flipV="1">
          <a:off x="13703300" y="1823847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59689</xdr:rowOff>
    </xdr:from>
    <xdr:to>
      <xdr:col>67</xdr:col>
      <xdr:colOff>101600</xdr:colOff>
      <xdr:row>104</xdr:row>
      <xdr:rowOff>161289</xdr:rowOff>
    </xdr:to>
    <xdr:sp macro="" textlink="">
      <xdr:nvSpPr>
        <xdr:cNvPr id="888" name="楕円 887">
          <a:extLst>
            <a:ext uri="{FF2B5EF4-FFF2-40B4-BE49-F238E27FC236}">
              <a16:creationId xmlns:a16="http://schemas.microsoft.com/office/drawing/2014/main" id="{B9D7D56A-5FEA-4345-A69B-6C7783CAA5D7}"/>
            </a:ext>
          </a:extLst>
        </xdr:cNvPr>
        <xdr:cNvSpPr/>
      </xdr:nvSpPr>
      <xdr:spPr>
        <a:xfrm>
          <a:off x="12763500" y="17890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110489</xdr:rowOff>
    </xdr:from>
    <xdr:to>
      <xdr:col>71</xdr:col>
      <xdr:colOff>177800</xdr:colOff>
      <xdr:row>106</xdr:row>
      <xdr:rowOff>97155</xdr:rowOff>
    </xdr:to>
    <xdr:cxnSp macro="">
      <xdr:nvCxnSpPr>
        <xdr:cNvPr id="889" name="直線コネクタ 888">
          <a:extLst>
            <a:ext uri="{FF2B5EF4-FFF2-40B4-BE49-F238E27FC236}">
              <a16:creationId xmlns:a16="http://schemas.microsoft.com/office/drawing/2014/main" id="{6DA6B537-C54F-4C0D-ACFA-9511675B3EA0}"/>
            </a:ext>
          </a:extLst>
        </xdr:cNvPr>
        <xdr:cNvCxnSpPr/>
      </xdr:nvCxnSpPr>
      <xdr:spPr>
        <a:xfrm>
          <a:off x="12814300" y="17941289"/>
          <a:ext cx="889000" cy="329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27322</xdr:rowOff>
    </xdr:from>
    <xdr:ext cx="405111" cy="259045"/>
    <xdr:sp macro="" textlink="">
      <xdr:nvSpPr>
        <xdr:cNvPr id="890" name="n_1aveValue【公民館】&#10;有形固定資産減価償却率">
          <a:extLst>
            <a:ext uri="{FF2B5EF4-FFF2-40B4-BE49-F238E27FC236}">
              <a16:creationId xmlns:a16="http://schemas.microsoft.com/office/drawing/2014/main" id="{FF084056-1F0A-4DA3-B052-BCB83CCA4EF6}"/>
            </a:ext>
          </a:extLst>
        </xdr:cNvPr>
        <xdr:cNvSpPr txBox="1"/>
      </xdr:nvSpPr>
      <xdr:spPr>
        <a:xfrm>
          <a:off x="15266044" y="17686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52088</xdr:rowOff>
    </xdr:from>
    <xdr:ext cx="405111" cy="259045"/>
    <xdr:sp macro="" textlink="">
      <xdr:nvSpPr>
        <xdr:cNvPr id="891" name="n_2aveValue【公民館】&#10;有形固定資産減価償却率">
          <a:extLst>
            <a:ext uri="{FF2B5EF4-FFF2-40B4-BE49-F238E27FC236}">
              <a16:creationId xmlns:a16="http://schemas.microsoft.com/office/drawing/2014/main" id="{B72AB5DF-4245-47F7-9E9C-E83D1A4DFE40}"/>
            </a:ext>
          </a:extLst>
        </xdr:cNvPr>
        <xdr:cNvSpPr txBox="1"/>
      </xdr:nvSpPr>
      <xdr:spPr>
        <a:xfrm>
          <a:off x="14389744" y="17711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44466</xdr:rowOff>
    </xdr:from>
    <xdr:ext cx="405111" cy="259045"/>
    <xdr:sp macro="" textlink="">
      <xdr:nvSpPr>
        <xdr:cNvPr id="892" name="n_3aveValue【公民館】&#10;有形固定資産減価償却率">
          <a:extLst>
            <a:ext uri="{FF2B5EF4-FFF2-40B4-BE49-F238E27FC236}">
              <a16:creationId xmlns:a16="http://schemas.microsoft.com/office/drawing/2014/main" id="{26EABFC4-FBD2-4724-9BE7-A6EDDD59C424}"/>
            </a:ext>
          </a:extLst>
        </xdr:cNvPr>
        <xdr:cNvSpPr txBox="1"/>
      </xdr:nvSpPr>
      <xdr:spPr>
        <a:xfrm>
          <a:off x="13500744" y="17703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165752</xdr:rowOff>
    </xdr:from>
    <xdr:ext cx="405111" cy="259045"/>
    <xdr:sp macro="" textlink="">
      <xdr:nvSpPr>
        <xdr:cNvPr id="893" name="n_4aveValue【公民館】&#10;有形固定資産減価償却率">
          <a:extLst>
            <a:ext uri="{FF2B5EF4-FFF2-40B4-BE49-F238E27FC236}">
              <a16:creationId xmlns:a16="http://schemas.microsoft.com/office/drawing/2014/main" id="{BB67AEC1-BDB0-4C55-A912-E6397AA3CFB8}"/>
            </a:ext>
          </a:extLst>
        </xdr:cNvPr>
        <xdr:cNvSpPr txBox="1"/>
      </xdr:nvSpPr>
      <xdr:spPr>
        <a:xfrm>
          <a:off x="12611744" y="1799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116222</xdr:rowOff>
    </xdr:from>
    <xdr:ext cx="405111" cy="259045"/>
    <xdr:sp macro="" textlink="">
      <xdr:nvSpPr>
        <xdr:cNvPr id="894" name="n_1mainValue【公民館】&#10;有形固定資産減価償却率">
          <a:extLst>
            <a:ext uri="{FF2B5EF4-FFF2-40B4-BE49-F238E27FC236}">
              <a16:creationId xmlns:a16="http://schemas.microsoft.com/office/drawing/2014/main" id="{1C580A40-35B0-4FF0-8D41-FFB1B2009793}"/>
            </a:ext>
          </a:extLst>
        </xdr:cNvPr>
        <xdr:cNvSpPr txBox="1"/>
      </xdr:nvSpPr>
      <xdr:spPr>
        <a:xfrm>
          <a:off x="15266044" y="18289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106697</xdr:rowOff>
    </xdr:from>
    <xdr:ext cx="405111" cy="259045"/>
    <xdr:sp macro="" textlink="">
      <xdr:nvSpPr>
        <xdr:cNvPr id="895" name="n_2mainValue【公民館】&#10;有形固定資産減価償却率">
          <a:extLst>
            <a:ext uri="{FF2B5EF4-FFF2-40B4-BE49-F238E27FC236}">
              <a16:creationId xmlns:a16="http://schemas.microsoft.com/office/drawing/2014/main" id="{938677B3-F610-45B9-910B-243E70A24C2E}"/>
            </a:ext>
          </a:extLst>
        </xdr:cNvPr>
        <xdr:cNvSpPr txBox="1"/>
      </xdr:nvSpPr>
      <xdr:spPr>
        <a:xfrm>
          <a:off x="14389744" y="1828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139082</xdr:rowOff>
    </xdr:from>
    <xdr:ext cx="405111" cy="259045"/>
    <xdr:sp macro="" textlink="">
      <xdr:nvSpPr>
        <xdr:cNvPr id="896" name="n_3mainValue【公民館】&#10;有形固定資産減価償却率">
          <a:extLst>
            <a:ext uri="{FF2B5EF4-FFF2-40B4-BE49-F238E27FC236}">
              <a16:creationId xmlns:a16="http://schemas.microsoft.com/office/drawing/2014/main" id="{ECBB5B7B-AD14-4803-B2FD-4AC6F511A748}"/>
            </a:ext>
          </a:extLst>
        </xdr:cNvPr>
        <xdr:cNvSpPr txBox="1"/>
      </xdr:nvSpPr>
      <xdr:spPr>
        <a:xfrm>
          <a:off x="13500744" y="18312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6366</xdr:rowOff>
    </xdr:from>
    <xdr:ext cx="405111" cy="259045"/>
    <xdr:sp macro="" textlink="">
      <xdr:nvSpPr>
        <xdr:cNvPr id="897" name="n_4mainValue【公民館】&#10;有形固定資産減価償却率">
          <a:extLst>
            <a:ext uri="{FF2B5EF4-FFF2-40B4-BE49-F238E27FC236}">
              <a16:creationId xmlns:a16="http://schemas.microsoft.com/office/drawing/2014/main" id="{433BC4C1-26D0-469B-8172-D4378FBCCCD4}"/>
            </a:ext>
          </a:extLst>
        </xdr:cNvPr>
        <xdr:cNvSpPr txBox="1"/>
      </xdr:nvSpPr>
      <xdr:spPr>
        <a:xfrm>
          <a:off x="12611744" y="1766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8" name="正方形/長方形 897">
          <a:extLst>
            <a:ext uri="{FF2B5EF4-FFF2-40B4-BE49-F238E27FC236}">
              <a16:creationId xmlns:a16="http://schemas.microsoft.com/office/drawing/2014/main" id="{84137B2C-3391-4773-88C2-168879363371}"/>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9" name="正方形/長方形 898">
          <a:extLst>
            <a:ext uri="{FF2B5EF4-FFF2-40B4-BE49-F238E27FC236}">
              <a16:creationId xmlns:a16="http://schemas.microsoft.com/office/drawing/2014/main" id="{C18C9BDC-6CCB-42B5-A34B-823132DB7142}"/>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0" name="正方形/長方形 899">
          <a:extLst>
            <a:ext uri="{FF2B5EF4-FFF2-40B4-BE49-F238E27FC236}">
              <a16:creationId xmlns:a16="http://schemas.microsoft.com/office/drawing/2014/main" id="{96D18A62-CC44-439E-9B76-798847231008}"/>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1" name="正方形/長方形 900">
          <a:extLst>
            <a:ext uri="{FF2B5EF4-FFF2-40B4-BE49-F238E27FC236}">
              <a16:creationId xmlns:a16="http://schemas.microsoft.com/office/drawing/2014/main" id="{C80D1189-A468-4523-B7B7-184DC5828B7C}"/>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2" name="正方形/長方形 901">
          <a:extLst>
            <a:ext uri="{FF2B5EF4-FFF2-40B4-BE49-F238E27FC236}">
              <a16:creationId xmlns:a16="http://schemas.microsoft.com/office/drawing/2014/main" id="{AC9041AB-F263-4F3B-A287-99C67FFC80CA}"/>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3" name="正方形/長方形 902">
          <a:extLst>
            <a:ext uri="{FF2B5EF4-FFF2-40B4-BE49-F238E27FC236}">
              <a16:creationId xmlns:a16="http://schemas.microsoft.com/office/drawing/2014/main" id="{DB4CB23E-63DC-4DB8-B3D1-5ACA3C0F4B1B}"/>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4" name="正方形/長方形 903">
          <a:extLst>
            <a:ext uri="{FF2B5EF4-FFF2-40B4-BE49-F238E27FC236}">
              <a16:creationId xmlns:a16="http://schemas.microsoft.com/office/drawing/2014/main" id="{597B9D2F-CEC2-47CC-B07B-15427DA359D2}"/>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5" name="正方形/長方形 904">
          <a:extLst>
            <a:ext uri="{FF2B5EF4-FFF2-40B4-BE49-F238E27FC236}">
              <a16:creationId xmlns:a16="http://schemas.microsoft.com/office/drawing/2014/main" id="{2B125CD2-BAFA-4D04-B894-7174E4BECE01}"/>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6" name="テキスト ボックス 905">
          <a:extLst>
            <a:ext uri="{FF2B5EF4-FFF2-40B4-BE49-F238E27FC236}">
              <a16:creationId xmlns:a16="http://schemas.microsoft.com/office/drawing/2014/main" id="{C352B4F1-FB60-4769-83BE-76DC29F51AAE}"/>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7" name="直線コネクタ 906">
          <a:extLst>
            <a:ext uri="{FF2B5EF4-FFF2-40B4-BE49-F238E27FC236}">
              <a16:creationId xmlns:a16="http://schemas.microsoft.com/office/drawing/2014/main" id="{A26CCD57-5001-44D6-AADA-6ECD583C349E}"/>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8" name="直線コネクタ 907">
          <a:extLst>
            <a:ext uri="{FF2B5EF4-FFF2-40B4-BE49-F238E27FC236}">
              <a16:creationId xmlns:a16="http://schemas.microsoft.com/office/drawing/2014/main" id="{DF5534BD-5ED1-4945-986B-3447F20929A7}"/>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09" name="テキスト ボックス 908">
          <a:extLst>
            <a:ext uri="{FF2B5EF4-FFF2-40B4-BE49-F238E27FC236}">
              <a16:creationId xmlns:a16="http://schemas.microsoft.com/office/drawing/2014/main" id="{9C408A66-0B6C-4134-9D18-BCB58CAC6AA0}"/>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0" name="直線コネクタ 909">
          <a:extLst>
            <a:ext uri="{FF2B5EF4-FFF2-40B4-BE49-F238E27FC236}">
              <a16:creationId xmlns:a16="http://schemas.microsoft.com/office/drawing/2014/main" id="{4660312A-2685-4A79-BFE1-6F729443CE4C}"/>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1" name="テキスト ボックス 910">
          <a:extLst>
            <a:ext uri="{FF2B5EF4-FFF2-40B4-BE49-F238E27FC236}">
              <a16:creationId xmlns:a16="http://schemas.microsoft.com/office/drawing/2014/main" id="{5201EE65-BB71-4003-AAA9-AEF238962144}"/>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2" name="直線コネクタ 911">
          <a:extLst>
            <a:ext uri="{FF2B5EF4-FFF2-40B4-BE49-F238E27FC236}">
              <a16:creationId xmlns:a16="http://schemas.microsoft.com/office/drawing/2014/main" id="{B9ED9B80-8256-4EFF-86D9-500618C6F965}"/>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3" name="テキスト ボックス 912">
          <a:extLst>
            <a:ext uri="{FF2B5EF4-FFF2-40B4-BE49-F238E27FC236}">
              <a16:creationId xmlns:a16="http://schemas.microsoft.com/office/drawing/2014/main" id="{B55A0AE4-EF45-40EB-BB38-AE9692C80E1F}"/>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4" name="直線コネクタ 913">
          <a:extLst>
            <a:ext uri="{FF2B5EF4-FFF2-40B4-BE49-F238E27FC236}">
              <a16:creationId xmlns:a16="http://schemas.microsoft.com/office/drawing/2014/main" id="{753090A8-39D6-49E9-A50D-C76E8532B8AF}"/>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5" name="テキスト ボックス 914">
          <a:extLst>
            <a:ext uri="{FF2B5EF4-FFF2-40B4-BE49-F238E27FC236}">
              <a16:creationId xmlns:a16="http://schemas.microsoft.com/office/drawing/2014/main" id="{0B861A9F-4637-4BB8-8DFC-FBF2D7DABAFC}"/>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6" name="直線コネクタ 915">
          <a:extLst>
            <a:ext uri="{FF2B5EF4-FFF2-40B4-BE49-F238E27FC236}">
              <a16:creationId xmlns:a16="http://schemas.microsoft.com/office/drawing/2014/main" id="{F15291E3-9E5D-4E1E-AA9E-CA1120CCC48E}"/>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7" name="テキスト ボックス 916">
          <a:extLst>
            <a:ext uri="{FF2B5EF4-FFF2-40B4-BE49-F238E27FC236}">
              <a16:creationId xmlns:a16="http://schemas.microsoft.com/office/drawing/2014/main" id="{344061A9-FEDB-4C46-B5EA-18448E037C7C}"/>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8" name="【公民館】&#10;一人当たり面積グラフ枠">
          <a:extLst>
            <a:ext uri="{FF2B5EF4-FFF2-40B4-BE49-F238E27FC236}">
              <a16:creationId xmlns:a16="http://schemas.microsoft.com/office/drawing/2014/main" id="{E9964835-BAAC-40AD-AA85-31AFC13B3507}"/>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49225</xdr:rowOff>
    </xdr:from>
    <xdr:to>
      <xdr:col>116</xdr:col>
      <xdr:colOff>62864</xdr:colOff>
      <xdr:row>108</xdr:row>
      <xdr:rowOff>50140</xdr:rowOff>
    </xdr:to>
    <xdr:cxnSp macro="">
      <xdr:nvCxnSpPr>
        <xdr:cNvPr id="919" name="直線コネクタ 918">
          <a:extLst>
            <a:ext uri="{FF2B5EF4-FFF2-40B4-BE49-F238E27FC236}">
              <a16:creationId xmlns:a16="http://schemas.microsoft.com/office/drawing/2014/main" id="{E0C23B08-7777-414B-B2D4-82444F2FDD5D}"/>
            </a:ext>
          </a:extLst>
        </xdr:cNvPr>
        <xdr:cNvCxnSpPr/>
      </xdr:nvCxnSpPr>
      <xdr:spPr>
        <a:xfrm flipV="1">
          <a:off x="22160864" y="17365675"/>
          <a:ext cx="0" cy="12010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53967</xdr:rowOff>
    </xdr:from>
    <xdr:ext cx="469744" cy="259045"/>
    <xdr:sp macro="" textlink="">
      <xdr:nvSpPr>
        <xdr:cNvPr id="920" name="【公民館】&#10;一人当たり面積最小値テキスト">
          <a:extLst>
            <a:ext uri="{FF2B5EF4-FFF2-40B4-BE49-F238E27FC236}">
              <a16:creationId xmlns:a16="http://schemas.microsoft.com/office/drawing/2014/main" id="{A66338F0-9E2E-4909-B719-77CA0E9DF4C4}"/>
            </a:ext>
          </a:extLst>
        </xdr:cNvPr>
        <xdr:cNvSpPr txBox="1"/>
      </xdr:nvSpPr>
      <xdr:spPr>
        <a:xfrm>
          <a:off x="22199600" y="18570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50140</xdr:rowOff>
    </xdr:from>
    <xdr:to>
      <xdr:col>116</xdr:col>
      <xdr:colOff>152400</xdr:colOff>
      <xdr:row>108</xdr:row>
      <xdr:rowOff>50140</xdr:rowOff>
    </xdr:to>
    <xdr:cxnSp macro="">
      <xdr:nvCxnSpPr>
        <xdr:cNvPr id="921" name="直線コネクタ 920">
          <a:extLst>
            <a:ext uri="{FF2B5EF4-FFF2-40B4-BE49-F238E27FC236}">
              <a16:creationId xmlns:a16="http://schemas.microsoft.com/office/drawing/2014/main" id="{3B94BCE6-A240-4D76-995C-6E7870C023E5}"/>
            </a:ext>
          </a:extLst>
        </xdr:cNvPr>
        <xdr:cNvCxnSpPr/>
      </xdr:nvCxnSpPr>
      <xdr:spPr>
        <a:xfrm>
          <a:off x="22072600" y="18566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167352</xdr:rowOff>
    </xdr:from>
    <xdr:ext cx="469744" cy="259045"/>
    <xdr:sp macro="" textlink="">
      <xdr:nvSpPr>
        <xdr:cNvPr id="922" name="【公民館】&#10;一人当たり面積最大値テキスト">
          <a:extLst>
            <a:ext uri="{FF2B5EF4-FFF2-40B4-BE49-F238E27FC236}">
              <a16:creationId xmlns:a16="http://schemas.microsoft.com/office/drawing/2014/main" id="{116B17D7-9B14-47F1-B182-16B31E4AD8B2}"/>
            </a:ext>
          </a:extLst>
        </xdr:cNvPr>
        <xdr:cNvSpPr txBox="1"/>
      </xdr:nvSpPr>
      <xdr:spPr>
        <a:xfrm>
          <a:off x="22199600" y="17140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49225</xdr:rowOff>
    </xdr:from>
    <xdr:to>
      <xdr:col>116</xdr:col>
      <xdr:colOff>152400</xdr:colOff>
      <xdr:row>101</xdr:row>
      <xdr:rowOff>49225</xdr:rowOff>
    </xdr:to>
    <xdr:cxnSp macro="">
      <xdr:nvCxnSpPr>
        <xdr:cNvPr id="923" name="直線コネクタ 922">
          <a:extLst>
            <a:ext uri="{FF2B5EF4-FFF2-40B4-BE49-F238E27FC236}">
              <a16:creationId xmlns:a16="http://schemas.microsoft.com/office/drawing/2014/main" id="{FFCC115F-5271-42A6-BA0A-DE141158FE39}"/>
            </a:ext>
          </a:extLst>
        </xdr:cNvPr>
        <xdr:cNvCxnSpPr/>
      </xdr:nvCxnSpPr>
      <xdr:spPr>
        <a:xfrm>
          <a:off x="22072600" y="17365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8501</xdr:rowOff>
    </xdr:from>
    <xdr:ext cx="469744" cy="259045"/>
    <xdr:sp macro="" textlink="">
      <xdr:nvSpPr>
        <xdr:cNvPr id="924" name="【公民館】&#10;一人当たり面積平均値テキスト">
          <a:extLst>
            <a:ext uri="{FF2B5EF4-FFF2-40B4-BE49-F238E27FC236}">
              <a16:creationId xmlns:a16="http://schemas.microsoft.com/office/drawing/2014/main" id="{FF331DDE-8874-45B9-9F32-9B36C829E336}"/>
            </a:ext>
          </a:extLst>
        </xdr:cNvPr>
        <xdr:cNvSpPr txBox="1"/>
      </xdr:nvSpPr>
      <xdr:spPr>
        <a:xfrm>
          <a:off x="22199600" y="181822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157074</xdr:rowOff>
    </xdr:from>
    <xdr:to>
      <xdr:col>116</xdr:col>
      <xdr:colOff>114300</xdr:colOff>
      <xdr:row>107</xdr:row>
      <xdr:rowOff>87224</xdr:rowOff>
    </xdr:to>
    <xdr:sp macro="" textlink="">
      <xdr:nvSpPr>
        <xdr:cNvPr id="925" name="フローチャート: 判断 924">
          <a:extLst>
            <a:ext uri="{FF2B5EF4-FFF2-40B4-BE49-F238E27FC236}">
              <a16:creationId xmlns:a16="http://schemas.microsoft.com/office/drawing/2014/main" id="{461F76E0-15C3-4BA0-8DB8-09B494753B6A}"/>
            </a:ext>
          </a:extLst>
        </xdr:cNvPr>
        <xdr:cNvSpPr/>
      </xdr:nvSpPr>
      <xdr:spPr>
        <a:xfrm>
          <a:off x="22110700" y="18330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168960</xdr:rowOff>
    </xdr:from>
    <xdr:to>
      <xdr:col>112</xdr:col>
      <xdr:colOff>38100</xdr:colOff>
      <xdr:row>107</xdr:row>
      <xdr:rowOff>99110</xdr:rowOff>
    </xdr:to>
    <xdr:sp macro="" textlink="">
      <xdr:nvSpPr>
        <xdr:cNvPr id="926" name="フローチャート: 判断 925">
          <a:extLst>
            <a:ext uri="{FF2B5EF4-FFF2-40B4-BE49-F238E27FC236}">
              <a16:creationId xmlns:a16="http://schemas.microsoft.com/office/drawing/2014/main" id="{E5CE6CE4-A16B-4133-BCCC-C93F5254C461}"/>
            </a:ext>
          </a:extLst>
        </xdr:cNvPr>
        <xdr:cNvSpPr/>
      </xdr:nvSpPr>
      <xdr:spPr>
        <a:xfrm>
          <a:off x="21272500" y="1834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168047</xdr:rowOff>
    </xdr:from>
    <xdr:to>
      <xdr:col>107</xdr:col>
      <xdr:colOff>101600</xdr:colOff>
      <xdr:row>107</xdr:row>
      <xdr:rowOff>98197</xdr:rowOff>
    </xdr:to>
    <xdr:sp macro="" textlink="">
      <xdr:nvSpPr>
        <xdr:cNvPr id="927" name="フローチャート: 判断 926">
          <a:extLst>
            <a:ext uri="{FF2B5EF4-FFF2-40B4-BE49-F238E27FC236}">
              <a16:creationId xmlns:a16="http://schemas.microsoft.com/office/drawing/2014/main" id="{BD5BC074-011C-4EC4-BE12-D960C7948DE8}"/>
            </a:ext>
          </a:extLst>
        </xdr:cNvPr>
        <xdr:cNvSpPr/>
      </xdr:nvSpPr>
      <xdr:spPr>
        <a:xfrm>
          <a:off x="20383500" y="18341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151130</xdr:rowOff>
    </xdr:from>
    <xdr:to>
      <xdr:col>102</xdr:col>
      <xdr:colOff>165100</xdr:colOff>
      <xdr:row>107</xdr:row>
      <xdr:rowOff>81280</xdr:rowOff>
    </xdr:to>
    <xdr:sp macro="" textlink="">
      <xdr:nvSpPr>
        <xdr:cNvPr id="928" name="フローチャート: 判断 927">
          <a:extLst>
            <a:ext uri="{FF2B5EF4-FFF2-40B4-BE49-F238E27FC236}">
              <a16:creationId xmlns:a16="http://schemas.microsoft.com/office/drawing/2014/main" id="{72ACCD90-1D81-4D51-BFD4-DD93D7BF8A68}"/>
            </a:ext>
          </a:extLst>
        </xdr:cNvPr>
        <xdr:cNvSpPr/>
      </xdr:nvSpPr>
      <xdr:spPr>
        <a:xfrm>
          <a:off x="19494500" y="1832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31801</xdr:rowOff>
    </xdr:from>
    <xdr:to>
      <xdr:col>98</xdr:col>
      <xdr:colOff>38100</xdr:colOff>
      <xdr:row>107</xdr:row>
      <xdr:rowOff>133401</xdr:rowOff>
    </xdr:to>
    <xdr:sp macro="" textlink="">
      <xdr:nvSpPr>
        <xdr:cNvPr id="929" name="フローチャート: 判断 928">
          <a:extLst>
            <a:ext uri="{FF2B5EF4-FFF2-40B4-BE49-F238E27FC236}">
              <a16:creationId xmlns:a16="http://schemas.microsoft.com/office/drawing/2014/main" id="{B588F6CE-3834-46F3-A21C-E5521C92396F}"/>
            </a:ext>
          </a:extLst>
        </xdr:cNvPr>
        <xdr:cNvSpPr/>
      </xdr:nvSpPr>
      <xdr:spPr>
        <a:xfrm>
          <a:off x="18605500" y="18376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4A42FD74-D915-4C7F-803A-854C1072ADAF}"/>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C1FCB4BC-D2B8-47E2-82B3-1EFF2D806F11}"/>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73F0919E-22E3-41DB-9818-8F85283F1117}"/>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D81B19CD-4B56-48A5-9905-922AE4C7BD7A}"/>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FFBEF876-8074-452E-837C-121547465BD7}"/>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72034</xdr:rowOff>
    </xdr:from>
    <xdr:to>
      <xdr:col>116</xdr:col>
      <xdr:colOff>114300</xdr:colOff>
      <xdr:row>108</xdr:row>
      <xdr:rowOff>2184</xdr:rowOff>
    </xdr:to>
    <xdr:sp macro="" textlink="">
      <xdr:nvSpPr>
        <xdr:cNvPr id="935" name="楕円 934">
          <a:extLst>
            <a:ext uri="{FF2B5EF4-FFF2-40B4-BE49-F238E27FC236}">
              <a16:creationId xmlns:a16="http://schemas.microsoft.com/office/drawing/2014/main" id="{CBF1D804-69A9-42FB-9060-48ACDD3ABCAD}"/>
            </a:ext>
          </a:extLst>
        </xdr:cNvPr>
        <xdr:cNvSpPr/>
      </xdr:nvSpPr>
      <xdr:spPr>
        <a:xfrm>
          <a:off x="22110700" y="18417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158411</xdr:rowOff>
    </xdr:from>
    <xdr:ext cx="469744" cy="259045"/>
    <xdr:sp macro="" textlink="">
      <xdr:nvSpPr>
        <xdr:cNvPr id="936" name="【公民館】&#10;一人当たり面積該当値テキスト">
          <a:extLst>
            <a:ext uri="{FF2B5EF4-FFF2-40B4-BE49-F238E27FC236}">
              <a16:creationId xmlns:a16="http://schemas.microsoft.com/office/drawing/2014/main" id="{6093B41B-96EE-46AD-9C52-9EF31B8B04F0}"/>
            </a:ext>
          </a:extLst>
        </xdr:cNvPr>
        <xdr:cNvSpPr txBox="1"/>
      </xdr:nvSpPr>
      <xdr:spPr>
        <a:xfrm>
          <a:off x="22199600" y="18332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63805</xdr:rowOff>
    </xdr:from>
    <xdr:to>
      <xdr:col>112</xdr:col>
      <xdr:colOff>38100</xdr:colOff>
      <xdr:row>107</xdr:row>
      <xdr:rowOff>165405</xdr:rowOff>
    </xdr:to>
    <xdr:sp macro="" textlink="">
      <xdr:nvSpPr>
        <xdr:cNvPr id="937" name="楕円 936">
          <a:extLst>
            <a:ext uri="{FF2B5EF4-FFF2-40B4-BE49-F238E27FC236}">
              <a16:creationId xmlns:a16="http://schemas.microsoft.com/office/drawing/2014/main" id="{787EE37C-620D-45EF-B9AE-7FAB3EF8108A}"/>
            </a:ext>
          </a:extLst>
        </xdr:cNvPr>
        <xdr:cNvSpPr/>
      </xdr:nvSpPr>
      <xdr:spPr>
        <a:xfrm>
          <a:off x="21272500" y="18408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114605</xdr:rowOff>
    </xdr:from>
    <xdr:to>
      <xdr:col>116</xdr:col>
      <xdr:colOff>63500</xdr:colOff>
      <xdr:row>107</xdr:row>
      <xdr:rowOff>122834</xdr:rowOff>
    </xdr:to>
    <xdr:cxnSp macro="">
      <xdr:nvCxnSpPr>
        <xdr:cNvPr id="938" name="直線コネクタ 937">
          <a:extLst>
            <a:ext uri="{FF2B5EF4-FFF2-40B4-BE49-F238E27FC236}">
              <a16:creationId xmlns:a16="http://schemas.microsoft.com/office/drawing/2014/main" id="{A6216A1D-62C4-4C74-A277-E9811659DE5C}"/>
            </a:ext>
          </a:extLst>
        </xdr:cNvPr>
        <xdr:cNvCxnSpPr/>
      </xdr:nvCxnSpPr>
      <xdr:spPr>
        <a:xfrm>
          <a:off x="21323300" y="18459755"/>
          <a:ext cx="838200" cy="8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67463</xdr:rowOff>
    </xdr:from>
    <xdr:to>
      <xdr:col>107</xdr:col>
      <xdr:colOff>101600</xdr:colOff>
      <xdr:row>107</xdr:row>
      <xdr:rowOff>169063</xdr:rowOff>
    </xdr:to>
    <xdr:sp macro="" textlink="">
      <xdr:nvSpPr>
        <xdr:cNvPr id="939" name="楕円 938">
          <a:extLst>
            <a:ext uri="{FF2B5EF4-FFF2-40B4-BE49-F238E27FC236}">
              <a16:creationId xmlns:a16="http://schemas.microsoft.com/office/drawing/2014/main" id="{BBEC678C-20E4-47BC-B195-BC4CAFEB76AB}"/>
            </a:ext>
          </a:extLst>
        </xdr:cNvPr>
        <xdr:cNvSpPr/>
      </xdr:nvSpPr>
      <xdr:spPr>
        <a:xfrm>
          <a:off x="20383500" y="18412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114605</xdr:rowOff>
    </xdr:from>
    <xdr:to>
      <xdr:col>111</xdr:col>
      <xdr:colOff>177800</xdr:colOff>
      <xdr:row>107</xdr:row>
      <xdr:rowOff>118263</xdr:rowOff>
    </xdr:to>
    <xdr:cxnSp macro="">
      <xdr:nvCxnSpPr>
        <xdr:cNvPr id="940" name="直線コネクタ 939">
          <a:extLst>
            <a:ext uri="{FF2B5EF4-FFF2-40B4-BE49-F238E27FC236}">
              <a16:creationId xmlns:a16="http://schemas.microsoft.com/office/drawing/2014/main" id="{A98D9B75-2FB9-4B78-97BE-5F3268352A58}"/>
            </a:ext>
          </a:extLst>
        </xdr:cNvPr>
        <xdr:cNvCxnSpPr/>
      </xdr:nvCxnSpPr>
      <xdr:spPr>
        <a:xfrm flipV="1">
          <a:off x="20434300" y="18459755"/>
          <a:ext cx="8890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71120</xdr:rowOff>
    </xdr:from>
    <xdr:to>
      <xdr:col>102</xdr:col>
      <xdr:colOff>165100</xdr:colOff>
      <xdr:row>108</xdr:row>
      <xdr:rowOff>1270</xdr:rowOff>
    </xdr:to>
    <xdr:sp macro="" textlink="">
      <xdr:nvSpPr>
        <xdr:cNvPr id="941" name="楕円 940">
          <a:extLst>
            <a:ext uri="{FF2B5EF4-FFF2-40B4-BE49-F238E27FC236}">
              <a16:creationId xmlns:a16="http://schemas.microsoft.com/office/drawing/2014/main" id="{B34E72DB-8781-4514-BA08-F1097571DE30}"/>
            </a:ext>
          </a:extLst>
        </xdr:cNvPr>
        <xdr:cNvSpPr/>
      </xdr:nvSpPr>
      <xdr:spPr>
        <a:xfrm>
          <a:off x="19494500" y="1841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118263</xdr:rowOff>
    </xdr:from>
    <xdr:to>
      <xdr:col>107</xdr:col>
      <xdr:colOff>50800</xdr:colOff>
      <xdr:row>107</xdr:row>
      <xdr:rowOff>121920</xdr:rowOff>
    </xdr:to>
    <xdr:cxnSp macro="">
      <xdr:nvCxnSpPr>
        <xdr:cNvPr id="942" name="直線コネクタ 941">
          <a:extLst>
            <a:ext uri="{FF2B5EF4-FFF2-40B4-BE49-F238E27FC236}">
              <a16:creationId xmlns:a16="http://schemas.microsoft.com/office/drawing/2014/main" id="{E8F7B208-788F-4780-B7F7-3065091CA0CC}"/>
            </a:ext>
          </a:extLst>
        </xdr:cNvPr>
        <xdr:cNvCxnSpPr/>
      </xdr:nvCxnSpPr>
      <xdr:spPr>
        <a:xfrm flipV="1">
          <a:off x="19545300" y="18463413"/>
          <a:ext cx="889000" cy="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9855</xdr:rowOff>
    </xdr:from>
    <xdr:to>
      <xdr:col>98</xdr:col>
      <xdr:colOff>38100</xdr:colOff>
      <xdr:row>107</xdr:row>
      <xdr:rowOff>111455</xdr:rowOff>
    </xdr:to>
    <xdr:sp macro="" textlink="">
      <xdr:nvSpPr>
        <xdr:cNvPr id="943" name="楕円 942">
          <a:extLst>
            <a:ext uri="{FF2B5EF4-FFF2-40B4-BE49-F238E27FC236}">
              <a16:creationId xmlns:a16="http://schemas.microsoft.com/office/drawing/2014/main" id="{2ACFD365-B92D-4818-A20D-86A16E627A86}"/>
            </a:ext>
          </a:extLst>
        </xdr:cNvPr>
        <xdr:cNvSpPr/>
      </xdr:nvSpPr>
      <xdr:spPr>
        <a:xfrm>
          <a:off x="18605500" y="1835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60655</xdr:rowOff>
    </xdr:from>
    <xdr:to>
      <xdr:col>102</xdr:col>
      <xdr:colOff>114300</xdr:colOff>
      <xdr:row>107</xdr:row>
      <xdr:rowOff>121920</xdr:rowOff>
    </xdr:to>
    <xdr:cxnSp macro="">
      <xdr:nvCxnSpPr>
        <xdr:cNvPr id="944" name="直線コネクタ 943">
          <a:extLst>
            <a:ext uri="{FF2B5EF4-FFF2-40B4-BE49-F238E27FC236}">
              <a16:creationId xmlns:a16="http://schemas.microsoft.com/office/drawing/2014/main" id="{92C21756-FA62-4F5E-8836-1C9565DC2793}"/>
            </a:ext>
          </a:extLst>
        </xdr:cNvPr>
        <xdr:cNvCxnSpPr/>
      </xdr:nvCxnSpPr>
      <xdr:spPr>
        <a:xfrm>
          <a:off x="18656300" y="18405805"/>
          <a:ext cx="889000" cy="61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115637</xdr:rowOff>
    </xdr:from>
    <xdr:ext cx="469744" cy="259045"/>
    <xdr:sp macro="" textlink="">
      <xdr:nvSpPr>
        <xdr:cNvPr id="945" name="n_1aveValue【公民館】&#10;一人当たり面積">
          <a:extLst>
            <a:ext uri="{FF2B5EF4-FFF2-40B4-BE49-F238E27FC236}">
              <a16:creationId xmlns:a16="http://schemas.microsoft.com/office/drawing/2014/main" id="{1C3FC04D-9833-47B3-950F-5DA40760372E}"/>
            </a:ext>
          </a:extLst>
        </xdr:cNvPr>
        <xdr:cNvSpPr txBox="1"/>
      </xdr:nvSpPr>
      <xdr:spPr>
        <a:xfrm>
          <a:off x="21075727" y="18117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114724</xdr:rowOff>
    </xdr:from>
    <xdr:ext cx="469744" cy="259045"/>
    <xdr:sp macro="" textlink="">
      <xdr:nvSpPr>
        <xdr:cNvPr id="946" name="n_2aveValue【公民館】&#10;一人当たり面積">
          <a:extLst>
            <a:ext uri="{FF2B5EF4-FFF2-40B4-BE49-F238E27FC236}">
              <a16:creationId xmlns:a16="http://schemas.microsoft.com/office/drawing/2014/main" id="{02720C06-90B8-4806-8EA3-F7DA851FC726}"/>
            </a:ext>
          </a:extLst>
        </xdr:cNvPr>
        <xdr:cNvSpPr txBox="1"/>
      </xdr:nvSpPr>
      <xdr:spPr>
        <a:xfrm>
          <a:off x="20199427" y="18116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97807</xdr:rowOff>
    </xdr:from>
    <xdr:ext cx="469744" cy="259045"/>
    <xdr:sp macro="" textlink="">
      <xdr:nvSpPr>
        <xdr:cNvPr id="947" name="n_3aveValue【公民館】&#10;一人当たり面積">
          <a:extLst>
            <a:ext uri="{FF2B5EF4-FFF2-40B4-BE49-F238E27FC236}">
              <a16:creationId xmlns:a16="http://schemas.microsoft.com/office/drawing/2014/main" id="{D97B30C5-4C20-45FD-9005-86DFD914CF60}"/>
            </a:ext>
          </a:extLst>
        </xdr:cNvPr>
        <xdr:cNvSpPr txBox="1"/>
      </xdr:nvSpPr>
      <xdr:spPr>
        <a:xfrm>
          <a:off x="19310427" y="1810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124528</xdr:rowOff>
    </xdr:from>
    <xdr:ext cx="469744" cy="259045"/>
    <xdr:sp macro="" textlink="">
      <xdr:nvSpPr>
        <xdr:cNvPr id="948" name="n_4aveValue【公民館】&#10;一人当たり面積">
          <a:extLst>
            <a:ext uri="{FF2B5EF4-FFF2-40B4-BE49-F238E27FC236}">
              <a16:creationId xmlns:a16="http://schemas.microsoft.com/office/drawing/2014/main" id="{606AD6C6-74C9-46FD-959D-303DF4889A19}"/>
            </a:ext>
          </a:extLst>
        </xdr:cNvPr>
        <xdr:cNvSpPr txBox="1"/>
      </xdr:nvSpPr>
      <xdr:spPr>
        <a:xfrm>
          <a:off x="18421427" y="18469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156532</xdr:rowOff>
    </xdr:from>
    <xdr:ext cx="469744" cy="259045"/>
    <xdr:sp macro="" textlink="">
      <xdr:nvSpPr>
        <xdr:cNvPr id="949" name="n_1mainValue【公民館】&#10;一人当たり面積">
          <a:extLst>
            <a:ext uri="{FF2B5EF4-FFF2-40B4-BE49-F238E27FC236}">
              <a16:creationId xmlns:a16="http://schemas.microsoft.com/office/drawing/2014/main" id="{C0BE4C4A-0BD2-4BB5-926E-5315AA05AB8C}"/>
            </a:ext>
          </a:extLst>
        </xdr:cNvPr>
        <xdr:cNvSpPr txBox="1"/>
      </xdr:nvSpPr>
      <xdr:spPr>
        <a:xfrm>
          <a:off x="21075727" y="18501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160190</xdr:rowOff>
    </xdr:from>
    <xdr:ext cx="469744" cy="259045"/>
    <xdr:sp macro="" textlink="">
      <xdr:nvSpPr>
        <xdr:cNvPr id="950" name="n_2mainValue【公民館】&#10;一人当たり面積">
          <a:extLst>
            <a:ext uri="{FF2B5EF4-FFF2-40B4-BE49-F238E27FC236}">
              <a16:creationId xmlns:a16="http://schemas.microsoft.com/office/drawing/2014/main" id="{34510FB8-5D71-4108-966F-0E9193751129}"/>
            </a:ext>
          </a:extLst>
        </xdr:cNvPr>
        <xdr:cNvSpPr txBox="1"/>
      </xdr:nvSpPr>
      <xdr:spPr>
        <a:xfrm>
          <a:off x="20199427" y="18505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163847</xdr:rowOff>
    </xdr:from>
    <xdr:ext cx="469744" cy="259045"/>
    <xdr:sp macro="" textlink="">
      <xdr:nvSpPr>
        <xdr:cNvPr id="951" name="n_3mainValue【公民館】&#10;一人当たり面積">
          <a:extLst>
            <a:ext uri="{FF2B5EF4-FFF2-40B4-BE49-F238E27FC236}">
              <a16:creationId xmlns:a16="http://schemas.microsoft.com/office/drawing/2014/main" id="{5E7F8DBA-6989-4929-894B-A77BE8D9FB95}"/>
            </a:ext>
          </a:extLst>
        </xdr:cNvPr>
        <xdr:cNvSpPr txBox="1"/>
      </xdr:nvSpPr>
      <xdr:spPr>
        <a:xfrm>
          <a:off x="19310427" y="1850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127982</xdr:rowOff>
    </xdr:from>
    <xdr:ext cx="469744" cy="259045"/>
    <xdr:sp macro="" textlink="">
      <xdr:nvSpPr>
        <xdr:cNvPr id="952" name="n_4mainValue【公民館】&#10;一人当たり面積">
          <a:extLst>
            <a:ext uri="{FF2B5EF4-FFF2-40B4-BE49-F238E27FC236}">
              <a16:creationId xmlns:a16="http://schemas.microsoft.com/office/drawing/2014/main" id="{ADE3B95B-4825-4AE5-B994-6FF6872E5174}"/>
            </a:ext>
          </a:extLst>
        </xdr:cNvPr>
        <xdr:cNvSpPr txBox="1"/>
      </xdr:nvSpPr>
      <xdr:spPr>
        <a:xfrm>
          <a:off x="18421427" y="18130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3" name="正方形/長方形 952">
          <a:extLst>
            <a:ext uri="{FF2B5EF4-FFF2-40B4-BE49-F238E27FC236}">
              <a16:creationId xmlns:a16="http://schemas.microsoft.com/office/drawing/2014/main" id="{E28BDFBE-0DBB-4EB7-99C5-C56C812977C6}"/>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4" name="正方形/長方形 953">
          <a:extLst>
            <a:ext uri="{FF2B5EF4-FFF2-40B4-BE49-F238E27FC236}">
              <a16:creationId xmlns:a16="http://schemas.microsoft.com/office/drawing/2014/main" id="{AFB6660A-BBE6-4305-81EC-C13A1BD8E0A5}"/>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5" name="テキスト ボックス 954">
          <a:extLst>
            <a:ext uri="{FF2B5EF4-FFF2-40B4-BE49-F238E27FC236}">
              <a16:creationId xmlns:a16="http://schemas.microsoft.com/office/drawing/2014/main" id="{2F8E0BB9-7CD3-4A5E-8897-42325258DD11}"/>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類似団体と比較して有形固定資産減価償却率が特に高いのは</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公営住宅</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と</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児童館</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であり、特に低くなっているのは</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橋りょう・トンネル</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と</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認定こども園・幼稚園・保育所</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当町の公営住宅及び児童館については、昭和</a:t>
          </a:r>
          <a:r>
            <a:rPr kumimoji="1" lang="en-US" altLang="ja-JP" sz="1100" b="0" i="0" baseline="0">
              <a:solidFill>
                <a:schemeClr val="dk1"/>
              </a:solidFill>
              <a:effectLst/>
              <a:latin typeface="+mn-lt"/>
              <a:ea typeface="+mn-ea"/>
              <a:cs typeface="+mn-cs"/>
            </a:rPr>
            <a:t>47</a:t>
          </a:r>
          <a:r>
            <a:rPr kumimoji="1" lang="ja-JP" altLang="ja-JP" sz="1100" b="0" i="0" baseline="0">
              <a:solidFill>
                <a:schemeClr val="dk1"/>
              </a:solidFill>
              <a:effectLst/>
              <a:latin typeface="+mn-lt"/>
              <a:ea typeface="+mn-ea"/>
              <a:cs typeface="+mn-cs"/>
            </a:rPr>
            <a:t>年から昭和</a:t>
          </a:r>
          <a:r>
            <a:rPr kumimoji="1" lang="en-US" altLang="ja-JP" sz="1100" b="0" i="0" baseline="0">
              <a:solidFill>
                <a:schemeClr val="dk1"/>
              </a:solidFill>
              <a:effectLst/>
              <a:latin typeface="+mn-lt"/>
              <a:ea typeface="+mn-ea"/>
              <a:cs typeface="+mn-cs"/>
            </a:rPr>
            <a:t>56</a:t>
          </a:r>
          <a:r>
            <a:rPr kumimoji="1" lang="ja-JP" altLang="ja-JP" sz="1100" b="0" i="0" baseline="0">
              <a:solidFill>
                <a:schemeClr val="dk1"/>
              </a:solidFill>
              <a:effectLst/>
              <a:latin typeface="+mn-lt"/>
              <a:ea typeface="+mn-ea"/>
              <a:cs typeface="+mn-cs"/>
            </a:rPr>
            <a:t>年までの間で建築されたもので、築</a:t>
          </a:r>
          <a:r>
            <a:rPr kumimoji="1" lang="en-US" altLang="ja-JP" sz="1100" b="0" i="0" baseline="0">
              <a:solidFill>
                <a:schemeClr val="dk1"/>
              </a:solidFill>
              <a:effectLst/>
              <a:latin typeface="+mn-lt"/>
              <a:ea typeface="+mn-ea"/>
              <a:cs typeface="+mn-cs"/>
            </a:rPr>
            <a:t>30</a:t>
          </a:r>
          <a:r>
            <a:rPr kumimoji="1" lang="ja-JP" altLang="ja-JP" sz="1100" b="0" i="0" baseline="0">
              <a:solidFill>
                <a:schemeClr val="dk1"/>
              </a:solidFill>
              <a:effectLst/>
              <a:latin typeface="+mn-lt"/>
              <a:ea typeface="+mn-ea"/>
              <a:cs typeface="+mn-cs"/>
            </a:rPr>
            <a:t>年以上が経過しているが、平成</a:t>
          </a:r>
          <a:r>
            <a:rPr kumimoji="1" lang="en-US" altLang="ja-JP" sz="1100" b="0" i="0" baseline="0">
              <a:solidFill>
                <a:schemeClr val="dk1"/>
              </a:solidFill>
              <a:effectLst/>
              <a:latin typeface="+mn-lt"/>
              <a:ea typeface="+mn-ea"/>
              <a:cs typeface="+mn-cs"/>
            </a:rPr>
            <a:t>27</a:t>
          </a:r>
          <a:r>
            <a:rPr kumimoji="1" lang="ja-JP" altLang="ja-JP" sz="1100" b="0" i="0" baseline="0">
              <a:solidFill>
                <a:schemeClr val="dk1"/>
              </a:solidFill>
              <a:effectLst/>
              <a:latin typeface="+mn-lt"/>
              <a:ea typeface="+mn-ea"/>
              <a:cs typeface="+mn-cs"/>
            </a:rPr>
            <a:t>年度に策定した町営住宅の長寿命化計画に基づき、ストック改善事業により老朽化対策に取り組むこととしている。</a:t>
          </a:r>
          <a:endParaRPr kumimoji="1" lang="en-US" altLang="ja-JP" sz="1100" b="0" i="0" baseline="0">
            <a:solidFill>
              <a:schemeClr val="dk1"/>
            </a:solidFill>
            <a:effectLst/>
            <a:latin typeface="+mn-lt"/>
            <a:ea typeface="+mn-ea"/>
            <a:cs typeface="+mn-cs"/>
          </a:endParaRPr>
        </a:p>
        <a:p>
          <a:pPr eaLnBrk="1" fontAlgn="auto" latinLnBrk="0" hangingPunct="1"/>
          <a:r>
            <a:rPr kumimoji="1" lang="ja-JP" altLang="en-US" sz="1100" b="0" i="0" baseline="0">
              <a:solidFill>
                <a:schemeClr val="dk1"/>
              </a:solidFill>
              <a:effectLst/>
              <a:latin typeface="+mn-lt"/>
              <a:ea typeface="+mn-ea"/>
              <a:cs typeface="+mn-cs"/>
            </a:rPr>
            <a:t>　令和元年度には公営住宅の改修事業も行っており、維持管理を行う施設に関しては適切な改修に取組むこととしている。</a:t>
          </a:r>
          <a:endParaRPr kumimoji="1" lang="en-US" altLang="ja-JP" sz="1100" b="0" i="0" baseline="0">
            <a:solidFill>
              <a:schemeClr val="dk1"/>
            </a:solidFill>
            <a:effectLst/>
            <a:latin typeface="+mn-lt"/>
            <a:ea typeface="+mn-ea"/>
            <a:cs typeface="+mn-cs"/>
          </a:endParaRPr>
        </a:p>
        <a:p>
          <a:pPr eaLnBrk="1" fontAlgn="auto" latinLnBrk="0" hangingPunct="1"/>
          <a:r>
            <a:rPr kumimoji="1" lang="ja-JP" altLang="ja-JP" sz="1100" b="0" i="0" baseline="0">
              <a:solidFill>
                <a:schemeClr val="dk1"/>
              </a:solidFill>
              <a:effectLst/>
              <a:latin typeface="+mn-lt"/>
              <a:ea typeface="+mn-ea"/>
              <a:cs typeface="+mn-cs"/>
            </a:rPr>
            <a:t>　</a:t>
          </a:r>
          <a:r>
            <a:rPr kumimoji="1" lang="en-US"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公民館</a:t>
          </a:r>
          <a:r>
            <a:rPr kumimoji="1" lang="en-US"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についても、減価償却率が類似団体より高い値となっているが、令和元年度には公民館の取壊しを行っており、今後も老朽化の状況もみながら取壊しや修繕等を行い改善に取り組むこととしている。</a:t>
          </a:r>
          <a:endParaRPr kumimoji="1" lang="en-US" altLang="ja-JP" sz="1100" b="0" i="0" baseline="0">
            <a:solidFill>
              <a:schemeClr val="dk1"/>
            </a:solidFill>
            <a:effectLst/>
            <a:latin typeface="+mn-lt"/>
            <a:ea typeface="+mn-ea"/>
            <a:cs typeface="+mn-cs"/>
          </a:endParaRPr>
        </a:p>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また、</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橋りょう・トンネル</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について有形固定資産減価償却率が低くなっているのは、比較的新しいトンネルが</a:t>
          </a:r>
          <a:r>
            <a:rPr kumimoji="1" lang="en-US" altLang="ja-JP" sz="1100" b="0" i="0" baseline="0">
              <a:solidFill>
                <a:schemeClr val="dk1"/>
              </a:solidFill>
              <a:effectLst/>
              <a:latin typeface="+mn-lt"/>
              <a:ea typeface="+mn-ea"/>
              <a:cs typeface="+mn-cs"/>
            </a:rPr>
            <a:t>4</a:t>
          </a:r>
          <a:r>
            <a:rPr kumimoji="1" lang="ja-JP" altLang="ja-JP" sz="1100" b="0" i="0" baseline="0">
              <a:solidFill>
                <a:schemeClr val="dk1"/>
              </a:solidFill>
              <a:effectLst/>
              <a:latin typeface="+mn-lt"/>
              <a:ea typeface="+mn-ea"/>
              <a:cs typeface="+mn-cs"/>
            </a:rPr>
            <a:t>か所あり、</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認定こども園・幼稚園・保育所</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については、旧</a:t>
          </a:r>
          <a:r>
            <a:rPr kumimoji="1" lang="en-US" altLang="ja-JP" sz="1100" b="0" i="0" baseline="0">
              <a:solidFill>
                <a:schemeClr val="dk1"/>
              </a:solidFill>
              <a:effectLst/>
              <a:latin typeface="+mn-lt"/>
              <a:ea typeface="+mn-ea"/>
              <a:cs typeface="+mn-cs"/>
            </a:rPr>
            <a:t>3</a:t>
          </a:r>
          <a:r>
            <a:rPr kumimoji="1" lang="ja-JP" altLang="ja-JP" sz="1100" b="0" i="0" baseline="0">
              <a:solidFill>
                <a:schemeClr val="dk1"/>
              </a:solidFill>
              <a:effectLst/>
              <a:latin typeface="+mn-lt"/>
              <a:ea typeface="+mn-ea"/>
              <a:cs typeface="+mn-cs"/>
            </a:rPr>
            <a:t>保育所を統合し、平成</a:t>
          </a:r>
          <a:r>
            <a:rPr kumimoji="1" lang="en-US" altLang="ja-JP" sz="1100" b="0" i="0" baseline="0">
              <a:solidFill>
                <a:schemeClr val="dk1"/>
              </a:solidFill>
              <a:effectLst/>
              <a:latin typeface="+mn-lt"/>
              <a:ea typeface="+mn-ea"/>
              <a:cs typeface="+mn-cs"/>
            </a:rPr>
            <a:t>25</a:t>
          </a:r>
          <a:r>
            <a:rPr kumimoji="1" lang="ja-JP" altLang="ja-JP" sz="1100" b="0" i="0" baseline="0">
              <a:solidFill>
                <a:schemeClr val="dk1"/>
              </a:solidFill>
              <a:effectLst/>
              <a:latin typeface="+mn-lt"/>
              <a:ea typeface="+mn-ea"/>
              <a:cs typeface="+mn-cs"/>
            </a:rPr>
            <a:t>年度にこども園を建設したため、有形固定資産減価償却率は低くなっており、今後の施設の維持管理費</a:t>
          </a:r>
          <a:r>
            <a:rPr kumimoji="1" lang="ja-JP" altLang="en-US" sz="1100" b="0" i="0" baseline="0">
              <a:solidFill>
                <a:schemeClr val="dk1"/>
              </a:solidFill>
              <a:effectLst/>
              <a:latin typeface="+mn-lt"/>
              <a:ea typeface="+mn-ea"/>
              <a:cs typeface="+mn-cs"/>
            </a:rPr>
            <a:t>　　</a:t>
          </a:r>
          <a:endParaRPr kumimoji="1" lang="en-US" altLang="ja-JP" sz="1100" b="0" i="0" baseline="0">
            <a:solidFill>
              <a:schemeClr val="dk1"/>
            </a:solidFill>
            <a:effectLst/>
            <a:latin typeface="+mn-lt"/>
            <a:ea typeface="+mn-ea"/>
            <a:cs typeface="+mn-cs"/>
          </a:endParaRPr>
        </a:p>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用の減少も見込んでいる。</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B0FAA0B4-1074-43AD-9DA7-55E809B669EC}"/>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67A2AFEC-7612-40B7-A52C-59BBD5A57439}"/>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097AD8B-0E9A-4900-B383-92EC707D36AF}"/>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4A6F5BD-B4FA-4A83-9AE5-3446B3D79B9B}"/>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和歌山県由良町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E25191A-2618-4CAE-86A2-C6662D1A5229}"/>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9DDE7E0D-82CC-4FC7-841D-FF25D6D52219}"/>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43D4A19-FD8C-440E-A7FC-4F7DB4D467A5}"/>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2259BE16-0A75-4C41-B9CB-7320310EA617}"/>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7AA86053-EEAD-4C9F-BD1C-D54F1A483EA2}"/>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920011E8-6B10-4E46-85F3-C747EE387C9B}"/>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5,678
5,642
30.94
4,031,619
3,906,923
65,856
2,447,475
4,637,887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16765658-C502-4C43-B6D5-9D52ACDA290A}"/>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808388B2-5794-41E7-80D5-25ABCA8C4CB1}"/>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142DCF2-0A58-47C5-8E97-CB239C137E91}"/>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12.8
203.9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1F72C1C3-91AB-4F76-8E85-724502F25A1D}"/>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6561672-205E-45F5-8C0F-04C2EA7C5327}"/>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6C58C747-8533-46BC-ABE0-876180F92A48}"/>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680784AF-A453-45FD-9618-A0CACC8B4804}"/>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707B5710-3139-4434-9902-44F22E9D5CAE}"/>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2F8861C-103E-441A-94DD-4595C5800249}"/>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FE857236-333F-4C15-BA3E-C4DA96B84EA2}"/>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1EBDA6B6-CF83-45C8-B1E8-82CA4D23407E}"/>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22CB4E88-FA1D-448B-8011-D8EC3437D637}"/>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5D12638B-AF29-46FE-B43C-4D96FD6F7269}"/>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267705BB-4928-49B6-BF70-36572ACA295D}"/>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C2C1448-5A2E-4A25-A3A6-FA3F0F91904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68FA5B6C-42DB-4BC4-819E-5DBCE7A38886}"/>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F9B4F85-BE6F-463B-B6BF-0CA018ABA08C}"/>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77683F6-2858-407D-B854-CD8075252395}"/>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C9175BE4-7C5B-4BF9-B2BD-2E3F1DEB0185}"/>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3CAAB64F-BB90-4243-B9AD-E86B0ACD1987}"/>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30E2F702-B3B7-42A8-9D81-2DF2CA0BCCC1}"/>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9695E0F2-A536-455E-ABC1-29E858628A26}"/>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6B46A6FC-C308-4911-81B8-B6F690ABB31D}"/>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1F9EFADF-011D-49D1-86CA-152CBFAAA865}"/>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7FE8B9A3-B366-418A-A82D-D23AABCBEDE1}"/>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151FD65C-2DF5-4362-BA5E-0183A9F7FC7F}"/>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75BD7C0F-BA5A-425B-B915-D8434248B7AC}"/>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F14A4E00-06DB-48A1-9A25-B39F0887FC3F}"/>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E79B0C69-0DC1-4AF6-9412-E205784A069E}"/>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B36EBB09-5EA1-4F31-B303-00F3D2A24EE4}"/>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69B2DD4F-ADE0-41C7-A652-4525AE0C722C}"/>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4DE72EE5-18B8-4429-B284-A6219A55E891}"/>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060A4A7E-7134-40F2-96C1-9614F5D9076D}"/>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D0B2A9A7-4016-4F28-A659-79317BFB449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A699C11F-C940-4364-AA26-506A735540C9}"/>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E7DACE62-CC03-45F1-BFC2-46DBC79C222D}"/>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98178101-7B00-429A-AB75-A835FF14749E}"/>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19750E1F-315C-4147-A31F-7CBD4788AD6C}"/>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E7034C85-FE20-4BA0-95C4-49728026407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71370C2A-513B-4802-A9B1-C69FCE8E1A48}"/>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54B47503-33A6-4277-8F6A-C0C7E23900F3}"/>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2F5E1600-5BB6-449E-B130-0D88E4A74EA8}"/>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6E7ED20B-6A3A-449E-9A65-B3937B595E18}"/>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C0C32AED-2F3D-4765-8B96-C2B17840D54A}"/>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FC6E075B-B35F-4D40-9CF4-9C7D6BB1215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a:extLst>
            <a:ext uri="{FF2B5EF4-FFF2-40B4-BE49-F238E27FC236}">
              <a16:creationId xmlns:a16="http://schemas.microsoft.com/office/drawing/2014/main" id="{95585286-65A8-4616-9DE0-1DB236768CE7}"/>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a:extLst>
            <a:ext uri="{FF2B5EF4-FFF2-40B4-BE49-F238E27FC236}">
              <a16:creationId xmlns:a16="http://schemas.microsoft.com/office/drawing/2014/main" id="{35E34EBC-FD3B-4587-881E-AB4D660258AC}"/>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a:extLst>
            <a:ext uri="{FF2B5EF4-FFF2-40B4-BE49-F238E27FC236}">
              <a16:creationId xmlns:a16="http://schemas.microsoft.com/office/drawing/2014/main" id="{733EB855-3916-4966-BD95-4CB879FA36D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60" name="直線コネクタ 59">
          <a:extLst>
            <a:ext uri="{FF2B5EF4-FFF2-40B4-BE49-F238E27FC236}">
              <a16:creationId xmlns:a16="http://schemas.microsoft.com/office/drawing/2014/main" id="{8FE1963D-2341-47DF-B5AA-A86A7FC73D6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61" name="テキスト ボックス 60">
          <a:extLst>
            <a:ext uri="{FF2B5EF4-FFF2-40B4-BE49-F238E27FC236}">
              <a16:creationId xmlns:a16="http://schemas.microsoft.com/office/drawing/2014/main" id="{39429D06-C344-4879-8028-0F2107E00237}"/>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62" name="直線コネクタ 61">
          <a:extLst>
            <a:ext uri="{FF2B5EF4-FFF2-40B4-BE49-F238E27FC236}">
              <a16:creationId xmlns:a16="http://schemas.microsoft.com/office/drawing/2014/main" id="{98947CFD-32E8-4E05-918C-9759EC7F533E}"/>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63" name="テキスト ボックス 62">
          <a:extLst>
            <a:ext uri="{FF2B5EF4-FFF2-40B4-BE49-F238E27FC236}">
              <a16:creationId xmlns:a16="http://schemas.microsoft.com/office/drawing/2014/main" id="{1053B38D-BB31-4645-A5A6-A9C85C83A29F}"/>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64" name="直線コネクタ 63">
          <a:extLst>
            <a:ext uri="{FF2B5EF4-FFF2-40B4-BE49-F238E27FC236}">
              <a16:creationId xmlns:a16="http://schemas.microsoft.com/office/drawing/2014/main" id="{99AB8500-C72F-4C17-B15C-B2CEBA37E3C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65" name="テキスト ボックス 64">
          <a:extLst>
            <a:ext uri="{FF2B5EF4-FFF2-40B4-BE49-F238E27FC236}">
              <a16:creationId xmlns:a16="http://schemas.microsoft.com/office/drawing/2014/main" id="{EE252951-F35B-4DF2-982B-A196384BF2D2}"/>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66" name="直線コネクタ 65">
          <a:extLst>
            <a:ext uri="{FF2B5EF4-FFF2-40B4-BE49-F238E27FC236}">
              <a16:creationId xmlns:a16="http://schemas.microsoft.com/office/drawing/2014/main" id="{C10FB075-28DA-46CD-A8B4-97B8669CC444}"/>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67" name="テキスト ボックス 66">
          <a:extLst>
            <a:ext uri="{FF2B5EF4-FFF2-40B4-BE49-F238E27FC236}">
              <a16:creationId xmlns:a16="http://schemas.microsoft.com/office/drawing/2014/main" id="{0B058412-48DD-4EA8-8406-D4EF17B5F6A5}"/>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68" name="直線コネクタ 67">
          <a:extLst>
            <a:ext uri="{FF2B5EF4-FFF2-40B4-BE49-F238E27FC236}">
              <a16:creationId xmlns:a16="http://schemas.microsoft.com/office/drawing/2014/main" id="{B4925327-2ABC-43BC-B2EA-4716FE2C19DF}"/>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69" name="テキスト ボックス 68">
          <a:extLst>
            <a:ext uri="{FF2B5EF4-FFF2-40B4-BE49-F238E27FC236}">
              <a16:creationId xmlns:a16="http://schemas.microsoft.com/office/drawing/2014/main" id="{3BA6255D-999E-4460-A68B-9D4B01747F4C}"/>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0" name="直線コネクタ 69">
          <a:extLst>
            <a:ext uri="{FF2B5EF4-FFF2-40B4-BE49-F238E27FC236}">
              <a16:creationId xmlns:a16="http://schemas.microsoft.com/office/drawing/2014/main" id="{8B04F7AF-8E07-4DB6-97B2-FE3EC3CA692D}"/>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71" name="テキスト ボックス 70">
          <a:extLst>
            <a:ext uri="{FF2B5EF4-FFF2-40B4-BE49-F238E27FC236}">
              <a16:creationId xmlns:a16="http://schemas.microsoft.com/office/drawing/2014/main" id="{A32BD964-2440-4E2B-ADAD-85CE07F12079}"/>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2" name="【体育館・プール】&#10;有形固定資産減価償却率グラフ枠">
          <a:extLst>
            <a:ext uri="{FF2B5EF4-FFF2-40B4-BE49-F238E27FC236}">
              <a16:creationId xmlns:a16="http://schemas.microsoft.com/office/drawing/2014/main" id="{6948F8E8-9364-4D0B-8E8B-A50DE6914EE9}"/>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133350</xdr:rowOff>
    </xdr:from>
    <xdr:to>
      <xdr:col>24</xdr:col>
      <xdr:colOff>62865</xdr:colOff>
      <xdr:row>64</xdr:row>
      <xdr:rowOff>76200</xdr:rowOff>
    </xdr:to>
    <xdr:cxnSp macro="">
      <xdr:nvCxnSpPr>
        <xdr:cNvPr id="73" name="直線コネクタ 72">
          <a:extLst>
            <a:ext uri="{FF2B5EF4-FFF2-40B4-BE49-F238E27FC236}">
              <a16:creationId xmlns:a16="http://schemas.microsoft.com/office/drawing/2014/main" id="{39F879B4-B426-49F0-9C7B-CD11A69CE4CA}"/>
            </a:ext>
          </a:extLst>
        </xdr:cNvPr>
        <xdr:cNvCxnSpPr/>
      </xdr:nvCxnSpPr>
      <xdr:spPr>
        <a:xfrm flipV="1">
          <a:off x="4634865" y="95631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74" name="【体育館・プール】&#10;有形固定資産減価償却率最小値テキスト">
          <a:extLst>
            <a:ext uri="{FF2B5EF4-FFF2-40B4-BE49-F238E27FC236}">
              <a16:creationId xmlns:a16="http://schemas.microsoft.com/office/drawing/2014/main" id="{1257EDA1-0B3C-4620-94B3-98A2270B16EA}"/>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75" name="直線コネクタ 74">
          <a:extLst>
            <a:ext uri="{FF2B5EF4-FFF2-40B4-BE49-F238E27FC236}">
              <a16:creationId xmlns:a16="http://schemas.microsoft.com/office/drawing/2014/main" id="{E1CBFEC3-CB6A-49B7-9EB7-FA9395A3AB26}"/>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80027</xdr:rowOff>
    </xdr:from>
    <xdr:ext cx="405111" cy="259045"/>
    <xdr:sp macro="" textlink="">
      <xdr:nvSpPr>
        <xdr:cNvPr id="76" name="【体育館・プール】&#10;有形固定資産減価償却率最大値テキスト">
          <a:extLst>
            <a:ext uri="{FF2B5EF4-FFF2-40B4-BE49-F238E27FC236}">
              <a16:creationId xmlns:a16="http://schemas.microsoft.com/office/drawing/2014/main" id="{54E3492F-AE3E-40AE-9747-A4FF2CF51B84}"/>
            </a:ext>
          </a:extLst>
        </xdr:cNvPr>
        <xdr:cNvSpPr txBox="1"/>
      </xdr:nvSpPr>
      <xdr:spPr>
        <a:xfrm>
          <a:off x="4673600" y="9338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133350</xdr:rowOff>
    </xdr:from>
    <xdr:to>
      <xdr:col>24</xdr:col>
      <xdr:colOff>152400</xdr:colOff>
      <xdr:row>55</xdr:row>
      <xdr:rowOff>133350</xdr:rowOff>
    </xdr:to>
    <xdr:cxnSp macro="">
      <xdr:nvCxnSpPr>
        <xdr:cNvPr id="77" name="直線コネクタ 76">
          <a:extLst>
            <a:ext uri="{FF2B5EF4-FFF2-40B4-BE49-F238E27FC236}">
              <a16:creationId xmlns:a16="http://schemas.microsoft.com/office/drawing/2014/main" id="{2BE02417-D72B-4A4B-B1A9-040AE350D264}"/>
            </a:ext>
          </a:extLst>
        </xdr:cNvPr>
        <xdr:cNvCxnSpPr/>
      </xdr:nvCxnSpPr>
      <xdr:spPr>
        <a:xfrm>
          <a:off x="4546600" y="956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4462</xdr:rowOff>
    </xdr:from>
    <xdr:ext cx="405111" cy="259045"/>
    <xdr:sp macro="" textlink="">
      <xdr:nvSpPr>
        <xdr:cNvPr id="78" name="【体育館・プール】&#10;有形固定資産減価償却率平均値テキスト">
          <a:extLst>
            <a:ext uri="{FF2B5EF4-FFF2-40B4-BE49-F238E27FC236}">
              <a16:creationId xmlns:a16="http://schemas.microsoft.com/office/drawing/2014/main" id="{F6F564B4-8C99-4A1C-BF00-035883EF9F7A}"/>
            </a:ext>
          </a:extLst>
        </xdr:cNvPr>
        <xdr:cNvSpPr txBox="1"/>
      </xdr:nvSpPr>
      <xdr:spPr>
        <a:xfrm>
          <a:off x="4673600" y="102914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153035</xdr:rowOff>
    </xdr:from>
    <xdr:to>
      <xdr:col>24</xdr:col>
      <xdr:colOff>114300</xdr:colOff>
      <xdr:row>61</xdr:row>
      <xdr:rowOff>83185</xdr:rowOff>
    </xdr:to>
    <xdr:sp macro="" textlink="">
      <xdr:nvSpPr>
        <xdr:cNvPr id="79" name="フローチャート: 判断 78">
          <a:extLst>
            <a:ext uri="{FF2B5EF4-FFF2-40B4-BE49-F238E27FC236}">
              <a16:creationId xmlns:a16="http://schemas.microsoft.com/office/drawing/2014/main" id="{39010704-F06B-4206-8C04-82C001041242}"/>
            </a:ext>
          </a:extLst>
        </xdr:cNvPr>
        <xdr:cNvSpPr/>
      </xdr:nvSpPr>
      <xdr:spPr>
        <a:xfrm>
          <a:off x="4584700" y="10440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84455</xdr:rowOff>
    </xdr:from>
    <xdr:to>
      <xdr:col>20</xdr:col>
      <xdr:colOff>38100</xdr:colOff>
      <xdr:row>61</xdr:row>
      <xdr:rowOff>14605</xdr:rowOff>
    </xdr:to>
    <xdr:sp macro="" textlink="">
      <xdr:nvSpPr>
        <xdr:cNvPr id="80" name="フローチャート: 判断 79">
          <a:extLst>
            <a:ext uri="{FF2B5EF4-FFF2-40B4-BE49-F238E27FC236}">
              <a16:creationId xmlns:a16="http://schemas.microsoft.com/office/drawing/2014/main" id="{CA461E46-531F-4FE9-8FF1-76B215FC2ED8}"/>
            </a:ext>
          </a:extLst>
        </xdr:cNvPr>
        <xdr:cNvSpPr/>
      </xdr:nvSpPr>
      <xdr:spPr>
        <a:xfrm>
          <a:off x="3746500" y="1037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53975</xdr:rowOff>
    </xdr:from>
    <xdr:to>
      <xdr:col>15</xdr:col>
      <xdr:colOff>101600</xdr:colOff>
      <xdr:row>60</xdr:row>
      <xdr:rowOff>155575</xdr:rowOff>
    </xdr:to>
    <xdr:sp macro="" textlink="">
      <xdr:nvSpPr>
        <xdr:cNvPr id="81" name="フローチャート: 判断 80">
          <a:extLst>
            <a:ext uri="{FF2B5EF4-FFF2-40B4-BE49-F238E27FC236}">
              <a16:creationId xmlns:a16="http://schemas.microsoft.com/office/drawing/2014/main" id="{D45F622F-00C7-46AA-A8CF-CD4A2CA1D77E}"/>
            </a:ext>
          </a:extLst>
        </xdr:cNvPr>
        <xdr:cNvSpPr/>
      </xdr:nvSpPr>
      <xdr:spPr>
        <a:xfrm>
          <a:off x="2857500" y="10340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128270</xdr:rowOff>
    </xdr:from>
    <xdr:to>
      <xdr:col>10</xdr:col>
      <xdr:colOff>165100</xdr:colOff>
      <xdr:row>61</xdr:row>
      <xdr:rowOff>58420</xdr:rowOff>
    </xdr:to>
    <xdr:sp macro="" textlink="">
      <xdr:nvSpPr>
        <xdr:cNvPr id="82" name="フローチャート: 判断 81">
          <a:extLst>
            <a:ext uri="{FF2B5EF4-FFF2-40B4-BE49-F238E27FC236}">
              <a16:creationId xmlns:a16="http://schemas.microsoft.com/office/drawing/2014/main" id="{FE30105D-8096-44AB-B401-F040DDEA2D27}"/>
            </a:ext>
          </a:extLst>
        </xdr:cNvPr>
        <xdr:cNvSpPr/>
      </xdr:nvSpPr>
      <xdr:spPr>
        <a:xfrm>
          <a:off x="1968500" y="1041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90170</xdr:rowOff>
    </xdr:from>
    <xdr:to>
      <xdr:col>6</xdr:col>
      <xdr:colOff>38100</xdr:colOff>
      <xdr:row>61</xdr:row>
      <xdr:rowOff>20320</xdr:rowOff>
    </xdr:to>
    <xdr:sp macro="" textlink="">
      <xdr:nvSpPr>
        <xdr:cNvPr id="83" name="フローチャート: 判断 82">
          <a:extLst>
            <a:ext uri="{FF2B5EF4-FFF2-40B4-BE49-F238E27FC236}">
              <a16:creationId xmlns:a16="http://schemas.microsoft.com/office/drawing/2014/main" id="{211DB0F5-94A4-4973-9992-81E5172273E7}"/>
            </a:ext>
          </a:extLst>
        </xdr:cNvPr>
        <xdr:cNvSpPr/>
      </xdr:nvSpPr>
      <xdr:spPr>
        <a:xfrm>
          <a:off x="1079500" y="1037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4" name="テキスト ボックス 83">
          <a:extLst>
            <a:ext uri="{FF2B5EF4-FFF2-40B4-BE49-F238E27FC236}">
              <a16:creationId xmlns:a16="http://schemas.microsoft.com/office/drawing/2014/main" id="{72722DFE-6DB0-4D28-9277-886B55874A58}"/>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AD6F712F-4A5B-49C7-82B0-82AA92691CCA}"/>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AC51D3FF-884E-43DB-9BAB-9F1652B28A8F}"/>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7" name="テキスト ボックス 86">
          <a:extLst>
            <a:ext uri="{FF2B5EF4-FFF2-40B4-BE49-F238E27FC236}">
              <a16:creationId xmlns:a16="http://schemas.microsoft.com/office/drawing/2014/main" id="{38F04468-F3BD-4D3E-B143-87CFBC0CFE1A}"/>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8" name="テキスト ボックス 87">
          <a:extLst>
            <a:ext uri="{FF2B5EF4-FFF2-40B4-BE49-F238E27FC236}">
              <a16:creationId xmlns:a16="http://schemas.microsoft.com/office/drawing/2014/main" id="{A1A595C6-B8F6-45BC-A8D7-26CC351B377F}"/>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74930</xdr:rowOff>
    </xdr:from>
    <xdr:to>
      <xdr:col>24</xdr:col>
      <xdr:colOff>114300</xdr:colOff>
      <xdr:row>62</xdr:row>
      <xdr:rowOff>5080</xdr:rowOff>
    </xdr:to>
    <xdr:sp macro="" textlink="">
      <xdr:nvSpPr>
        <xdr:cNvPr id="89" name="楕円 88">
          <a:extLst>
            <a:ext uri="{FF2B5EF4-FFF2-40B4-BE49-F238E27FC236}">
              <a16:creationId xmlns:a16="http://schemas.microsoft.com/office/drawing/2014/main" id="{BAEBC27B-226C-48F3-A333-4EF8DDD47A4E}"/>
            </a:ext>
          </a:extLst>
        </xdr:cNvPr>
        <xdr:cNvSpPr/>
      </xdr:nvSpPr>
      <xdr:spPr>
        <a:xfrm>
          <a:off x="4584700" y="1053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53357</xdr:rowOff>
    </xdr:from>
    <xdr:ext cx="405111" cy="259045"/>
    <xdr:sp macro="" textlink="">
      <xdr:nvSpPr>
        <xdr:cNvPr id="90" name="【体育館・プール】&#10;有形固定資産減価償却率該当値テキスト">
          <a:extLst>
            <a:ext uri="{FF2B5EF4-FFF2-40B4-BE49-F238E27FC236}">
              <a16:creationId xmlns:a16="http://schemas.microsoft.com/office/drawing/2014/main" id="{4EF4419A-E08B-493C-8D78-E510154871A3}"/>
            </a:ext>
          </a:extLst>
        </xdr:cNvPr>
        <xdr:cNvSpPr txBox="1"/>
      </xdr:nvSpPr>
      <xdr:spPr>
        <a:xfrm>
          <a:off x="4673600" y="1051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52070</xdr:rowOff>
    </xdr:from>
    <xdr:to>
      <xdr:col>20</xdr:col>
      <xdr:colOff>38100</xdr:colOff>
      <xdr:row>61</xdr:row>
      <xdr:rowOff>153670</xdr:rowOff>
    </xdr:to>
    <xdr:sp macro="" textlink="">
      <xdr:nvSpPr>
        <xdr:cNvPr id="91" name="楕円 90">
          <a:extLst>
            <a:ext uri="{FF2B5EF4-FFF2-40B4-BE49-F238E27FC236}">
              <a16:creationId xmlns:a16="http://schemas.microsoft.com/office/drawing/2014/main" id="{4F8B3FF2-0793-4676-8B5B-B11D7AEBD01D}"/>
            </a:ext>
          </a:extLst>
        </xdr:cNvPr>
        <xdr:cNvSpPr/>
      </xdr:nvSpPr>
      <xdr:spPr>
        <a:xfrm>
          <a:off x="3746500" y="1051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102870</xdr:rowOff>
    </xdr:from>
    <xdr:to>
      <xdr:col>24</xdr:col>
      <xdr:colOff>63500</xdr:colOff>
      <xdr:row>61</xdr:row>
      <xdr:rowOff>125730</xdr:rowOff>
    </xdr:to>
    <xdr:cxnSp macro="">
      <xdr:nvCxnSpPr>
        <xdr:cNvPr id="92" name="直線コネクタ 91">
          <a:extLst>
            <a:ext uri="{FF2B5EF4-FFF2-40B4-BE49-F238E27FC236}">
              <a16:creationId xmlns:a16="http://schemas.microsoft.com/office/drawing/2014/main" id="{94C6269A-5C3B-40D4-BED5-3F99A2F217E0}"/>
            </a:ext>
          </a:extLst>
        </xdr:cNvPr>
        <xdr:cNvCxnSpPr/>
      </xdr:nvCxnSpPr>
      <xdr:spPr>
        <a:xfrm>
          <a:off x="3797300" y="1056132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42545</xdr:rowOff>
    </xdr:from>
    <xdr:to>
      <xdr:col>15</xdr:col>
      <xdr:colOff>101600</xdr:colOff>
      <xdr:row>61</xdr:row>
      <xdr:rowOff>144145</xdr:rowOff>
    </xdr:to>
    <xdr:sp macro="" textlink="">
      <xdr:nvSpPr>
        <xdr:cNvPr id="93" name="楕円 92">
          <a:extLst>
            <a:ext uri="{FF2B5EF4-FFF2-40B4-BE49-F238E27FC236}">
              <a16:creationId xmlns:a16="http://schemas.microsoft.com/office/drawing/2014/main" id="{DC4F6963-8EA6-4473-B149-4659ED21C209}"/>
            </a:ext>
          </a:extLst>
        </xdr:cNvPr>
        <xdr:cNvSpPr/>
      </xdr:nvSpPr>
      <xdr:spPr>
        <a:xfrm>
          <a:off x="2857500" y="1050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93345</xdr:rowOff>
    </xdr:from>
    <xdr:to>
      <xdr:col>19</xdr:col>
      <xdr:colOff>177800</xdr:colOff>
      <xdr:row>61</xdr:row>
      <xdr:rowOff>102870</xdr:rowOff>
    </xdr:to>
    <xdr:cxnSp macro="">
      <xdr:nvCxnSpPr>
        <xdr:cNvPr id="94" name="直線コネクタ 93">
          <a:extLst>
            <a:ext uri="{FF2B5EF4-FFF2-40B4-BE49-F238E27FC236}">
              <a16:creationId xmlns:a16="http://schemas.microsoft.com/office/drawing/2014/main" id="{B52FA31E-A686-49C4-B6C6-C8E3ADEF2CD7}"/>
            </a:ext>
          </a:extLst>
        </xdr:cNvPr>
        <xdr:cNvCxnSpPr/>
      </xdr:nvCxnSpPr>
      <xdr:spPr>
        <a:xfrm>
          <a:off x="2908300" y="1055179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27305</xdr:rowOff>
    </xdr:from>
    <xdr:to>
      <xdr:col>10</xdr:col>
      <xdr:colOff>165100</xdr:colOff>
      <xdr:row>61</xdr:row>
      <xdr:rowOff>128905</xdr:rowOff>
    </xdr:to>
    <xdr:sp macro="" textlink="">
      <xdr:nvSpPr>
        <xdr:cNvPr id="95" name="楕円 94">
          <a:extLst>
            <a:ext uri="{FF2B5EF4-FFF2-40B4-BE49-F238E27FC236}">
              <a16:creationId xmlns:a16="http://schemas.microsoft.com/office/drawing/2014/main" id="{FCF765C3-69A2-49E7-BDF2-FD2522D0B479}"/>
            </a:ext>
          </a:extLst>
        </xdr:cNvPr>
        <xdr:cNvSpPr/>
      </xdr:nvSpPr>
      <xdr:spPr>
        <a:xfrm>
          <a:off x="1968500" y="10485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78105</xdr:rowOff>
    </xdr:from>
    <xdr:to>
      <xdr:col>15</xdr:col>
      <xdr:colOff>50800</xdr:colOff>
      <xdr:row>61</xdr:row>
      <xdr:rowOff>93345</xdr:rowOff>
    </xdr:to>
    <xdr:cxnSp macro="">
      <xdr:nvCxnSpPr>
        <xdr:cNvPr id="96" name="直線コネクタ 95">
          <a:extLst>
            <a:ext uri="{FF2B5EF4-FFF2-40B4-BE49-F238E27FC236}">
              <a16:creationId xmlns:a16="http://schemas.microsoft.com/office/drawing/2014/main" id="{F726E988-3878-4DF1-BC23-2B33EC1C2AC9}"/>
            </a:ext>
          </a:extLst>
        </xdr:cNvPr>
        <xdr:cNvCxnSpPr/>
      </xdr:nvCxnSpPr>
      <xdr:spPr>
        <a:xfrm>
          <a:off x="2019300" y="10536555"/>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4445</xdr:rowOff>
    </xdr:from>
    <xdr:to>
      <xdr:col>6</xdr:col>
      <xdr:colOff>38100</xdr:colOff>
      <xdr:row>61</xdr:row>
      <xdr:rowOff>106045</xdr:rowOff>
    </xdr:to>
    <xdr:sp macro="" textlink="">
      <xdr:nvSpPr>
        <xdr:cNvPr id="97" name="楕円 96">
          <a:extLst>
            <a:ext uri="{FF2B5EF4-FFF2-40B4-BE49-F238E27FC236}">
              <a16:creationId xmlns:a16="http://schemas.microsoft.com/office/drawing/2014/main" id="{95B820D8-3050-40E6-851D-48127EA64814}"/>
            </a:ext>
          </a:extLst>
        </xdr:cNvPr>
        <xdr:cNvSpPr/>
      </xdr:nvSpPr>
      <xdr:spPr>
        <a:xfrm>
          <a:off x="1079500" y="1046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55245</xdr:rowOff>
    </xdr:from>
    <xdr:to>
      <xdr:col>10</xdr:col>
      <xdr:colOff>114300</xdr:colOff>
      <xdr:row>61</xdr:row>
      <xdr:rowOff>78105</xdr:rowOff>
    </xdr:to>
    <xdr:cxnSp macro="">
      <xdr:nvCxnSpPr>
        <xdr:cNvPr id="98" name="直線コネクタ 97">
          <a:extLst>
            <a:ext uri="{FF2B5EF4-FFF2-40B4-BE49-F238E27FC236}">
              <a16:creationId xmlns:a16="http://schemas.microsoft.com/office/drawing/2014/main" id="{93D47BE4-1362-4A24-BFF0-55E778F068D8}"/>
            </a:ext>
          </a:extLst>
        </xdr:cNvPr>
        <xdr:cNvCxnSpPr/>
      </xdr:nvCxnSpPr>
      <xdr:spPr>
        <a:xfrm>
          <a:off x="1130300" y="1051369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31132</xdr:rowOff>
    </xdr:from>
    <xdr:ext cx="405111" cy="259045"/>
    <xdr:sp macro="" textlink="">
      <xdr:nvSpPr>
        <xdr:cNvPr id="99" name="n_1aveValue【体育館・プール】&#10;有形固定資産減価償却率">
          <a:extLst>
            <a:ext uri="{FF2B5EF4-FFF2-40B4-BE49-F238E27FC236}">
              <a16:creationId xmlns:a16="http://schemas.microsoft.com/office/drawing/2014/main" id="{41884F91-A0E6-472D-A6BF-FFCCA8153BD4}"/>
            </a:ext>
          </a:extLst>
        </xdr:cNvPr>
        <xdr:cNvSpPr txBox="1"/>
      </xdr:nvSpPr>
      <xdr:spPr>
        <a:xfrm>
          <a:off x="3582044" y="10146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652</xdr:rowOff>
    </xdr:from>
    <xdr:ext cx="405111" cy="259045"/>
    <xdr:sp macro="" textlink="">
      <xdr:nvSpPr>
        <xdr:cNvPr id="100" name="n_2aveValue【体育館・プール】&#10;有形固定資産減価償却率">
          <a:extLst>
            <a:ext uri="{FF2B5EF4-FFF2-40B4-BE49-F238E27FC236}">
              <a16:creationId xmlns:a16="http://schemas.microsoft.com/office/drawing/2014/main" id="{A003B7F2-EAE2-436E-84A8-D9C94BF3C921}"/>
            </a:ext>
          </a:extLst>
        </xdr:cNvPr>
        <xdr:cNvSpPr txBox="1"/>
      </xdr:nvSpPr>
      <xdr:spPr>
        <a:xfrm>
          <a:off x="2705744" y="10116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74947</xdr:rowOff>
    </xdr:from>
    <xdr:ext cx="405111" cy="259045"/>
    <xdr:sp macro="" textlink="">
      <xdr:nvSpPr>
        <xdr:cNvPr id="101" name="n_3aveValue【体育館・プール】&#10;有形固定資産減価償却率">
          <a:extLst>
            <a:ext uri="{FF2B5EF4-FFF2-40B4-BE49-F238E27FC236}">
              <a16:creationId xmlns:a16="http://schemas.microsoft.com/office/drawing/2014/main" id="{BC06B53C-6119-440E-8793-0415A604E178}"/>
            </a:ext>
          </a:extLst>
        </xdr:cNvPr>
        <xdr:cNvSpPr txBox="1"/>
      </xdr:nvSpPr>
      <xdr:spPr>
        <a:xfrm>
          <a:off x="1816744" y="10190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36847</xdr:rowOff>
    </xdr:from>
    <xdr:ext cx="405111" cy="259045"/>
    <xdr:sp macro="" textlink="">
      <xdr:nvSpPr>
        <xdr:cNvPr id="102" name="n_4aveValue【体育館・プール】&#10;有形固定資産減価償却率">
          <a:extLst>
            <a:ext uri="{FF2B5EF4-FFF2-40B4-BE49-F238E27FC236}">
              <a16:creationId xmlns:a16="http://schemas.microsoft.com/office/drawing/2014/main" id="{415577EC-0693-495C-93A8-AF6B5F0F3CD8}"/>
            </a:ext>
          </a:extLst>
        </xdr:cNvPr>
        <xdr:cNvSpPr txBox="1"/>
      </xdr:nvSpPr>
      <xdr:spPr>
        <a:xfrm>
          <a:off x="927744" y="10152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144797</xdr:rowOff>
    </xdr:from>
    <xdr:ext cx="405111" cy="259045"/>
    <xdr:sp macro="" textlink="">
      <xdr:nvSpPr>
        <xdr:cNvPr id="103" name="n_1mainValue【体育館・プール】&#10;有形固定資産減価償却率">
          <a:extLst>
            <a:ext uri="{FF2B5EF4-FFF2-40B4-BE49-F238E27FC236}">
              <a16:creationId xmlns:a16="http://schemas.microsoft.com/office/drawing/2014/main" id="{8042DA28-57C1-4648-8296-33AF60BF6E87}"/>
            </a:ext>
          </a:extLst>
        </xdr:cNvPr>
        <xdr:cNvSpPr txBox="1"/>
      </xdr:nvSpPr>
      <xdr:spPr>
        <a:xfrm>
          <a:off x="3582044" y="1060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135272</xdr:rowOff>
    </xdr:from>
    <xdr:ext cx="405111" cy="259045"/>
    <xdr:sp macro="" textlink="">
      <xdr:nvSpPr>
        <xdr:cNvPr id="104" name="n_2mainValue【体育館・プール】&#10;有形固定資産減価償却率">
          <a:extLst>
            <a:ext uri="{FF2B5EF4-FFF2-40B4-BE49-F238E27FC236}">
              <a16:creationId xmlns:a16="http://schemas.microsoft.com/office/drawing/2014/main" id="{AC040B2A-C007-41B6-9163-12F5F7E96C6D}"/>
            </a:ext>
          </a:extLst>
        </xdr:cNvPr>
        <xdr:cNvSpPr txBox="1"/>
      </xdr:nvSpPr>
      <xdr:spPr>
        <a:xfrm>
          <a:off x="2705744" y="10593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120032</xdr:rowOff>
    </xdr:from>
    <xdr:ext cx="405111" cy="259045"/>
    <xdr:sp macro="" textlink="">
      <xdr:nvSpPr>
        <xdr:cNvPr id="105" name="n_3mainValue【体育館・プール】&#10;有形固定資産減価償却率">
          <a:extLst>
            <a:ext uri="{FF2B5EF4-FFF2-40B4-BE49-F238E27FC236}">
              <a16:creationId xmlns:a16="http://schemas.microsoft.com/office/drawing/2014/main" id="{63C8552D-E180-4656-A265-6A4E6BE4DC20}"/>
            </a:ext>
          </a:extLst>
        </xdr:cNvPr>
        <xdr:cNvSpPr txBox="1"/>
      </xdr:nvSpPr>
      <xdr:spPr>
        <a:xfrm>
          <a:off x="1816744" y="10578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97172</xdr:rowOff>
    </xdr:from>
    <xdr:ext cx="405111" cy="259045"/>
    <xdr:sp macro="" textlink="">
      <xdr:nvSpPr>
        <xdr:cNvPr id="106" name="n_4mainValue【体育館・プール】&#10;有形固定資産減価償却率">
          <a:extLst>
            <a:ext uri="{FF2B5EF4-FFF2-40B4-BE49-F238E27FC236}">
              <a16:creationId xmlns:a16="http://schemas.microsoft.com/office/drawing/2014/main" id="{BDBE5D22-A5F4-48CF-A2E3-69525CDDCC57}"/>
            </a:ext>
          </a:extLst>
        </xdr:cNvPr>
        <xdr:cNvSpPr txBox="1"/>
      </xdr:nvSpPr>
      <xdr:spPr>
        <a:xfrm>
          <a:off x="927744" y="1055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7" name="正方形/長方形 106">
          <a:extLst>
            <a:ext uri="{FF2B5EF4-FFF2-40B4-BE49-F238E27FC236}">
              <a16:creationId xmlns:a16="http://schemas.microsoft.com/office/drawing/2014/main" id="{6678DB7C-8613-4748-9787-D8C4DFB920E3}"/>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8" name="正方形/長方形 107">
          <a:extLst>
            <a:ext uri="{FF2B5EF4-FFF2-40B4-BE49-F238E27FC236}">
              <a16:creationId xmlns:a16="http://schemas.microsoft.com/office/drawing/2014/main" id="{F2CC06A7-5A07-4E1D-80FB-5110460A2C75}"/>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9" name="正方形/長方形 108">
          <a:extLst>
            <a:ext uri="{FF2B5EF4-FFF2-40B4-BE49-F238E27FC236}">
              <a16:creationId xmlns:a16="http://schemas.microsoft.com/office/drawing/2014/main" id="{CE7EB50C-2D7E-45D8-B343-94C605739B7E}"/>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10" name="正方形/長方形 109">
          <a:extLst>
            <a:ext uri="{FF2B5EF4-FFF2-40B4-BE49-F238E27FC236}">
              <a16:creationId xmlns:a16="http://schemas.microsoft.com/office/drawing/2014/main" id="{B113711B-B284-495C-8197-31FB3B7BF4D9}"/>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11" name="正方形/長方形 110">
          <a:extLst>
            <a:ext uri="{FF2B5EF4-FFF2-40B4-BE49-F238E27FC236}">
              <a16:creationId xmlns:a16="http://schemas.microsoft.com/office/drawing/2014/main" id="{892145B9-F271-471A-A952-012DC2B6DF1D}"/>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2" name="正方形/長方形 111">
          <a:extLst>
            <a:ext uri="{FF2B5EF4-FFF2-40B4-BE49-F238E27FC236}">
              <a16:creationId xmlns:a16="http://schemas.microsoft.com/office/drawing/2014/main" id="{8CC276CA-369D-4535-A144-F291590C2C17}"/>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3" name="正方形/長方形 112">
          <a:extLst>
            <a:ext uri="{FF2B5EF4-FFF2-40B4-BE49-F238E27FC236}">
              <a16:creationId xmlns:a16="http://schemas.microsoft.com/office/drawing/2014/main" id="{3A386675-BA86-42A5-8288-B5F33928145C}"/>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4" name="正方形/長方形 113">
          <a:extLst>
            <a:ext uri="{FF2B5EF4-FFF2-40B4-BE49-F238E27FC236}">
              <a16:creationId xmlns:a16="http://schemas.microsoft.com/office/drawing/2014/main" id="{DD29A9EA-7FA9-445B-9468-0E31598AC00C}"/>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5" name="テキスト ボックス 114">
          <a:extLst>
            <a:ext uri="{FF2B5EF4-FFF2-40B4-BE49-F238E27FC236}">
              <a16:creationId xmlns:a16="http://schemas.microsoft.com/office/drawing/2014/main" id="{656E5962-1A7C-49F5-AE4F-59398BCA5D4A}"/>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6" name="直線コネクタ 115">
          <a:extLst>
            <a:ext uri="{FF2B5EF4-FFF2-40B4-BE49-F238E27FC236}">
              <a16:creationId xmlns:a16="http://schemas.microsoft.com/office/drawing/2014/main" id="{5027C7EA-498A-46D7-A257-77A9447768A5}"/>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117" name="直線コネクタ 116">
          <a:extLst>
            <a:ext uri="{FF2B5EF4-FFF2-40B4-BE49-F238E27FC236}">
              <a16:creationId xmlns:a16="http://schemas.microsoft.com/office/drawing/2014/main" id="{C80EE8D9-F4BD-4B3C-B60A-28E8B229CB07}"/>
            </a:ext>
          </a:extLst>
        </xdr:cNvPr>
        <xdr:cNvCxnSpPr/>
      </xdr:nvCxnSpPr>
      <xdr:spPr>
        <a:xfrm>
          <a:off x="6604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86377</xdr:rowOff>
    </xdr:from>
    <xdr:ext cx="467179" cy="259045"/>
    <xdr:sp macro="" textlink="">
      <xdr:nvSpPr>
        <xdr:cNvPr id="118" name="テキスト ボックス 117">
          <a:extLst>
            <a:ext uri="{FF2B5EF4-FFF2-40B4-BE49-F238E27FC236}">
              <a16:creationId xmlns:a16="http://schemas.microsoft.com/office/drawing/2014/main" id="{36628A44-3952-4D82-A891-0F7F6351FB3A}"/>
            </a:ext>
          </a:extLst>
        </xdr:cNvPr>
        <xdr:cNvSpPr txBox="1"/>
      </xdr:nvSpPr>
      <xdr:spPr>
        <a:xfrm>
          <a:off x="6136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19" name="直線コネクタ 118">
          <a:extLst>
            <a:ext uri="{FF2B5EF4-FFF2-40B4-BE49-F238E27FC236}">
              <a16:creationId xmlns:a16="http://schemas.microsoft.com/office/drawing/2014/main" id="{36210DF2-01D5-4FB8-9C23-3D6C5B8251A9}"/>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20" name="テキスト ボックス 119">
          <a:extLst>
            <a:ext uri="{FF2B5EF4-FFF2-40B4-BE49-F238E27FC236}">
              <a16:creationId xmlns:a16="http://schemas.microsoft.com/office/drawing/2014/main" id="{896DB89B-42A2-4F74-A5AC-9F9F8D084951}"/>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121" name="直線コネクタ 120">
          <a:extLst>
            <a:ext uri="{FF2B5EF4-FFF2-40B4-BE49-F238E27FC236}">
              <a16:creationId xmlns:a16="http://schemas.microsoft.com/office/drawing/2014/main" id="{BFA198CE-FCEF-4B20-88B2-818C909B7D1A}"/>
            </a:ext>
          </a:extLst>
        </xdr:cNvPr>
        <xdr:cNvCxnSpPr/>
      </xdr:nvCxnSpPr>
      <xdr:spPr>
        <a:xfrm>
          <a:off x="6604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143527</xdr:rowOff>
    </xdr:from>
    <xdr:ext cx="467179" cy="259045"/>
    <xdr:sp macro="" textlink="">
      <xdr:nvSpPr>
        <xdr:cNvPr id="122" name="テキスト ボックス 121">
          <a:extLst>
            <a:ext uri="{FF2B5EF4-FFF2-40B4-BE49-F238E27FC236}">
              <a16:creationId xmlns:a16="http://schemas.microsoft.com/office/drawing/2014/main" id="{A0017BE4-46C1-4232-9ED8-D0D34F8E43B9}"/>
            </a:ext>
          </a:extLst>
        </xdr:cNvPr>
        <xdr:cNvSpPr txBox="1"/>
      </xdr:nvSpPr>
      <xdr:spPr>
        <a:xfrm>
          <a:off x="6136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3" name="直線コネクタ 122">
          <a:extLst>
            <a:ext uri="{FF2B5EF4-FFF2-40B4-BE49-F238E27FC236}">
              <a16:creationId xmlns:a16="http://schemas.microsoft.com/office/drawing/2014/main" id="{85773905-9245-4665-B5CF-8990E7B1D122}"/>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24" name="テキスト ボックス 123">
          <a:extLst>
            <a:ext uri="{FF2B5EF4-FFF2-40B4-BE49-F238E27FC236}">
              <a16:creationId xmlns:a16="http://schemas.microsoft.com/office/drawing/2014/main" id="{8944F2DE-5D51-483C-BC9E-E34E1317640C}"/>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25" name="【体育館・プール】&#10;一人当たり面積グラフ枠">
          <a:extLst>
            <a:ext uri="{FF2B5EF4-FFF2-40B4-BE49-F238E27FC236}">
              <a16:creationId xmlns:a16="http://schemas.microsoft.com/office/drawing/2014/main" id="{793A9130-EC91-4314-AC2C-61949ACF0F43}"/>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149733</xdr:rowOff>
    </xdr:from>
    <xdr:to>
      <xdr:col>54</xdr:col>
      <xdr:colOff>189865</xdr:colOff>
      <xdr:row>62</xdr:row>
      <xdr:rowOff>160592</xdr:rowOff>
    </xdr:to>
    <xdr:cxnSp macro="">
      <xdr:nvCxnSpPr>
        <xdr:cNvPr id="126" name="直線コネクタ 125">
          <a:extLst>
            <a:ext uri="{FF2B5EF4-FFF2-40B4-BE49-F238E27FC236}">
              <a16:creationId xmlns:a16="http://schemas.microsoft.com/office/drawing/2014/main" id="{D0CB5A4C-E0B7-4EDA-9F5B-747A3600C1F1}"/>
            </a:ext>
          </a:extLst>
        </xdr:cNvPr>
        <xdr:cNvCxnSpPr/>
      </xdr:nvCxnSpPr>
      <xdr:spPr>
        <a:xfrm flipV="1">
          <a:off x="10476865" y="9579483"/>
          <a:ext cx="0" cy="12110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164419</xdr:rowOff>
    </xdr:from>
    <xdr:ext cx="469744" cy="259045"/>
    <xdr:sp macro="" textlink="">
      <xdr:nvSpPr>
        <xdr:cNvPr id="127" name="【体育館・プール】&#10;一人当たり面積最小値テキスト">
          <a:extLst>
            <a:ext uri="{FF2B5EF4-FFF2-40B4-BE49-F238E27FC236}">
              <a16:creationId xmlns:a16="http://schemas.microsoft.com/office/drawing/2014/main" id="{A4E4A675-A8D9-445C-8090-1500A08DEC14}"/>
            </a:ext>
          </a:extLst>
        </xdr:cNvPr>
        <xdr:cNvSpPr txBox="1"/>
      </xdr:nvSpPr>
      <xdr:spPr>
        <a:xfrm>
          <a:off x="10515600" y="10794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62</xdr:row>
      <xdr:rowOff>160592</xdr:rowOff>
    </xdr:from>
    <xdr:to>
      <xdr:col>55</xdr:col>
      <xdr:colOff>88900</xdr:colOff>
      <xdr:row>62</xdr:row>
      <xdr:rowOff>160592</xdr:rowOff>
    </xdr:to>
    <xdr:cxnSp macro="">
      <xdr:nvCxnSpPr>
        <xdr:cNvPr id="128" name="直線コネクタ 127">
          <a:extLst>
            <a:ext uri="{FF2B5EF4-FFF2-40B4-BE49-F238E27FC236}">
              <a16:creationId xmlns:a16="http://schemas.microsoft.com/office/drawing/2014/main" id="{1E5E2B72-168C-4330-B2CB-925257F2A10F}"/>
            </a:ext>
          </a:extLst>
        </xdr:cNvPr>
        <xdr:cNvCxnSpPr/>
      </xdr:nvCxnSpPr>
      <xdr:spPr>
        <a:xfrm>
          <a:off x="10388600" y="10790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96410</xdr:rowOff>
    </xdr:from>
    <xdr:ext cx="469744" cy="259045"/>
    <xdr:sp macro="" textlink="">
      <xdr:nvSpPr>
        <xdr:cNvPr id="129" name="【体育館・プール】&#10;一人当たり面積最大値テキスト">
          <a:extLst>
            <a:ext uri="{FF2B5EF4-FFF2-40B4-BE49-F238E27FC236}">
              <a16:creationId xmlns:a16="http://schemas.microsoft.com/office/drawing/2014/main" id="{F1D25111-6632-47C9-AB5C-C4714B0AC730}"/>
            </a:ext>
          </a:extLst>
        </xdr:cNvPr>
        <xdr:cNvSpPr txBox="1"/>
      </xdr:nvSpPr>
      <xdr:spPr>
        <a:xfrm>
          <a:off x="10515600" y="9354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149733</xdr:rowOff>
    </xdr:from>
    <xdr:to>
      <xdr:col>55</xdr:col>
      <xdr:colOff>88900</xdr:colOff>
      <xdr:row>55</xdr:row>
      <xdr:rowOff>149733</xdr:rowOff>
    </xdr:to>
    <xdr:cxnSp macro="">
      <xdr:nvCxnSpPr>
        <xdr:cNvPr id="130" name="直線コネクタ 129">
          <a:extLst>
            <a:ext uri="{FF2B5EF4-FFF2-40B4-BE49-F238E27FC236}">
              <a16:creationId xmlns:a16="http://schemas.microsoft.com/office/drawing/2014/main" id="{FCE85B7D-CFF0-4D89-ABE1-E10962D7C5C2}"/>
            </a:ext>
          </a:extLst>
        </xdr:cNvPr>
        <xdr:cNvCxnSpPr/>
      </xdr:nvCxnSpPr>
      <xdr:spPr>
        <a:xfrm>
          <a:off x="10388600" y="9579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36085</xdr:rowOff>
    </xdr:from>
    <xdr:ext cx="469744" cy="259045"/>
    <xdr:sp macro="" textlink="">
      <xdr:nvSpPr>
        <xdr:cNvPr id="131" name="【体育館・プール】&#10;一人当たり面積平均値テキスト">
          <a:extLst>
            <a:ext uri="{FF2B5EF4-FFF2-40B4-BE49-F238E27FC236}">
              <a16:creationId xmlns:a16="http://schemas.microsoft.com/office/drawing/2014/main" id="{5AE207B4-5488-47F2-8230-D8ECD45FCE31}"/>
            </a:ext>
          </a:extLst>
        </xdr:cNvPr>
        <xdr:cNvSpPr txBox="1"/>
      </xdr:nvSpPr>
      <xdr:spPr>
        <a:xfrm>
          <a:off x="10515600" y="103230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13208</xdr:rowOff>
    </xdr:from>
    <xdr:to>
      <xdr:col>55</xdr:col>
      <xdr:colOff>50800</xdr:colOff>
      <xdr:row>61</xdr:row>
      <xdr:rowOff>114808</xdr:rowOff>
    </xdr:to>
    <xdr:sp macro="" textlink="">
      <xdr:nvSpPr>
        <xdr:cNvPr id="132" name="フローチャート: 判断 131">
          <a:extLst>
            <a:ext uri="{FF2B5EF4-FFF2-40B4-BE49-F238E27FC236}">
              <a16:creationId xmlns:a16="http://schemas.microsoft.com/office/drawing/2014/main" id="{69449A1F-CD17-426C-B49E-0A1C93B4E501}"/>
            </a:ext>
          </a:extLst>
        </xdr:cNvPr>
        <xdr:cNvSpPr/>
      </xdr:nvSpPr>
      <xdr:spPr>
        <a:xfrm>
          <a:off x="10426700" y="10471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36640</xdr:rowOff>
    </xdr:from>
    <xdr:to>
      <xdr:col>50</xdr:col>
      <xdr:colOff>165100</xdr:colOff>
      <xdr:row>61</xdr:row>
      <xdr:rowOff>138240</xdr:rowOff>
    </xdr:to>
    <xdr:sp macro="" textlink="">
      <xdr:nvSpPr>
        <xdr:cNvPr id="133" name="フローチャート: 判断 132">
          <a:extLst>
            <a:ext uri="{FF2B5EF4-FFF2-40B4-BE49-F238E27FC236}">
              <a16:creationId xmlns:a16="http://schemas.microsoft.com/office/drawing/2014/main" id="{54114FB1-3159-4D33-83D0-7484F06475B3}"/>
            </a:ext>
          </a:extLst>
        </xdr:cNvPr>
        <xdr:cNvSpPr/>
      </xdr:nvSpPr>
      <xdr:spPr>
        <a:xfrm>
          <a:off x="9588500" y="1049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44641</xdr:rowOff>
    </xdr:from>
    <xdr:to>
      <xdr:col>46</xdr:col>
      <xdr:colOff>38100</xdr:colOff>
      <xdr:row>61</xdr:row>
      <xdr:rowOff>146241</xdr:rowOff>
    </xdr:to>
    <xdr:sp macro="" textlink="">
      <xdr:nvSpPr>
        <xdr:cNvPr id="134" name="フローチャート: 判断 133">
          <a:extLst>
            <a:ext uri="{FF2B5EF4-FFF2-40B4-BE49-F238E27FC236}">
              <a16:creationId xmlns:a16="http://schemas.microsoft.com/office/drawing/2014/main" id="{B761E8EE-A073-4052-923E-2903B63C09F5}"/>
            </a:ext>
          </a:extLst>
        </xdr:cNvPr>
        <xdr:cNvSpPr/>
      </xdr:nvSpPr>
      <xdr:spPr>
        <a:xfrm>
          <a:off x="8699500" y="1050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124079</xdr:rowOff>
    </xdr:from>
    <xdr:to>
      <xdr:col>41</xdr:col>
      <xdr:colOff>101600</xdr:colOff>
      <xdr:row>61</xdr:row>
      <xdr:rowOff>54229</xdr:rowOff>
    </xdr:to>
    <xdr:sp macro="" textlink="">
      <xdr:nvSpPr>
        <xdr:cNvPr id="135" name="フローチャート: 判断 134">
          <a:extLst>
            <a:ext uri="{FF2B5EF4-FFF2-40B4-BE49-F238E27FC236}">
              <a16:creationId xmlns:a16="http://schemas.microsoft.com/office/drawing/2014/main" id="{E9E05218-B6F3-4394-BB3D-30F405B9A26A}"/>
            </a:ext>
          </a:extLst>
        </xdr:cNvPr>
        <xdr:cNvSpPr/>
      </xdr:nvSpPr>
      <xdr:spPr>
        <a:xfrm>
          <a:off x="7810500" y="10411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59499</xdr:rowOff>
    </xdr:from>
    <xdr:to>
      <xdr:col>36</xdr:col>
      <xdr:colOff>165100</xdr:colOff>
      <xdr:row>61</xdr:row>
      <xdr:rowOff>161099</xdr:rowOff>
    </xdr:to>
    <xdr:sp macro="" textlink="">
      <xdr:nvSpPr>
        <xdr:cNvPr id="136" name="フローチャート: 判断 135">
          <a:extLst>
            <a:ext uri="{FF2B5EF4-FFF2-40B4-BE49-F238E27FC236}">
              <a16:creationId xmlns:a16="http://schemas.microsoft.com/office/drawing/2014/main" id="{95464866-7282-4BCE-91D7-FD7BB3FC5CF8}"/>
            </a:ext>
          </a:extLst>
        </xdr:cNvPr>
        <xdr:cNvSpPr/>
      </xdr:nvSpPr>
      <xdr:spPr>
        <a:xfrm>
          <a:off x="6921500" y="10517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37" name="テキスト ボックス 136">
          <a:extLst>
            <a:ext uri="{FF2B5EF4-FFF2-40B4-BE49-F238E27FC236}">
              <a16:creationId xmlns:a16="http://schemas.microsoft.com/office/drawing/2014/main" id="{87876DA4-6481-43AD-893F-AE9D68F4DA6A}"/>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38" name="テキスト ボックス 137">
          <a:extLst>
            <a:ext uri="{FF2B5EF4-FFF2-40B4-BE49-F238E27FC236}">
              <a16:creationId xmlns:a16="http://schemas.microsoft.com/office/drawing/2014/main" id="{5B4BC211-292A-4356-937B-A68CC7409DAB}"/>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39" name="テキスト ボックス 138">
          <a:extLst>
            <a:ext uri="{FF2B5EF4-FFF2-40B4-BE49-F238E27FC236}">
              <a16:creationId xmlns:a16="http://schemas.microsoft.com/office/drawing/2014/main" id="{7264842A-9BA5-423D-A427-2B83E7686DE7}"/>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0" name="テキスト ボックス 139">
          <a:extLst>
            <a:ext uri="{FF2B5EF4-FFF2-40B4-BE49-F238E27FC236}">
              <a16:creationId xmlns:a16="http://schemas.microsoft.com/office/drawing/2014/main" id="{48C1181E-43CC-4FA4-967E-726F2F666458}"/>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1" name="テキスト ボックス 140">
          <a:extLst>
            <a:ext uri="{FF2B5EF4-FFF2-40B4-BE49-F238E27FC236}">
              <a16:creationId xmlns:a16="http://schemas.microsoft.com/office/drawing/2014/main" id="{3BBCB96B-42FC-4BA9-8150-64048B4210B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170942</xdr:rowOff>
    </xdr:from>
    <xdr:to>
      <xdr:col>55</xdr:col>
      <xdr:colOff>50800</xdr:colOff>
      <xdr:row>62</xdr:row>
      <xdr:rowOff>101092</xdr:rowOff>
    </xdr:to>
    <xdr:sp macro="" textlink="">
      <xdr:nvSpPr>
        <xdr:cNvPr id="142" name="楕円 141">
          <a:extLst>
            <a:ext uri="{FF2B5EF4-FFF2-40B4-BE49-F238E27FC236}">
              <a16:creationId xmlns:a16="http://schemas.microsoft.com/office/drawing/2014/main" id="{2C9899BF-FDD2-4BB1-B383-92E527DE2C7B}"/>
            </a:ext>
          </a:extLst>
        </xdr:cNvPr>
        <xdr:cNvSpPr/>
      </xdr:nvSpPr>
      <xdr:spPr>
        <a:xfrm>
          <a:off x="10426700" y="10629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85869</xdr:rowOff>
    </xdr:from>
    <xdr:ext cx="469744" cy="259045"/>
    <xdr:sp macro="" textlink="">
      <xdr:nvSpPr>
        <xdr:cNvPr id="143" name="【体育館・プール】&#10;一人当たり面積該当値テキスト">
          <a:extLst>
            <a:ext uri="{FF2B5EF4-FFF2-40B4-BE49-F238E27FC236}">
              <a16:creationId xmlns:a16="http://schemas.microsoft.com/office/drawing/2014/main" id="{53D736C1-76F1-47BC-8366-041899AE163C}"/>
            </a:ext>
          </a:extLst>
        </xdr:cNvPr>
        <xdr:cNvSpPr txBox="1"/>
      </xdr:nvSpPr>
      <xdr:spPr>
        <a:xfrm>
          <a:off x="10515600" y="10544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2921</xdr:rowOff>
    </xdr:from>
    <xdr:to>
      <xdr:col>50</xdr:col>
      <xdr:colOff>165100</xdr:colOff>
      <xdr:row>62</xdr:row>
      <xdr:rowOff>104521</xdr:rowOff>
    </xdr:to>
    <xdr:sp macro="" textlink="">
      <xdr:nvSpPr>
        <xdr:cNvPr id="144" name="楕円 143">
          <a:extLst>
            <a:ext uri="{FF2B5EF4-FFF2-40B4-BE49-F238E27FC236}">
              <a16:creationId xmlns:a16="http://schemas.microsoft.com/office/drawing/2014/main" id="{CCCCA6E0-3A40-4783-9500-8CDB08F6FD44}"/>
            </a:ext>
          </a:extLst>
        </xdr:cNvPr>
        <xdr:cNvSpPr/>
      </xdr:nvSpPr>
      <xdr:spPr>
        <a:xfrm>
          <a:off x="9588500" y="10632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50292</xdr:rowOff>
    </xdr:from>
    <xdr:to>
      <xdr:col>55</xdr:col>
      <xdr:colOff>0</xdr:colOff>
      <xdr:row>62</xdr:row>
      <xdr:rowOff>53721</xdr:rowOff>
    </xdr:to>
    <xdr:cxnSp macro="">
      <xdr:nvCxnSpPr>
        <xdr:cNvPr id="145" name="直線コネクタ 144">
          <a:extLst>
            <a:ext uri="{FF2B5EF4-FFF2-40B4-BE49-F238E27FC236}">
              <a16:creationId xmlns:a16="http://schemas.microsoft.com/office/drawing/2014/main" id="{90E36427-971C-4407-AE9C-8C1DB7EE27E1}"/>
            </a:ext>
          </a:extLst>
        </xdr:cNvPr>
        <xdr:cNvCxnSpPr/>
      </xdr:nvCxnSpPr>
      <xdr:spPr>
        <a:xfrm flipV="1">
          <a:off x="9639300" y="10680192"/>
          <a:ext cx="8382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8065</xdr:rowOff>
    </xdr:from>
    <xdr:to>
      <xdr:col>46</xdr:col>
      <xdr:colOff>38100</xdr:colOff>
      <xdr:row>62</xdr:row>
      <xdr:rowOff>109665</xdr:rowOff>
    </xdr:to>
    <xdr:sp macro="" textlink="">
      <xdr:nvSpPr>
        <xdr:cNvPr id="146" name="楕円 145">
          <a:extLst>
            <a:ext uri="{FF2B5EF4-FFF2-40B4-BE49-F238E27FC236}">
              <a16:creationId xmlns:a16="http://schemas.microsoft.com/office/drawing/2014/main" id="{528F35B0-330F-4825-B289-8C370DD05174}"/>
            </a:ext>
          </a:extLst>
        </xdr:cNvPr>
        <xdr:cNvSpPr/>
      </xdr:nvSpPr>
      <xdr:spPr>
        <a:xfrm>
          <a:off x="8699500" y="10637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53721</xdr:rowOff>
    </xdr:from>
    <xdr:to>
      <xdr:col>50</xdr:col>
      <xdr:colOff>114300</xdr:colOff>
      <xdr:row>62</xdr:row>
      <xdr:rowOff>58865</xdr:rowOff>
    </xdr:to>
    <xdr:cxnSp macro="">
      <xdr:nvCxnSpPr>
        <xdr:cNvPr id="147" name="直線コネクタ 146">
          <a:extLst>
            <a:ext uri="{FF2B5EF4-FFF2-40B4-BE49-F238E27FC236}">
              <a16:creationId xmlns:a16="http://schemas.microsoft.com/office/drawing/2014/main" id="{F32391EF-7104-4F2E-B7A3-EB9BF665F38E}"/>
            </a:ext>
          </a:extLst>
        </xdr:cNvPr>
        <xdr:cNvCxnSpPr/>
      </xdr:nvCxnSpPr>
      <xdr:spPr>
        <a:xfrm flipV="1">
          <a:off x="8750300" y="10683621"/>
          <a:ext cx="889000" cy="5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12065</xdr:rowOff>
    </xdr:from>
    <xdr:to>
      <xdr:col>41</xdr:col>
      <xdr:colOff>101600</xdr:colOff>
      <xdr:row>62</xdr:row>
      <xdr:rowOff>113665</xdr:rowOff>
    </xdr:to>
    <xdr:sp macro="" textlink="">
      <xdr:nvSpPr>
        <xdr:cNvPr id="148" name="楕円 147">
          <a:extLst>
            <a:ext uri="{FF2B5EF4-FFF2-40B4-BE49-F238E27FC236}">
              <a16:creationId xmlns:a16="http://schemas.microsoft.com/office/drawing/2014/main" id="{5E7906CD-35B7-41AF-BDD5-CD48DD0EB8A2}"/>
            </a:ext>
          </a:extLst>
        </xdr:cNvPr>
        <xdr:cNvSpPr/>
      </xdr:nvSpPr>
      <xdr:spPr>
        <a:xfrm>
          <a:off x="7810500" y="10641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58865</xdr:rowOff>
    </xdr:from>
    <xdr:to>
      <xdr:col>45</xdr:col>
      <xdr:colOff>177800</xdr:colOff>
      <xdr:row>62</xdr:row>
      <xdr:rowOff>62865</xdr:rowOff>
    </xdr:to>
    <xdr:cxnSp macro="">
      <xdr:nvCxnSpPr>
        <xdr:cNvPr id="149" name="直線コネクタ 148">
          <a:extLst>
            <a:ext uri="{FF2B5EF4-FFF2-40B4-BE49-F238E27FC236}">
              <a16:creationId xmlns:a16="http://schemas.microsoft.com/office/drawing/2014/main" id="{2E0D4ADA-BEE2-407F-A69E-4DF4E9101B16}"/>
            </a:ext>
          </a:extLst>
        </xdr:cNvPr>
        <xdr:cNvCxnSpPr/>
      </xdr:nvCxnSpPr>
      <xdr:spPr>
        <a:xfrm flipV="1">
          <a:off x="7861300" y="10688765"/>
          <a:ext cx="889000" cy="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14351</xdr:rowOff>
    </xdr:from>
    <xdr:to>
      <xdr:col>36</xdr:col>
      <xdr:colOff>165100</xdr:colOff>
      <xdr:row>62</xdr:row>
      <xdr:rowOff>115951</xdr:rowOff>
    </xdr:to>
    <xdr:sp macro="" textlink="">
      <xdr:nvSpPr>
        <xdr:cNvPr id="150" name="楕円 149">
          <a:extLst>
            <a:ext uri="{FF2B5EF4-FFF2-40B4-BE49-F238E27FC236}">
              <a16:creationId xmlns:a16="http://schemas.microsoft.com/office/drawing/2014/main" id="{C31ED161-CE0F-4A47-B0CA-4F1EDFA3369D}"/>
            </a:ext>
          </a:extLst>
        </xdr:cNvPr>
        <xdr:cNvSpPr/>
      </xdr:nvSpPr>
      <xdr:spPr>
        <a:xfrm>
          <a:off x="6921500" y="10644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62865</xdr:rowOff>
    </xdr:from>
    <xdr:to>
      <xdr:col>41</xdr:col>
      <xdr:colOff>50800</xdr:colOff>
      <xdr:row>62</xdr:row>
      <xdr:rowOff>65151</xdr:rowOff>
    </xdr:to>
    <xdr:cxnSp macro="">
      <xdr:nvCxnSpPr>
        <xdr:cNvPr id="151" name="直線コネクタ 150">
          <a:extLst>
            <a:ext uri="{FF2B5EF4-FFF2-40B4-BE49-F238E27FC236}">
              <a16:creationId xmlns:a16="http://schemas.microsoft.com/office/drawing/2014/main" id="{6E0CAB36-EAA5-4A14-8928-A626547BBBE5}"/>
            </a:ext>
          </a:extLst>
        </xdr:cNvPr>
        <xdr:cNvCxnSpPr/>
      </xdr:nvCxnSpPr>
      <xdr:spPr>
        <a:xfrm flipV="1">
          <a:off x="6972300" y="10692765"/>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59</xdr:row>
      <xdr:rowOff>154767</xdr:rowOff>
    </xdr:from>
    <xdr:ext cx="469744" cy="259045"/>
    <xdr:sp macro="" textlink="">
      <xdr:nvSpPr>
        <xdr:cNvPr id="152" name="n_1aveValue【体育館・プール】&#10;一人当たり面積">
          <a:extLst>
            <a:ext uri="{FF2B5EF4-FFF2-40B4-BE49-F238E27FC236}">
              <a16:creationId xmlns:a16="http://schemas.microsoft.com/office/drawing/2014/main" id="{F65A0127-7EC4-429E-9E2D-60AE3AA335D5}"/>
            </a:ext>
          </a:extLst>
        </xdr:cNvPr>
        <xdr:cNvSpPr txBox="1"/>
      </xdr:nvSpPr>
      <xdr:spPr>
        <a:xfrm>
          <a:off x="9391727" y="10270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162768</xdr:rowOff>
    </xdr:from>
    <xdr:ext cx="469744" cy="259045"/>
    <xdr:sp macro="" textlink="">
      <xdr:nvSpPr>
        <xdr:cNvPr id="153" name="n_2aveValue【体育館・プール】&#10;一人当たり面積">
          <a:extLst>
            <a:ext uri="{FF2B5EF4-FFF2-40B4-BE49-F238E27FC236}">
              <a16:creationId xmlns:a16="http://schemas.microsoft.com/office/drawing/2014/main" id="{0C5CE70B-66A6-408B-A5C2-156D3112661A}"/>
            </a:ext>
          </a:extLst>
        </xdr:cNvPr>
        <xdr:cNvSpPr txBox="1"/>
      </xdr:nvSpPr>
      <xdr:spPr>
        <a:xfrm>
          <a:off x="8515427" y="10278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70756</xdr:rowOff>
    </xdr:from>
    <xdr:ext cx="469744" cy="259045"/>
    <xdr:sp macro="" textlink="">
      <xdr:nvSpPr>
        <xdr:cNvPr id="154" name="n_3aveValue【体育館・プール】&#10;一人当たり面積">
          <a:extLst>
            <a:ext uri="{FF2B5EF4-FFF2-40B4-BE49-F238E27FC236}">
              <a16:creationId xmlns:a16="http://schemas.microsoft.com/office/drawing/2014/main" id="{4CA25D21-F7A8-4B3A-8FC4-DE5B961AA613}"/>
            </a:ext>
          </a:extLst>
        </xdr:cNvPr>
        <xdr:cNvSpPr txBox="1"/>
      </xdr:nvSpPr>
      <xdr:spPr>
        <a:xfrm>
          <a:off x="7626427" y="10186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6176</xdr:rowOff>
    </xdr:from>
    <xdr:ext cx="469744" cy="259045"/>
    <xdr:sp macro="" textlink="">
      <xdr:nvSpPr>
        <xdr:cNvPr id="155" name="n_4aveValue【体育館・プール】&#10;一人当たり面積">
          <a:extLst>
            <a:ext uri="{FF2B5EF4-FFF2-40B4-BE49-F238E27FC236}">
              <a16:creationId xmlns:a16="http://schemas.microsoft.com/office/drawing/2014/main" id="{7CAD3B48-0006-4A84-954D-E1945ED46220}"/>
            </a:ext>
          </a:extLst>
        </xdr:cNvPr>
        <xdr:cNvSpPr txBox="1"/>
      </xdr:nvSpPr>
      <xdr:spPr>
        <a:xfrm>
          <a:off x="6737427" y="10293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95648</xdr:rowOff>
    </xdr:from>
    <xdr:ext cx="469744" cy="259045"/>
    <xdr:sp macro="" textlink="">
      <xdr:nvSpPr>
        <xdr:cNvPr id="156" name="n_1mainValue【体育館・プール】&#10;一人当たり面積">
          <a:extLst>
            <a:ext uri="{FF2B5EF4-FFF2-40B4-BE49-F238E27FC236}">
              <a16:creationId xmlns:a16="http://schemas.microsoft.com/office/drawing/2014/main" id="{68E41AA6-7066-4882-9B0F-7739585EDBAC}"/>
            </a:ext>
          </a:extLst>
        </xdr:cNvPr>
        <xdr:cNvSpPr txBox="1"/>
      </xdr:nvSpPr>
      <xdr:spPr>
        <a:xfrm>
          <a:off x="9391727" y="10725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100792</xdr:rowOff>
    </xdr:from>
    <xdr:ext cx="469744" cy="259045"/>
    <xdr:sp macro="" textlink="">
      <xdr:nvSpPr>
        <xdr:cNvPr id="157" name="n_2mainValue【体育館・プール】&#10;一人当たり面積">
          <a:extLst>
            <a:ext uri="{FF2B5EF4-FFF2-40B4-BE49-F238E27FC236}">
              <a16:creationId xmlns:a16="http://schemas.microsoft.com/office/drawing/2014/main" id="{2F6B5A19-ADBC-4A3E-A424-9E6F92475261}"/>
            </a:ext>
          </a:extLst>
        </xdr:cNvPr>
        <xdr:cNvSpPr txBox="1"/>
      </xdr:nvSpPr>
      <xdr:spPr>
        <a:xfrm>
          <a:off x="8515427" y="10730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104792</xdr:rowOff>
    </xdr:from>
    <xdr:ext cx="469744" cy="259045"/>
    <xdr:sp macro="" textlink="">
      <xdr:nvSpPr>
        <xdr:cNvPr id="158" name="n_3mainValue【体育館・プール】&#10;一人当たり面積">
          <a:extLst>
            <a:ext uri="{FF2B5EF4-FFF2-40B4-BE49-F238E27FC236}">
              <a16:creationId xmlns:a16="http://schemas.microsoft.com/office/drawing/2014/main" id="{5509E41E-FB21-4CFE-8044-98D39090BF8C}"/>
            </a:ext>
          </a:extLst>
        </xdr:cNvPr>
        <xdr:cNvSpPr txBox="1"/>
      </xdr:nvSpPr>
      <xdr:spPr>
        <a:xfrm>
          <a:off x="7626427" y="10734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107078</xdr:rowOff>
    </xdr:from>
    <xdr:ext cx="469744" cy="259045"/>
    <xdr:sp macro="" textlink="">
      <xdr:nvSpPr>
        <xdr:cNvPr id="159" name="n_4mainValue【体育館・プール】&#10;一人当たり面積">
          <a:extLst>
            <a:ext uri="{FF2B5EF4-FFF2-40B4-BE49-F238E27FC236}">
              <a16:creationId xmlns:a16="http://schemas.microsoft.com/office/drawing/2014/main" id="{BA0FB63E-7BC9-4E70-AA89-2759263573FB}"/>
            </a:ext>
          </a:extLst>
        </xdr:cNvPr>
        <xdr:cNvSpPr txBox="1"/>
      </xdr:nvSpPr>
      <xdr:spPr>
        <a:xfrm>
          <a:off x="6737427" y="10736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0" name="正方形/長方形 159">
          <a:extLst>
            <a:ext uri="{FF2B5EF4-FFF2-40B4-BE49-F238E27FC236}">
              <a16:creationId xmlns:a16="http://schemas.microsoft.com/office/drawing/2014/main" id="{4E3253E5-C583-4E92-927F-3A099353CEC8}"/>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1" name="正方形/長方形 160">
          <a:extLst>
            <a:ext uri="{FF2B5EF4-FFF2-40B4-BE49-F238E27FC236}">
              <a16:creationId xmlns:a16="http://schemas.microsoft.com/office/drawing/2014/main" id="{EF7917D1-F829-4E69-A7D2-326C267702B4}"/>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2" name="正方形/長方形 161">
          <a:extLst>
            <a:ext uri="{FF2B5EF4-FFF2-40B4-BE49-F238E27FC236}">
              <a16:creationId xmlns:a16="http://schemas.microsoft.com/office/drawing/2014/main" id="{71736AF5-91BB-4C5B-9AEF-5D053F541D95}"/>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3" name="正方形/長方形 162">
          <a:extLst>
            <a:ext uri="{FF2B5EF4-FFF2-40B4-BE49-F238E27FC236}">
              <a16:creationId xmlns:a16="http://schemas.microsoft.com/office/drawing/2014/main" id="{32B52574-17DA-4E8E-860F-C37E369ED1DD}"/>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4" name="正方形/長方形 163">
          <a:extLst>
            <a:ext uri="{FF2B5EF4-FFF2-40B4-BE49-F238E27FC236}">
              <a16:creationId xmlns:a16="http://schemas.microsoft.com/office/drawing/2014/main" id="{6306D644-36A1-476D-909B-72FDD52FD732}"/>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5" name="正方形/長方形 164">
          <a:extLst>
            <a:ext uri="{FF2B5EF4-FFF2-40B4-BE49-F238E27FC236}">
              <a16:creationId xmlns:a16="http://schemas.microsoft.com/office/drawing/2014/main" id="{E05FD42F-7BFC-4152-B8C7-49D617AA1C7A}"/>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6" name="正方形/長方形 165">
          <a:extLst>
            <a:ext uri="{FF2B5EF4-FFF2-40B4-BE49-F238E27FC236}">
              <a16:creationId xmlns:a16="http://schemas.microsoft.com/office/drawing/2014/main" id="{AFCECB69-B13C-4D3F-83E4-CF70D2458E99}"/>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67" name="正方形/長方形 166">
          <a:extLst>
            <a:ext uri="{FF2B5EF4-FFF2-40B4-BE49-F238E27FC236}">
              <a16:creationId xmlns:a16="http://schemas.microsoft.com/office/drawing/2014/main" id="{198B1CE0-0D5D-4ABC-BCA9-C5E748DD992D}"/>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68" name="テキスト ボックス 167">
          <a:extLst>
            <a:ext uri="{FF2B5EF4-FFF2-40B4-BE49-F238E27FC236}">
              <a16:creationId xmlns:a16="http://schemas.microsoft.com/office/drawing/2014/main" id="{B0DE69FC-DD04-4976-93CD-A299A2D603B3}"/>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69" name="直線コネクタ 168">
          <a:extLst>
            <a:ext uri="{FF2B5EF4-FFF2-40B4-BE49-F238E27FC236}">
              <a16:creationId xmlns:a16="http://schemas.microsoft.com/office/drawing/2014/main" id="{586DD564-945B-4E9E-AFD0-3D53A1F44316}"/>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0" name="テキスト ボックス 169">
          <a:extLst>
            <a:ext uri="{FF2B5EF4-FFF2-40B4-BE49-F238E27FC236}">
              <a16:creationId xmlns:a16="http://schemas.microsoft.com/office/drawing/2014/main" id="{024B6BCE-BBE0-48A0-8430-3213F313B1F1}"/>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71" name="直線コネクタ 170">
          <a:extLst>
            <a:ext uri="{FF2B5EF4-FFF2-40B4-BE49-F238E27FC236}">
              <a16:creationId xmlns:a16="http://schemas.microsoft.com/office/drawing/2014/main" id="{D8A31A81-E5A1-404A-9AC3-B60203494AA4}"/>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72" name="テキスト ボックス 171">
          <a:extLst>
            <a:ext uri="{FF2B5EF4-FFF2-40B4-BE49-F238E27FC236}">
              <a16:creationId xmlns:a16="http://schemas.microsoft.com/office/drawing/2014/main" id="{0223C5F7-2EEA-43FA-9EE9-760935CF3A7D}"/>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73" name="直線コネクタ 172">
          <a:extLst>
            <a:ext uri="{FF2B5EF4-FFF2-40B4-BE49-F238E27FC236}">
              <a16:creationId xmlns:a16="http://schemas.microsoft.com/office/drawing/2014/main" id="{5A0BF14E-9C88-478B-A881-C90A5AB74C5B}"/>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74" name="テキスト ボックス 173">
          <a:extLst>
            <a:ext uri="{FF2B5EF4-FFF2-40B4-BE49-F238E27FC236}">
              <a16:creationId xmlns:a16="http://schemas.microsoft.com/office/drawing/2014/main" id="{334BE5D3-C4D9-4CC7-83AF-0EA2AC92C994}"/>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75" name="直線コネクタ 174">
          <a:extLst>
            <a:ext uri="{FF2B5EF4-FFF2-40B4-BE49-F238E27FC236}">
              <a16:creationId xmlns:a16="http://schemas.microsoft.com/office/drawing/2014/main" id="{13336384-A20A-4275-A60D-9357A21A0BFA}"/>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76" name="テキスト ボックス 175">
          <a:extLst>
            <a:ext uri="{FF2B5EF4-FFF2-40B4-BE49-F238E27FC236}">
              <a16:creationId xmlns:a16="http://schemas.microsoft.com/office/drawing/2014/main" id="{D3580CC2-A133-416F-8090-F55BCF327A94}"/>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77" name="直線コネクタ 176">
          <a:extLst>
            <a:ext uri="{FF2B5EF4-FFF2-40B4-BE49-F238E27FC236}">
              <a16:creationId xmlns:a16="http://schemas.microsoft.com/office/drawing/2014/main" id="{D697DF77-E69A-4F77-9081-C28808FBA739}"/>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78" name="テキスト ボックス 177">
          <a:extLst>
            <a:ext uri="{FF2B5EF4-FFF2-40B4-BE49-F238E27FC236}">
              <a16:creationId xmlns:a16="http://schemas.microsoft.com/office/drawing/2014/main" id="{08F1C5C4-58EE-498E-807D-5019F69203A1}"/>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79" name="直線コネクタ 178">
          <a:extLst>
            <a:ext uri="{FF2B5EF4-FFF2-40B4-BE49-F238E27FC236}">
              <a16:creationId xmlns:a16="http://schemas.microsoft.com/office/drawing/2014/main" id="{CF1EC542-19E5-4166-ADF7-4AE364D86A76}"/>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180" name="テキスト ボックス 179">
          <a:extLst>
            <a:ext uri="{FF2B5EF4-FFF2-40B4-BE49-F238E27FC236}">
              <a16:creationId xmlns:a16="http://schemas.microsoft.com/office/drawing/2014/main" id="{25F896F0-E45E-45A2-BA74-DBA8A27DE064}"/>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1" name="直線コネクタ 180">
          <a:extLst>
            <a:ext uri="{FF2B5EF4-FFF2-40B4-BE49-F238E27FC236}">
              <a16:creationId xmlns:a16="http://schemas.microsoft.com/office/drawing/2014/main" id="{F28A648F-2030-496E-9E76-7B591886C2BD}"/>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182" name="テキスト ボックス 181">
          <a:extLst>
            <a:ext uri="{FF2B5EF4-FFF2-40B4-BE49-F238E27FC236}">
              <a16:creationId xmlns:a16="http://schemas.microsoft.com/office/drawing/2014/main" id="{6B8B605C-E2BB-46EA-8F68-D88550436C2E}"/>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83" name="【福祉施設】&#10;有形固定資産減価償却率グラフ枠">
          <a:extLst>
            <a:ext uri="{FF2B5EF4-FFF2-40B4-BE49-F238E27FC236}">
              <a16:creationId xmlns:a16="http://schemas.microsoft.com/office/drawing/2014/main" id="{9A32E51F-C30E-4F14-AB9A-EC694E95795A}"/>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64770</xdr:rowOff>
    </xdr:from>
    <xdr:to>
      <xdr:col>24</xdr:col>
      <xdr:colOff>62865</xdr:colOff>
      <xdr:row>86</xdr:row>
      <xdr:rowOff>114300</xdr:rowOff>
    </xdr:to>
    <xdr:cxnSp macro="">
      <xdr:nvCxnSpPr>
        <xdr:cNvPr id="184" name="直線コネクタ 183">
          <a:extLst>
            <a:ext uri="{FF2B5EF4-FFF2-40B4-BE49-F238E27FC236}">
              <a16:creationId xmlns:a16="http://schemas.microsoft.com/office/drawing/2014/main" id="{C8BCE5C7-CB93-4DD1-A634-055077BA6A53}"/>
            </a:ext>
          </a:extLst>
        </xdr:cNvPr>
        <xdr:cNvCxnSpPr/>
      </xdr:nvCxnSpPr>
      <xdr:spPr>
        <a:xfrm flipV="1">
          <a:off x="4634865" y="13266420"/>
          <a:ext cx="0" cy="1592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185" name="【福祉施設】&#10;有形固定資産減価償却率最小値テキスト">
          <a:extLst>
            <a:ext uri="{FF2B5EF4-FFF2-40B4-BE49-F238E27FC236}">
              <a16:creationId xmlns:a16="http://schemas.microsoft.com/office/drawing/2014/main" id="{77E911A9-46B4-4534-B782-58731762DC64}"/>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186" name="直線コネクタ 185">
          <a:extLst>
            <a:ext uri="{FF2B5EF4-FFF2-40B4-BE49-F238E27FC236}">
              <a16:creationId xmlns:a16="http://schemas.microsoft.com/office/drawing/2014/main" id="{67EB01E6-C393-40CF-9768-4C193622FBBD}"/>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11447</xdr:rowOff>
    </xdr:from>
    <xdr:ext cx="405111" cy="259045"/>
    <xdr:sp macro="" textlink="">
      <xdr:nvSpPr>
        <xdr:cNvPr id="187" name="【福祉施設】&#10;有形固定資産減価償却率最大値テキスト">
          <a:extLst>
            <a:ext uri="{FF2B5EF4-FFF2-40B4-BE49-F238E27FC236}">
              <a16:creationId xmlns:a16="http://schemas.microsoft.com/office/drawing/2014/main" id="{7F436361-8DF7-471A-92D0-622598A01A18}"/>
            </a:ext>
          </a:extLst>
        </xdr:cNvPr>
        <xdr:cNvSpPr txBox="1"/>
      </xdr:nvSpPr>
      <xdr:spPr>
        <a:xfrm>
          <a:off x="4673600" y="13041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64770</xdr:rowOff>
    </xdr:from>
    <xdr:to>
      <xdr:col>24</xdr:col>
      <xdr:colOff>152400</xdr:colOff>
      <xdr:row>77</xdr:row>
      <xdr:rowOff>64770</xdr:rowOff>
    </xdr:to>
    <xdr:cxnSp macro="">
      <xdr:nvCxnSpPr>
        <xdr:cNvPr id="188" name="直線コネクタ 187">
          <a:extLst>
            <a:ext uri="{FF2B5EF4-FFF2-40B4-BE49-F238E27FC236}">
              <a16:creationId xmlns:a16="http://schemas.microsoft.com/office/drawing/2014/main" id="{5F907F20-5492-48E4-A638-297F64C9598B}"/>
            </a:ext>
          </a:extLst>
        </xdr:cNvPr>
        <xdr:cNvCxnSpPr/>
      </xdr:nvCxnSpPr>
      <xdr:spPr>
        <a:xfrm>
          <a:off x="4546600" y="1326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132097</xdr:rowOff>
    </xdr:from>
    <xdr:ext cx="405111" cy="259045"/>
    <xdr:sp macro="" textlink="">
      <xdr:nvSpPr>
        <xdr:cNvPr id="189" name="【福祉施設】&#10;有形固定資産減価償却率平均値テキスト">
          <a:extLst>
            <a:ext uri="{FF2B5EF4-FFF2-40B4-BE49-F238E27FC236}">
              <a16:creationId xmlns:a16="http://schemas.microsoft.com/office/drawing/2014/main" id="{B0E7A23D-82CA-425B-A956-0793AAE90EBD}"/>
            </a:ext>
          </a:extLst>
        </xdr:cNvPr>
        <xdr:cNvSpPr txBox="1"/>
      </xdr:nvSpPr>
      <xdr:spPr>
        <a:xfrm>
          <a:off x="4673600" y="138480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109220</xdr:rowOff>
    </xdr:from>
    <xdr:to>
      <xdr:col>24</xdr:col>
      <xdr:colOff>114300</xdr:colOff>
      <xdr:row>82</xdr:row>
      <xdr:rowOff>39370</xdr:rowOff>
    </xdr:to>
    <xdr:sp macro="" textlink="">
      <xdr:nvSpPr>
        <xdr:cNvPr id="190" name="フローチャート: 判断 189">
          <a:extLst>
            <a:ext uri="{FF2B5EF4-FFF2-40B4-BE49-F238E27FC236}">
              <a16:creationId xmlns:a16="http://schemas.microsoft.com/office/drawing/2014/main" id="{2764C6EB-BA89-4B5E-AD0B-AF4405FB04FD}"/>
            </a:ext>
          </a:extLst>
        </xdr:cNvPr>
        <xdr:cNvSpPr/>
      </xdr:nvSpPr>
      <xdr:spPr>
        <a:xfrm>
          <a:off x="4584700" y="1399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61595</xdr:rowOff>
    </xdr:from>
    <xdr:to>
      <xdr:col>20</xdr:col>
      <xdr:colOff>38100</xdr:colOff>
      <xdr:row>81</xdr:row>
      <xdr:rowOff>163195</xdr:rowOff>
    </xdr:to>
    <xdr:sp macro="" textlink="">
      <xdr:nvSpPr>
        <xdr:cNvPr id="191" name="フローチャート: 判断 190">
          <a:extLst>
            <a:ext uri="{FF2B5EF4-FFF2-40B4-BE49-F238E27FC236}">
              <a16:creationId xmlns:a16="http://schemas.microsoft.com/office/drawing/2014/main" id="{55EC2E5B-FCA4-41AF-BC3F-67E627EBA30B}"/>
            </a:ext>
          </a:extLst>
        </xdr:cNvPr>
        <xdr:cNvSpPr/>
      </xdr:nvSpPr>
      <xdr:spPr>
        <a:xfrm>
          <a:off x="3746500" y="1394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74930</xdr:rowOff>
    </xdr:from>
    <xdr:to>
      <xdr:col>15</xdr:col>
      <xdr:colOff>101600</xdr:colOff>
      <xdr:row>82</xdr:row>
      <xdr:rowOff>5080</xdr:rowOff>
    </xdr:to>
    <xdr:sp macro="" textlink="">
      <xdr:nvSpPr>
        <xdr:cNvPr id="192" name="フローチャート: 判断 191">
          <a:extLst>
            <a:ext uri="{FF2B5EF4-FFF2-40B4-BE49-F238E27FC236}">
              <a16:creationId xmlns:a16="http://schemas.microsoft.com/office/drawing/2014/main" id="{90D3CECC-9AB6-49B1-9375-ED450C92087A}"/>
            </a:ext>
          </a:extLst>
        </xdr:cNvPr>
        <xdr:cNvSpPr/>
      </xdr:nvSpPr>
      <xdr:spPr>
        <a:xfrm>
          <a:off x="2857500" y="1396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12064</xdr:rowOff>
    </xdr:from>
    <xdr:to>
      <xdr:col>10</xdr:col>
      <xdr:colOff>165100</xdr:colOff>
      <xdr:row>81</xdr:row>
      <xdr:rowOff>113664</xdr:rowOff>
    </xdr:to>
    <xdr:sp macro="" textlink="">
      <xdr:nvSpPr>
        <xdr:cNvPr id="193" name="フローチャート: 判断 192">
          <a:extLst>
            <a:ext uri="{FF2B5EF4-FFF2-40B4-BE49-F238E27FC236}">
              <a16:creationId xmlns:a16="http://schemas.microsoft.com/office/drawing/2014/main" id="{6EA263D4-E996-4C93-92F6-E2259BEBF91C}"/>
            </a:ext>
          </a:extLst>
        </xdr:cNvPr>
        <xdr:cNvSpPr/>
      </xdr:nvSpPr>
      <xdr:spPr>
        <a:xfrm>
          <a:off x="1968500" y="13899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97789</xdr:rowOff>
    </xdr:from>
    <xdr:to>
      <xdr:col>6</xdr:col>
      <xdr:colOff>38100</xdr:colOff>
      <xdr:row>81</xdr:row>
      <xdr:rowOff>27939</xdr:rowOff>
    </xdr:to>
    <xdr:sp macro="" textlink="">
      <xdr:nvSpPr>
        <xdr:cNvPr id="194" name="フローチャート: 判断 193">
          <a:extLst>
            <a:ext uri="{FF2B5EF4-FFF2-40B4-BE49-F238E27FC236}">
              <a16:creationId xmlns:a16="http://schemas.microsoft.com/office/drawing/2014/main" id="{C135AC2B-0F51-497C-B248-C5A4899FADF1}"/>
            </a:ext>
          </a:extLst>
        </xdr:cNvPr>
        <xdr:cNvSpPr/>
      </xdr:nvSpPr>
      <xdr:spPr>
        <a:xfrm>
          <a:off x="1079500" y="13813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5" name="テキスト ボックス 194">
          <a:extLst>
            <a:ext uri="{FF2B5EF4-FFF2-40B4-BE49-F238E27FC236}">
              <a16:creationId xmlns:a16="http://schemas.microsoft.com/office/drawing/2014/main" id="{0C45C0F2-34F5-416B-A8F6-96D0CD2B6E09}"/>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96" name="テキスト ボックス 195">
          <a:extLst>
            <a:ext uri="{FF2B5EF4-FFF2-40B4-BE49-F238E27FC236}">
              <a16:creationId xmlns:a16="http://schemas.microsoft.com/office/drawing/2014/main" id="{249C7B0E-7FD6-4CF5-9A80-96D339D84F61}"/>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97" name="テキスト ボックス 196">
          <a:extLst>
            <a:ext uri="{FF2B5EF4-FFF2-40B4-BE49-F238E27FC236}">
              <a16:creationId xmlns:a16="http://schemas.microsoft.com/office/drawing/2014/main" id="{1E6A2607-0679-4093-87C2-534B435AD518}"/>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98" name="テキスト ボックス 197">
          <a:extLst>
            <a:ext uri="{FF2B5EF4-FFF2-40B4-BE49-F238E27FC236}">
              <a16:creationId xmlns:a16="http://schemas.microsoft.com/office/drawing/2014/main" id="{79E220D7-ED77-44AD-8B62-A844C9EC0289}"/>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99" name="テキスト ボックス 198">
          <a:extLst>
            <a:ext uri="{FF2B5EF4-FFF2-40B4-BE49-F238E27FC236}">
              <a16:creationId xmlns:a16="http://schemas.microsoft.com/office/drawing/2014/main" id="{B1E8A13F-1BCC-4A6F-9865-586AAD6BD0C2}"/>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31114</xdr:rowOff>
    </xdr:from>
    <xdr:to>
      <xdr:col>24</xdr:col>
      <xdr:colOff>114300</xdr:colOff>
      <xdr:row>82</xdr:row>
      <xdr:rowOff>132714</xdr:rowOff>
    </xdr:to>
    <xdr:sp macro="" textlink="">
      <xdr:nvSpPr>
        <xdr:cNvPr id="200" name="楕円 199">
          <a:extLst>
            <a:ext uri="{FF2B5EF4-FFF2-40B4-BE49-F238E27FC236}">
              <a16:creationId xmlns:a16="http://schemas.microsoft.com/office/drawing/2014/main" id="{73B06661-E7BD-43A9-A204-6FB11697F3AC}"/>
            </a:ext>
          </a:extLst>
        </xdr:cNvPr>
        <xdr:cNvSpPr/>
      </xdr:nvSpPr>
      <xdr:spPr>
        <a:xfrm>
          <a:off x="4584700" y="1409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9541</xdr:rowOff>
    </xdr:from>
    <xdr:ext cx="405111" cy="259045"/>
    <xdr:sp macro="" textlink="">
      <xdr:nvSpPr>
        <xdr:cNvPr id="201" name="【福祉施設】&#10;有形固定資産減価償却率該当値テキスト">
          <a:extLst>
            <a:ext uri="{FF2B5EF4-FFF2-40B4-BE49-F238E27FC236}">
              <a16:creationId xmlns:a16="http://schemas.microsoft.com/office/drawing/2014/main" id="{0928D257-6572-4993-99F3-8D2EAB411B6E}"/>
            </a:ext>
          </a:extLst>
        </xdr:cNvPr>
        <xdr:cNvSpPr txBox="1"/>
      </xdr:nvSpPr>
      <xdr:spPr>
        <a:xfrm>
          <a:off x="4673600" y="14068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10161</xdr:rowOff>
    </xdr:from>
    <xdr:to>
      <xdr:col>20</xdr:col>
      <xdr:colOff>38100</xdr:colOff>
      <xdr:row>85</xdr:row>
      <xdr:rowOff>111761</xdr:rowOff>
    </xdr:to>
    <xdr:sp macro="" textlink="">
      <xdr:nvSpPr>
        <xdr:cNvPr id="202" name="楕円 201">
          <a:extLst>
            <a:ext uri="{FF2B5EF4-FFF2-40B4-BE49-F238E27FC236}">
              <a16:creationId xmlns:a16="http://schemas.microsoft.com/office/drawing/2014/main" id="{09A91DBA-E637-4915-8690-9D4554F9B51E}"/>
            </a:ext>
          </a:extLst>
        </xdr:cNvPr>
        <xdr:cNvSpPr/>
      </xdr:nvSpPr>
      <xdr:spPr>
        <a:xfrm>
          <a:off x="3746500" y="14583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81914</xdr:rowOff>
    </xdr:from>
    <xdr:to>
      <xdr:col>24</xdr:col>
      <xdr:colOff>63500</xdr:colOff>
      <xdr:row>85</xdr:row>
      <xdr:rowOff>60961</xdr:rowOff>
    </xdr:to>
    <xdr:cxnSp macro="">
      <xdr:nvCxnSpPr>
        <xdr:cNvPr id="203" name="直線コネクタ 202">
          <a:extLst>
            <a:ext uri="{FF2B5EF4-FFF2-40B4-BE49-F238E27FC236}">
              <a16:creationId xmlns:a16="http://schemas.microsoft.com/office/drawing/2014/main" id="{14DFB9E8-DCF1-4012-9FE2-8F6C34685213}"/>
            </a:ext>
          </a:extLst>
        </xdr:cNvPr>
        <xdr:cNvCxnSpPr/>
      </xdr:nvCxnSpPr>
      <xdr:spPr>
        <a:xfrm flipV="1">
          <a:off x="3797300" y="14140814"/>
          <a:ext cx="838200" cy="493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139700</xdr:rowOff>
    </xdr:from>
    <xdr:to>
      <xdr:col>15</xdr:col>
      <xdr:colOff>101600</xdr:colOff>
      <xdr:row>82</xdr:row>
      <xdr:rowOff>69850</xdr:rowOff>
    </xdr:to>
    <xdr:sp macro="" textlink="">
      <xdr:nvSpPr>
        <xdr:cNvPr id="204" name="楕円 203">
          <a:extLst>
            <a:ext uri="{FF2B5EF4-FFF2-40B4-BE49-F238E27FC236}">
              <a16:creationId xmlns:a16="http://schemas.microsoft.com/office/drawing/2014/main" id="{985E701D-8C49-4945-84F0-43BE05B2E291}"/>
            </a:ext>
          </a:extLst>
        </xdr:cNvPr>
        <xdr:cNvSpPr/>
      </xdr:nvSpPr>
      <xdr:spPr>
        <a:xfrm>
          <a:off x="2857500" y="1402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19050</xdr:rowOff>
    </xdr:from>
    <xdr:to>
      <xdr:col>19</xdr:col>
      <xdr:colOff>177800</xdr:colOff>
      <xdr:row>85</xdr:row>
      <xdr:rowOff>60961</xdr:rowOff>
    </xdr:to>
    <xdr:cxnSp macro="">
      <xdr:nvCxnSpPr>
        <xdr:cNvPr id="205" name="直線コネクタ 204">
          <a:extLst>
            <a:ext uri="{FF2B5EF4-FFF2-40B4-BE49-F238E27FC236}">
              <a16:creationId xmlns:a16="http://schemas.microsoft.com/office/drawing/2014/main" id="{5A431288-1C90-4D3A-B9C3-24A549255B30}"/>
            </a:ext>
          </a:extLst>
        </xdr:cNvPr>
        <xdr:cNvCxnSpPr/>
      </xdr:nvCxnSpPr>
      <xdr:spPr>
        <a:xfrm>
          <a:off x="2908300" y="14077950"/>
          <a:ext cx="889000" cy="556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636</xdr:rowOff>
    </xdr:from>
    <xdr:to>
      <xdr:col>10</xdr:col>
      <xdr:colOff>165100</xdr:colOff>
      <xdr:row>82</xdr:row>
      <xdr:rowOff>102236</xdr:rowOff>
    </xdr:to>
    <xdr:sp macro="" textlink="">
      <xdr:nvSpPr>
        <xdr:cNvPr id="206" name="楕円 205">
          <a:extLst>
            <a:ext uri="{FF2B5EF4-FFF2-40B4-BE49-F238E27FC236}">
              <a16:creationId xmlns:a16="http://schemas.microsoft.com/office/drawing/2014/main" id="{65EA9D5F-13E0-4E07-9131-EFB5B14AED1A}"/>
            </a:ext>
          </a:extLst>
        </xdr:cNvPr>
        <xdr:cNvSpPr/>
      </xdr:nvSpPr>
      <xdr:spPr>
        <a:xfrm>
          <a:off x="1968500" y="14059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19050</xdr:rowOff>
    </xdr:from>
    <xdr:to>
      <xdr:col>15</xdr:col>
      <xdr:colOff>50800</xdr:colOff>
      <xdr:row>82</xdr:row>
      <xdr:rowOff>51436</xdr:rowOff>
    </xdr:to>
    <xdr:cxnSp macro="">
      <xdr:nvCxnSpPr>
        <xdr:cNvPr id="207" name="直線コネクタ 206">
          <a:extLst>
            <a:ext uri="{FF2B5EF4-FFF2-40B4-BE49-F238E27FC236}">
              <a16:creationId xmlns:a16="http://schemas.microsoft.com/office/drawing/2014/main" id="{7A56B6EB-696A-4BCB-BD77-40AF7FC0F913}"/>
            </a:ext>
          </a:extLst>
        </xdr:cNvPr>
        <xdr:cNvCxnSpPr/>
      </xdr:nvCxnSpPr>
      <xdr:spPr>
        <a:xfrm flipV="1">
          <a:off x="2019300" y="14077950"/>
          <a:ext cx="88900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27305</xdr:rowOff>
    </xdr:from>
    <xdr:to>
      <xdr:col>6</xdr:col>
      <xdr:colOff>38100</xdr:colOff>
      <xdr:row>82</xdr:row>
      <xdr:rowOff>128905</xdr:rowOff>
    </xdr:to>
    <xdr:sp macro="" textlink="">
      <xdr:nvSpPr>
        <xdr:cNvPr id="208" name="楕円 207">
          <a:extLst>
            <a:ext uri="{FF2B5EF4-FFF2-40B4-BE49-F238E27FC236}">
              <a16:creationId xmlns:a16="http://schemas.microsoft.com/office/drawing/2014/main" id="{BE29C023-274F-48E4-95ED-9AEEA2DDE034}"/>
            </a:ext>
          </a:extLst>
        </xdr:cNvPr>
        <xdr:cNvSpPr/>
      </xdr:nvSpPr>
      <xdr:spPr>
        <a:xfrm>
          <a:off x="1079500" y="14086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51436</xdr:rowOff>
    </xdr:from>
    <xdr:to>
      <xdr:col>10</xdr:col>
      <xdr:colOff>114300</xdr:colOff>
      <xdr:row>82</xdr:row>
      <xdr:rowOff>78105</xdr:rowOff>
    </xdr:to>
    <xdr:cxnSp macro="">
      <xdr:nvCxnSpPr>
        <xdr:cNvPr id="209" name="直線コネクタ 208">
          <a:extLst>
            <a:ext uri="{FF2B5EF4-FFF2-40B4-BE49-F238E27FC236}">
              <a16:creationId xmlns:a16="http://schemas.microsoft.com/office/drawing/2014/main" id="{DDE1D2BE-D12E-48C2-98F5-25141CEB8CF9}"/>
            </a:ext>
          </a:extLst>
        </xdr:cNvPr>
        <xdr:cNvCxnSpPr/>
      </xdr:nvCxnSpPr>
      <xdr:spPr>
        <a:xfrm flipV="1">
          <a:off x="1130300" y="14110336"/>
          <a:ext cx="8890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8272</xdr:rowOff>
    </xdr:from>
    <xdr:ext cx="405111" cy="259045"/>
    <xdr:sp macro="" textlink="">
      <xdr:nvSpPr>
        <xdr:cNvPr id="210" name="n_1aveValue【福祉施設】&#10;有形固定資産減価償却率">
          <a:extLst>
            <a:ext uri="{FF2B5EF4-FFF2-40B4-BE49-F238E27FC236}">
              <a16:creationId xmlns:a16="http://schemas.microsoft.com/office/drawing/2014/main" id="{C09E5362-71E2-4051-AE9E-46C07F2806BE}"/>
            </a:ext>
          </a:extLst>
        </xdr:cNvPr>
        <xdr:cNvSpPr txBox="1"/>
      </xdr:nvSpPr>
      <xdr:spPr>
        <a:xfrm>
          <a:off x="3582044" y="1372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21607</xdr:rowOff>
    </xdr:from>
    <xdr:ext cx="405111" cy="259045"/>
    <xdr:sp macro="" textlink="">
      <xdr:nvSpPr>
        <xdr:cNvPr id="211" name="n_2aveValue【福祉施設】&#10;有形固定資産減価償却率">
          <a:extLst>
            <a:ext uri="{FF2B5EF4-FFF2-40B4-BE49-F238E27FC236}">
              <a16:creationId xmlns:a16="http://schemas.microsoft.com/office/drawing/2014/main" id="{5B735EB2-82DA-4008-A170-EDF2015F7CDC}"/>
            </a:ext>
          </a:extLst>
        </xdr:cNvPr>
        <xdr:cNvSpPr txBox="1"/>
      </xdr:nvSpPr>
      <xdr:spPr>
        <a:xfrm>
          <a:off x="2705744" y="1373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130191</xdr:rowOff>
    </xdr:from>
    <xdr:ext cx="405111" cy="259045"/>
    <xdr:sp macro="" textlink="">
      <xdr:nvSpPr>
        <xdr:cNvPr id="212" name="n_3aveValue【福祉施設】&#10;有形固定資産減価償却率">
          <a:extLst>
            <a:ext uri="{FF2B5EF4-FFF2-40B4-BE49-F238E27FC236}">
              <a16:creationId xmlns:a16="http://schemas.microsoft.com/office/drawing/2014/main" id="{22892F9D-8E42-445E-86A8-F34760529EBF}"/>
            </a:ext>
          </a:extLst>
        </xdr:cNvPr>
        <xdr:cNvSpPr txBox="1"/>
      </xdr:nvSpPr>
      <xdr:spPr>
        <a:xfrm>
          <a:off x="1816744" y="13674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44466</xdr:rowOff>
    </xdr:from>
    <xdr:ext cx="405111" cy="259045"/>
    <xdr:sp macro="" textlink="">
      <xdr:nvSpPr>
        <xdr:cNvPr id="213" name="n_4aveValue【福祉施設】&#10;有形固定資産減価償却率">
          <a:extLst>
            <a:ext uri="{FF2B5EF4-FFF2-40B4-BE49-F238E27FC236}">
              <a16:creationId xmlns:a16="http://schemas.microsoft.com/office/drawing/2014/main" id="{9826C874-CF46-465C-B784-5AE8140228C9}"/>
            </a:ext>
          </a:extLst>
        </xdr:cNvPr>
        <xdr:cNvSpPr txBox="1"/>
      </xdr:nvSpPr>
      <xdr:spPr>
        <a:xfrm>
          <a:off x="927744" y="13589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102888</xdr:rowOff>
    </xdr:from>
    <xdr:ext cx="405111" cy="259045"/>
    <xdr:sp macro="" textlink="">
      <xdr:nvSpPr>
        <xdr:cNvPr id="214" name="n_1mainValue【福祉施設】&#10;有形固定資産減価償却率">
          <a:extLst>
            <a:ext uri="{FF2B5EF4-FFF2-40B4-BE49-F238E27FC236}">
              <a16:creationId xmlns:a16="http://schemas.microsoft.com/office/drawing/2014/main" id="{55D26DB7-4563-414E-9924-D994EA87016A}"/>
            </a:ext>
          </a:extLst>
        </xdr:cNvPr>
        <xdr:cNvSpPr txBox="1"/>
      </xdr:nvSpPr>
      <xdr:spPr>
        <a:xfrm>
          <a:off x="3582044" y="14676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60977</xdr:rowOff>
    </xdr:from>
    <xdr:ext cx="405111" cy="259045"/>
    <xdr:sp macro="" textlink="">
      <xdr:nvSpPr>
        <xdr:cNvPr id="215" name="n_2mainValue【福祉施設】&#10;有形固定資産減価償却率">
          <a:extLst>
            <a:ext uri="{FF2B5EF4-FFF2-40B4-BE49-F238E27FC236}">
              <a16:creationId xmlns:a16="http://schemas.microsoft.com/office/drawing/2014/main" id="{F62BD587-F550-4F9B-9443-2D194BECE320}"/>
            </a:ext>
          </a:extLst>
        </xdr:cNvPr>
        <xdr:cNvSpPr txBox="1"/>
      </xdr:nvSpPr>
      <xdr:spPr>
        <a:xfrm>
          <a:off x="2705744" y="1411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93363</xdr:rowOff>
    </xdr:from>
    <xdr:ext cx="405111" cy="259045"/>
    <xdr:sp macro="" textlink="">
      <xdr:nvSpPr>
        <xdr:cNvPr id="216" name="n_3mainValue【福祉施設】&#10;有形固定資産減価償却率">
          <a:extLst>
            <a:ext uri="{FF2B5EF4-FFF2-40B4-BE49-F238E27FC236}">
              <a16:creationId xmlns:a16="http://schemas.microsoft.com/office/drawing/2014/main" id="{F743D01D-E3F9-4F95-BDEB-8972B89F9116}"/>
            </a:ext>
          </a:extLst>
        </xdr:cNvPr>
        <xdr:cNvSpPr txBox="1"/>
      </xdr:nvSpPr>
      <xdr:spPr>
        <a:xfrm>
          <a:off x="1816744" y="14152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120032</xdr:rowOff>
    </xdr:from>
    <xdr:ext cx="405111" cy="259045"/>
    <xdr:sp macro="" textlink="">
      <xdr:nvSpPr>
        <xdr:cNvPr id="217" name="n_4mainValue【福祉施設】&#10;有形固定資産減価償却率">
          <a:extLst>
            <a:ext uri="{FF2B5EF4-FFF2-40B4-BE49-F238E27FC236}">
              <a16:creationId xmlns:a16="http://schemas.microsoft.com/office/drawing/2014/main" id="{5A9D1149-1B38-44D8-9DC7-AE6AA2B0E175}"/>
            </a:ext>
          </a:extLst>
        </xdr:cNvPr>
        <xdr:cNvSpPr txBox="1"/>
      </xdr:nvSpPr>
      <xdr:spPr>
        <a:xfrm>
          <a:off x="927744" y="1417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18" name="正方形/長方形 217">
          <a:extLst>
            <a:ext uri="{FF2B5EF4-FFF2-40B4-BE49-F238E27FC236}">
              <a16:creationId xmlns:a16="http://schemas.microsoft.com/office/drawing/2014/main" id="{BBAC1FF3-ACC7-4C14-A5E3-574FF5B92DC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19" name="正方形/長方形 218">
          <a:extLst>
            <a:ext uri="{FF2B5EF4-FFF2-40B4-BE49-F238E27FC236}">
              <a16:creationId xmlns:a16="http://schemas.microsoft.com/office/drawing/2014/main" id="{EC363A91-9B0E-4A64-8D7A-48A5146242F7}"/>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0" name="正方形/長方形 219">
          <a:extLst>
            <a:ext uri="{FF2B5EF4-FFF2-40B4-BE49-F238E27FC236}">
              <a16:creationId xmlns:a16="http://schemas.microsoft.com/office/drawing/2014/main" id="{27051E54-80E8-4A7D-8AC5-41B0F021F374}"/>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1" name="正方形/長方形 220">
          <a:extLst>
            <a:ext uri="{FF2B5EF4-FFF2-40B4-BE49-F238E27FC236}">
              <a16:creationId xmlns:a16="http://schemas.microsoft.com/office/drawing/2014/main" id="{B072880F-4256-4216-A7C2-447166F147AF}"/>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2" name="正方形/長方形 221">
          <a:extLst>
            <a:ext uri="{FF2B5EF4-FFF2-40B4-BE49-F238E27FC236}">
              <a16:creationId xmlns:a16="http://schemas.microsoft.com/office/drawing/2014/main" id="{8C5FCC87-0156-44B4-9A81-EBCB8363E9FF}"/>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3" name="正方形/長方形 222">
          <a:extLst>
            <a:ext uri="{FF2B5EF4-FFF2-40B4-BE49-F238E27FC236}">
              <a16:creationId xmlns:a16="http://schemas.microsoft.com/office/drawing/2014/main" id="{3EF25BFB-D0E2-48D5-BC96-78588FB7603D}"/>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4" name="正方形/長方形 223">
          <a:extLst>
            <a:ext uri="{FF2B5EF4-FFF2-40B4-BE49-F238E27FC236}">
              <a16:creationId xmlns:a16="http://schemas.microsoft.com/office/drawing/2014/main" id="{9586E565-7399-464A-80BA-16D1DAB3138D}"/>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5" name="正方形/長方形 224">
          <a:extLst>
            <a:ext uri="{FF2B5EF4-FFF2-40B4-BE49-F238E27FC236}">
              <a16:creationId xmlns:a16="http://schemas.microsoft.com/office/drawing/2014/main" id="{4B7717FD-6193-4D8E-811C-8A8A57316B2A}"/>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26" name="テキスト ボックス 225">
          <a:extLst>
            <a:ext uri="{FF2B5EF4-FFF2-40B4-BE49-F238E27FC236}">
              <a16:creationId xmlns:a16="http://schemas.microsoft.com/office/drawing/2014/main" id="{60B0426F-224E-4B86-B715-1755C3F596B9}"/>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27" name="直線コネクタ 226">
          <a:extLst>
            <a:ext uri="{FF2B5EF4-FFF2-40B4-BE49-F238E27FC236}">
              <a16:creationId xmlns:a16="http://schemas.microsoft.com/office/drawing/2014/main" id="{14DE1235-5D3F-4E5D-867D-A599588D71FA}"/>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28" name="直線コネクタ 227">
          <a:extLst>
            <a:ext uri="{FF2B5EF4-FFF2-40B4-BE49-F238E27FC236}">
              <a16:creationId xmlns:a16="http://schemas.microsoft.com/office/drawing/2014/main" id="{6DCEB613-C889-4A99-8A87-BD1BF095FD10}"/>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29" name="テキスト ボックス 228">
          <a:extLst>
            <a:ext uri="{FF2B5EF4-FFF2-40B4-BE49-F238E27FC236}">
              <a16:creationId xmlns:a16="http://schemas.microsoft.com/office/drawing/2014/main" id="{A8D15E34-B145-4B24-AF37-6AD57944C5CE}"/>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30" name="直線コネクタ 229">
          <a:extLst>
            <a:ext uri="{FF2B5EF4-FFF2-40B4-BE49-F238E27FC236}">
              <a16:creationId xmlns:a16="http://schemas.microsoft.com/office/drawing/2014/main" id="{C9CAF244-3F37-4927-80F0-BD954AA8A284}"/>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31" name="テキスト ボックス 230">
          <a:extLst>
            <a:ext uri="{FF2B5EF4-FFF2-40B4-BE49-F238E27FC236}">
              <a16:creationId xmlns:a16="http://schemas.microsoft.com/office/drawing/2014/main" id="{A889AAAC-A846-42F4-9328-554C691883E3}"/>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32" name="直線コネクタ 231">
          <a:extLst>
            <a:ext uri="{FF2B5EF4-FFF2-40B4-BE49-F238E27FC236}">
              <a16:creationId xmlns:a16="http://schemas.microsoft.com/office/drawing/2014/main" id="{C9B30C6A-AA2E-4B8D-A9B9-D58CA179F6A5}"/>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33" name="テキスト ボックス 232">
          <a:extLst>
            <a:ext uri="{FF2B5EF4-FFF2-40B4-BE49-F238E27FC236}">
              <a16:creationId xmlns:a16="http://schemas.microsoft.com/office/drawing/2014/main" id="{F8E0A396-1A32-4172-83AC-39A5548B16C3}"/>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34" name="直線コネクタ 233">
          <a:extLst>
            <a:ext uri="{FF2B5EF4-FFF2-40B4-BE49-F238E27FC236}">
              <a16:creationId xmlns:a16="http://schemas.microsoft.com/office/drawing/2014/main" id="{48F2E430-2ACE-4AD3-B213-03DC8A9F4639}"/>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35" name="テキスト ボックス 234">
          <a:extLst>
            <a:ext uri="{FF2B5EF4-FFF2-40B4-BE49-F238E27FC236}">
              <a16:creationId xmlns:a16="http://schemas.microsoft.com/office/drawing/2014/main" id="{FE298FED-168D-40EF-98F8-02404130A58F}"/>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36" name="直線コネクタ 235">
          <a:extLst>
            <a:ext uri="{FF2B5EF4-FFF2-40B4-BE49-F238E27FC236}">
              <a16:creationId xmlns:a16="http://schemas.microsoft.com/office/drawing/2014/main" id="{E6C3CCAD-9479-4ED0-953E-6EA189563D51}"/>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37" name="テキスト ボックス 236">
          <a:extLst>
            <a:ext uri="{FF2B5EF4-FFF2-40B4-BE49-F238E27FC236}">
              <a16:creationId xmlns:a16="http://schemas.microsoft.com/office/drawing/2014/main" id="{CC7115BC-9E80-4551-B9BC-F25146349812}"/>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38" name="直線コネクタ 237">
          <a:extLst>
            <a:ext uri="{FF2B5EF4-FFF2-40B4-BE49-F238E27FC236}">
              <a16:creationId xmlns:a16="http://schemas.microsoft.com/office/drawing/2014/main" id="{357EBE3A-B4E4-48CB-B5A0-25B56396C175}"/>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39" name="テキスト ボックス 238">
          <a:extLst>
            <a:ext uri="{FF2B5EF4-FFF2-40B4-BE49-F238E27FC236}">
              <a16:creationId xmlns:a16="http://schemas.microsoft.com/office/drawing/2014/main" id="{103D2711-7431-4DB6-A661-469E49CE8BD0}"/>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0" name="直線コネクタ 239">
          <a:extLst>
            <a:ext uri="{FF2B5EF4-FFF2-40B4-BE49-F238E27FC236}">
              <a16:creationId xmlns:a16="http://schemas.microsoft.com/office/drawing/2014/main" id="{DA84B934-1BE3-431B-8CD0-AB1CC06C2E22}"/>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41" name="テキスト ボックス 240">
          <a:extLst>
            <a:ext uri="{FF2B5EF4-FFF2-40B4-BE49-F238E27FC236}">
              <a16:creationId xmlns:a16="http://schemas.microsoft.com/office/drawing/2014/main" id="{01848994-D852-4009-8905-D6079660A214}"/>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2" name="【福祉施設】&#10;一人当たり面積グラフ枠">
          <a:extLst>
            <a:ext uri="{FF2B5EF4-FFF2-40B4-BE49-F238E27FC236}">
              <a16:creationId xmlns:a16="http://schemas.microsoft.com/office/drawing/2014/main" id="{B2575F1C-6DE2-4234-84B5-B03D02A97DB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139881</xdr:rowOff>
    </xdr:from>
    <xdr:to>
      <xdr:col>54</xdr:col>
      <xdr:colOff>189865</xdr:colOff>
      <xdr:row>86</xdr:row>
      <xdr:rowOff>141514</xdr:rowOff>
    </xdr:to>
    <xdr:cxnSp macro="">
      <xdr:nvCxnSpPr>
        <xdr:cNvPr id="243" name="直線コネクタ 242">
          <a:extLst>
            <a:ext uri="{FF2B5EF4-FFF2-40B4-BE49-F238E27FC236}">
              <a16:creationId xmlns:a16="http://schemas.microsoft.com/office/drawing/2014/main" id="{504AD68B-20AF-4D69-A824-A6B2118575D4}"/>
            </a:ext>
          </a:extLst>
        </xdr:cNvPr>
        <xdr:cNvCxnSpPr/>
      </xdr:nvCxnSpPr>
      <xdr:spPr>
        <a:xfrm flipV="1">
          <a:off x="10476865" y="13341531"/>
          <a:ext cx="0" cy="1544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145341</xdr:rowOff>
    </xdr:from>
    <xdr:ext cx="469744" cy="259045"/>
    <xdr:sp macro="" textlink="">
      <xdr:nvSpPr>
        <xdr:cNvPr id="244" name="【福祉施設】&#10;一人当たり面積最小値テキスト">
          <a:extLst>
            <a:ext uri="{FF2B5EF4-FFF2-40B4-BE49-F238E27FC236}">
              <a16:creationId xmlns:a16="http://schemas.microsoft.com/office/drawing/2014/main" id="{090E83D9-2312-4A4E-81B4-B8CAEE2B01A5}"/>
            </a:ext>
          </a:extLst>
        </xdr:cNvPr>
        <xdr:cNvSpPr txBox="1"/>
      </xdr:nvSpPr>
      <xdr:spPr>
        <a:xfrm>
          <a:off x="10515600" y="14890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141514</xdr:rowOff>
    </xdr:from>
    <xdr:to>
      <xdr:col>55</xdr:col>
      <xdr:colOff>88900</xdr:colOff>
      <xdr:row>86</xdr:row>
      <xdr:rowOff>141514</xdr:rowOff>
    </xdr:to>
    <xdr:cxnSp macro="">
      <xdr:nvCxnSpPr>
        <xdr:cNvPr id="245" name="直線コネクタ 244">
          <a:extLst>
            <a:ext uri="{FF2B5EF4-FFF2-40B4-BE49-F238E27FC236}">
              <a16:creationId xmlns:a16="http://schemas.microsoft.com/office/drawing/2014/main" id="{5D8ECEB9-A9F3-4C57-A47E-9B08974FCA60}"/>
            </a:ext>
          </a:extLst>
        </xdr:cNvPr>
        <xdr:cNvCxnSpPr/>
      </xdr:nvCxnSpPr>
      <xdr:spPr>
        <a:xfrm>
          <a:off x="10388600" y="14886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86558</xdr:rowOff>
    </xdr:from>
    <xdr:ext cx="469744" cy="259045"/>
    <xdr:sp macro="" textlink="">
      <xdr:nvSpPr>
        <xdr:cNvPr id="246" name="【福祉施設】&#10;一人当たり面積最大値テキスト">
          <a:extLst>
            <a:ext uri="{FF2B5EF4-FFF2-40B4-BE49-F238E27FC236}">
              <a16:creationId xmlns:a16="http://schemas.microsoft.com/office/drawing/2014/main" id="{C69D04E4-9B47-4AFF-9D25-569090145162}"/>
            </a:ext>
          </a:extLst>
        </xdr:cNvPr>
        <xdr:cNvSpPr txBox="1"/>
      </xdr:nvSpPr>
      <xdr:spPr>
        <a:xfrm>
          <a:off x="10515600" y="13116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139881</xdr:rowOff>
    </xdr:from>
    <xdr:to>
      <xdr:col>55</xdr:col>
      <xdr:colOff>88900</xdr:colOff>
      <xdr:row>77</xdr:row>
      <xdr:rowOff>139881</xdr:rowOff>
    </xdr:to>
    <xdr:cxnSp macro="">
      <xdr:nvCxnSpPr>
        <xdr:cNvPr id="247" name="直線コネクタ 246">
          <a:extLst>
            <a:ext uri="{FF2B5EF4-FFF2-40B4-BE49-F238E27FC236}">
              <a16:creationId xmlns:a16="http://schemas.microsoft.com/office/drawing/2014/main" id="{D85F2C95-1F05-438D-AB5A-DE76B9B62AA8}"/>
            </a:ext>
          </a:extLst>
        </xdr:cNvPr>
        <xdr:cNvCxnSpPr/>
      </xdr:nvCxnSpPr>
      <xdr:spPr>
        <a:xfrm>
          <a:off x="10388600" y="13341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19975</xdr:rowOff>
    </xdr:from>
    <xdr:ext cx="469744" cy="259045"/>
    <xdr:sp macro="" textlink="">
      <xdr:nvSpPr>
        <xdr:cNvPr id="248" name="【福祉施設】&#10;一人当たり面積平均値テキスト">
          <a:extLst>
            <a:ext uri="{FF2B5EF4-FFF2-40B4-BE49-F238E27FC236}">
              <a16:creationId xmlns:a16="http://schemas.microsoft.com/office/drawing/2014/main" id="{7CC30A87-B20D-4E0F-903A-30265F6FAAAB}"/>
            </a:ext>
          </a:extLst>
        </xdr:cNvPr>
        <xdr:cNvSpPr txBox="1"/>
      </xdr:nvSpPr>
      <xdr:spPr>
        <a:xfrm>
          <a:off x="10515600" y="142503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168548</xdr:rowOff>
    </xdr:from>
    <xdr:to>
      <xdr:col>55</xdr:col>
      <xdr:colOff>50800</xdr:colOff>
      <xdr:row>84</xdr:row>
      <xdr:rowOff>98698</xdr:rowOff>
    </xdr:to>
    <xdr:sp macro="" textlink="">
      <xdr:nvSpPr>
        <xdr:cNvPr id="249" name="フローチャート: 判断 248">
          <a:extLst>
            <a:ext uri="{FF2B5EF4-FFF2-40B4-BE49-F238E27FC236}">
              <a16:creationId xmlns:a16="http://schemas.microsoft.com/office/drawing/2014/main" id="{32D3E0F7-50BB-40A5-A56D-6FAC9A6AE40D}"/>
            </a:ext>
          </a:extLst>
        </xdr:cNvPr>
        <xdr:cNvSpPr/>
      </xdr:nvSpPr>
      <xdr:spPr>
        <a:xfrm>
          <a:off x="10426700" y="14398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42818</xdr:rowOff>
    </xdr:from>
    <xdr:to>
      <xdr:col>50</xdr:col>
      <xdr:colOff>165100</xdr:colOff>
      <xdr:row>84</xdr:row>
      <xdr:rowOff>144418</xdr:rowOff>
    </xdr:to>
    <xdr:sp macro="" textlink="">
      <xdr:nvSpPr>
        <xdr:cNvPr id="250" name="フローチャート: 判断 249">
          <a:extLst>
            <a:ext uri="{FF2B5EF4-FFF2-40B4-BE49-F238E27FC236}">
              <a16:creationId xmlns:a16="http://schemas.microsoft.com/office/drawing/2014/main" id="{7B529BA5-A677-4FCB-998A-C5C2AFF66D2C}"/>
            </a:ext>
          </a:extLst>
        </xdr:cNvPr>
        <xdr:cNvSpPr/>
      </xdr:nvSpPr>
      <xdr:spPr>
        <a:xfrm>
          <a:off x="9588500" y="1444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75474</xdr:rowOff>
    </xdr:from>
    <xdr:to>
      <xdr:col>46</xdr:col>
      <xdr:colOff>38100</xdr:colOff>
      <xdr:row>85</xdr:row>
      <xdr:rowOff>5624</xdr:rowOff>
    </xdr:to>
    <xdr:sp macro="" textlink="">
      <xdr:nvSpPr>
        <xdr:cNvPr id="251" name="フローチャート: 判断 250">
          <a:extLst>
            <a:ext uri="{FF2B5EF4-FFF2-40B4-BE49-F238E27FC236}">
              <a16:creationId xmlns:a16="http://schemas.microsoft.com/office/drawing/2014/main" id="{5C06EA7C-D8DF-49FC-B7D7-BDEE51F60F7B}"/>
            </a:ext>
          </a:extLst>
        </xdr:cNvPr>
        <xdr:cNvSpPr/>
      </xdr:nvSpPr>
      <xdr:spPr>
        <a:xfrm>
          <a:off x="8699500" y="1447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169636</xdr:rowOff>
    </xdr:from>
    <xdr:to>
      <xdr:col>41</xdr:col>
      <xdr:colOff>101600</xdr:colOff>
      <xdr:row>84</xdr:row>
      <xdr:rowOff>99786</xdr:rowOff>
    </xdr:to>
    <xdr:sp macro="" textlink="">
      <xdr:nvSpPr>
        <xdr:cNvPr id="252" name="フローチャート: 判断 251">
          <a:extLst>
            <a:ext uri="{FF2B5EF4-FFF2-40B4-BE49-F238E27FC236}">
              <a16:creationId xmlns:a16="http://schemas.microsoft.com/office/drawing/2014/main" id="{A5465E66-D9A2-4038-93C4-7CB6BC34F4CD}"/>
            </a:ext>
          </a:extLst>
        </xdr:cNvPr>
        <xdr:cNvSpPr/>
      </xdr:nvSpPr>
      <xdr:spPr>
        <a:xfrm>
          <a:off x="7810500" y="14399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48805</xdr:rowOff>
    </xdr:from>
    <xdr:to>
      <xdr:col>36</xdr:col>
      <xdr:colOff>165100</xdr:colOff>
      <xdr:row>85</xdr:row>
      <xdr:rowOff>150405</xdr:rowOff>
    </xdr:to>
    <xdr:sp macro="" textlink="">
      <xdr:nvSpPr>
        <xdr:cNvPr id="253" name="フローチャート: 判断 252">
          <a:extLst>
            <a:ext uri="{FF2B5EF4-FFF2-40B4-BE49-F238E27FC236}">
              <a16:creationId xmlns:a16="http://schemas.microsoft.com/office/drawing/2014/main" id="{34796E2B-FC3E-4356-B21B-FF53E70BF729}"/>
            </a:ext>
          </a:extLst>
        </xdr:cNvPr>
        <xdr:cNvSpPr/>
      </xdr:nvSpPr>
      <xdr:spPr>
        <a:xfrm>
          <a:off x="6921500" y="14622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4" name="テキスト ボックス 253">
          <a:extLst>
            <a:ext uri="{FF2B5EF4-FFF2-40B4-BE49-F238E27FC236}">
              <a16:creationId xmlns:a16="http://schemas.microsoft.com/office/drawing/2014/main" id="{45866826-00CB-4480-8409-B177CBC717D8}"/>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5" name="テキスト ボックス 254">
          <a:extLst>
            <a:ext uri="{FF2B5EF4-FFF2-40B4-BE49-F238E27FC236}">
              <a16:creationId xmlns:a16="http://schemas.microsoft.com/office/drawing/2014/main" id="{6B415014-8B46-433A-8781-1D3C74FBD94A}"/>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6" name="テキスト ボックス 255">
          <a:extLst>
            <a:ext uri="{FF2B5EF4-FFF2-40B4-BE49-F238E27FC236}">
              <a16:creationId xmlns:a16="http://schemas.microsoft.com/office/drawing/2014/main" id="{270AE0EA-4D11-4B96-A232-8A6E5B880738}"/>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7" name="テキスト ボックス 256">
          <a:extLst>
            <a:ext uri="{FF2B5EF4-FFF2-40B4-BE49-F238E27FC236}">
              <a16:creationId xmlns:a16="http://schemas.microsoft.com/office/drawing/2014/main" id="{86F2CABD-830A-47A2-96F8-05BCBC4AAAEC}"/>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8" name="テキスト ボックス 257">
          <a:extLst>
            <a:ext uri="{FF2B5EF4-FFF2-40B4-BE49-F238E27FC236}">
              <a16:creationId xmlns:a16="http://schemas.microsoft.com/office/drawing/2014/main" id="{6B0D659D-E792-4170-B3BF-38E545E5D0D2}"/>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112486</xdr:rowOff>
    </xdr:from>
    <xdr:to>
      <xdr:col>55</xdr:col>
      <xdr:colOff>50800</xdr:colOff>
      <xdr:row>85</xdr:row>
      <xdr:rowOff>42636</xdr:rowOff>
    </xdr:to>
    <xdr:sp macro="" textlink="">
      <xdr:nvSpPr>
        <xdr:cNvPr id="259" name="楕円 258">
          <a:extLst>
            <a:ext uri="{FF2B5EF4-FFF2-40B4-BE49-F238E27FC236}">
              <a16:creationId xmlns:a16="http://schemas.microsoft.com/office/drawing/2014/main" id="{96E60CFE-84EC-41BE-B305-3DE91885CB5F}"/>
            </a:ext>
          </a:extLst>
        </xdr:cNvPr>
        <xdr:cNvSpPr/>
      </xdr:nvSpPr>
      <xdr:spPr>
        <a:xfrm>
          <a:off x="10426700" y="14514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90913</xdr:rowOff>
    </xdr:from>
    <xdr:ext cx="469744" cy="259045"/>
    <xdr:sp macro="" textlink="">
      <xdr:nvSpPr>
        <xdr:cNvPr id="260" name="【福祉施設】&#10;一人当たり面積該当値テキスト">
          <a:extLst>
            <a:ext uri="{FF2B5EF4-FFF2-40B4-BE49-F238E27FC236}">
              <a16:creationId xmlns:a16="http://schemas.microsoft.com/office/drawing/2014/main" id="{C38B23A1-2584-4B68-BFFF-C9EC86A34157}"/>
            </a:ext>
          </a:extLst>
        </xdr:cNvPr>
        <xdr:cNvSpPr txBox="1"/>
      </xdr:nvSpPr>
      <xdr:spPr>
        <a:xfrm>
          <a:off x="10515600" y="14492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114663</xdr:rowOff>
    </xdr:from>
    <xdr:to>
      <xdr:col>50</xdr:col>
      <xdr:colOff>165100</xdr:colOff>
      <xdr:row>85</xdr:row>
      <xdr:rowOff>44813</xdr:rowOff>
    </xdr:to>
    <xdr:sp macro="" textlink="">
      <xdr:nvSpPr>
        <xdr:cNvPr id="261" name="楕円 260">
          <a:extLst>
            <a:ext uri="{FF2B5EF4-FFF2-40B4-BE49-F238E27FC236}">
              <a16:creationId xmlns:a16="http://schemas.microsoft.com/office/drawing/2014/main" id="{CB8D50DA-4621-4272-A712-FB5A753C8635}"/>
            </a:ext>
          </a:extLst>
        </xdr:cNvPr>
        <xdr:cNvSpPr/>
      </xdr:nvSpPr>
      <xdr:spPr>
        <a:xfrm>
          <a:off x="9588500" y="14516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163286</xdr:rowOff>
    </xdr:from>
    <xdr:to>
      <xdr:col>55</xdr:col>
      <xdr:colOff>0</xdr:colOff>
      <xdr:row>84</xdr:row>
      <xdr:rowOff>165463</xdr:rowOff>
    </xdr:to>
    <xdr:cxnSp macro="">
      <xdr:nvCxnSpPr>
        <xdr:cNvPr id="262" name="直線コネクタ 261">
          <a:extLst>
            <a:ext uri="{FF2B5EF4-FFF2-40B4-BE49-F238E27FC236}">
              <a16:creationId xmlns:a16="http://schemas.microsoft.com/office/drawing/2014/main" id="{43BC7EF6-5F8D-4173-842D-3D0FACE24708}"/>
            </a:ext>
          </a:extLst>
        </xdr:cNvPr>
        <xdr:cNvCxnSpPr/>
      </xdr:nvCxnSpPr>
      <xdr:spPr>
        <a:xfrm flipV="1">
          <a:off x="9639300" y="14565086"/>
          <a:ext cx="8382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134257</xdr:rowOff>
    </xdr:from>
    <xdr:to>
      <xdr:col>46</xdr:col>
      <xdr:colOff>38100</xdr:colOff>
      <xdr:row>85</xdr:row>
      <xdr:rowOff>64407</xdr:rowOff>
    </xdr:to>
    <xdr:sp macro="" textlink="">
      <xdr:nvSpPr>
        <xdr:cNvPr id="263" name="楕円 262">
          <a:extLst>
            <a:ext uri="{FF2B5EF4-FFF2-40B4-BE49-F238E27FC236}">
              <a16:creationId xmlns:a16="http://schemas.microsoft.com/office/drawing/2014/main" id="{2B709A95-E4A7-4C2D-B83B-C1BC9A84A384}"/>
            </a:ext>
          </a:extLst>
        </xdr:cNvPr>
        <xdr:cNvSpPr/>
      </xdr:nvSpPr>
      <xdr:spPr>
        <a:xfrm>
          <a:off x="8699500" y="1453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165463</xdr:rowOff>
    </xdr:from>
    <xdr:to>
      <xdr:col>50</xdr:col>
      <xdr:colOff>114300</xdr:colOff>
      <xdr:row>85</xdr:row>
      <xdr:rowOff>13607</xdr:rowOff>
    </xdr:to>
    <xdr:cxnSp macro="">
      <xdr:nvCxnSpPr>
        <xdr:cNvPr id="264" name="直線コネクタ 263">
          <a:extLst>
            <a:ext uri="{FF2B5EF4-FFF2-40B4-BE49-F238E27FC236}">
              <a16:creationId xmlns:a16="http://schemas.microsoft.com/office/drawing/2014/main" id="{E620A737-4A57-4822-9084-49A6875563CE}"/>
            </a:ext>
          </a:extLst>
        </xdr:cNvPr>
        <xdr:cNvCxnSpPr/>
      </xdr:nvCxnSpPr>
      <xdr:spPr>
        <a:xfrm flipV="1">
          <a:off x="8750300" y="14567263"/>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133169</xdr:rowOff>
    </xdr:from>
    <xdr:to>
      <xdr:col>41</xdr:col>
      <xdr:colOff>101600</xdr:colOff>
      <xdr:row>85</xdr:row>
      <xdr:rowOff>63319</xdr:rowOff>
    </xdr:to>
    <xdr:sp macro="" textlink="">
      <xdr:nvSpPr>
        <xdr:cNvPr id="265" name="楕円 264">
          <a:extLst>
            <a:ext uri="{FF2B5EF4-FFF2-40B4-BE49-F238E27FC236}">
              <a16:creationId xmlns:a16="http://schemas.microsoft.com/office/drawing/2014/main" id="{9F7277E5-AA54-49D0-B292-ECAC579880BD}"/>
            </a:ext>
          </a:extLst>
        </xdr:cNvPr>
        <xdr:cNvSpPr/>
      </xdr:nvSpPr>
      <xdr:spPr>
        <a:xfrm>
          <a:off x="7810500" y="14534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12519</xdr:rowOff>
    </xdr:from>
    <xdr:to>
      <xdr:col>45</xdr:col>
      <xdr:colOff>177800</xdr:colOff>
      <xdr:row>85</xdr:row>
      <xdr:rowOff>13607</xdr:rowOff>
    </xdr:to>
    <xdr:cxnSp macro="">
      <xdr:nvCxnSpPr>
        <xdr:cNvPr id="266" name="直線コネクタ 265">
          <a:extLst>
            <a:ext uri="{FF2B5EF4-FFF2-40B4-BE49-F238E27FC236}">
              <a16:creationId xmlns:a16="http://schemas.microsoft.com/office/drawing/2014/main" id="{8AEF87B1-B4A2-482F-8E6F-CFCFD8377D6C}"/>
            </a:ext>
          </a:extLst>
        </xdr:cNvPr>
        <xdr:cNvCxnSpPr/>
      </xdr:nvCxnSpPr>
      <xdr:spPr>
        <a:xfrm>
          <a:off x="7861300" y="14585769"/>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71664</xdr:rowOff>
    </xdr:from>
    <xdr:to>
      <xdr:col>36</xdr:col>
      <xdr:colOff>165100</xdr:colOff>
      <xdr:row>86</xdr:row>
      <xdr:rowOff>1814</xdr:rowOff>
    </xdr:to>
    <xdr:sp macro="" textlink="">
      <xdr:nvSpPr>
        <xdr:cNvPr id="267" name="楕円 266">
          <a:extLst>
            <a:ext uri="{FF2B5EF4-FFF2-40B4-BE49-F238E27FC236}">
              <a16:creationId xmlns:a16="http://schemas.microsoft.com/office/drawing/2014/main" id="{FA8C5D53-C006-4045-9E43-068541847911}"/>
            </a:ext>
          </a:extLst>
        </xdr:cNvPr>
        <xdr:cNvSpPr/>
      </xdr:nvSpPr>
      <xdr:spPr>
        <a:xfrm>
          <a:off x="6921500" y="14644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12519</xdr:rowOff>
    </xdr:from>
    <xdr:to>
      <xdr:col>41</xdr:col>
      <xdr:colOff>50800</xdr:colOff>
      <xdr:row>85</xdr:row>
      <xdr:rowOff>122464</xdr:rowOff>
    </xdr:to>
    <xdr:cxnSp macro="">
      <xdr:nvCxnSpPr>
        <xdr:cNvPr id="268" name="直線コネクタ 267">
          <a:extLst>
            <a:ext uri="{FF2B5EF4-FFF2-40B4-BE49-F238E27FC236}">
              <a16:creationId xmlns:a16="http://schemas.microsoft.com/office/drawing/2014/main" id="{E5DD6425-206A-4C97-8371-2F083B2F3A26}"/>
            </a:ext>
          </a:extLst>
        </xdr:cNvPr>
        <xdr:cNvCxnSpPr/>
      </xdr:nvCxnSpPr>
      <xdr:spPr>
        <a:xfrm flipV="1">
          <a:off x="6972300" y="14585769"/>
          <a:ext cx="889000" cy="109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160945</xdr:rowOff>
    </xdr:from>
    <xdr:ext cx="469744" cy="259045"/>
    <xdr:sp macro="" textlink="">
      <xdr:nvSpPr>
        <xdr:cNvPr id="269" name="n_1aveValue【福祉施設】&#10;一人当たり面積">
          <a:extLst>
            <a:ext uri="{FF2B5EF4-FFF2-40B4-BE49-F238E27FC236}">
              <a16:creationId xmlns:a16="http://schemas.microsoft.com/office/drawing/2014/main" id="{7BB19915-56C5-4953-B81F-CC1BBF11A1A5}"/>
            </a:ext>
          </a:extLst>
        </xdr:cNvPr>
        <xdr:cNvSpPr txBox="1"/>
      </xdr:nvSpPr>
      <xdr:spPr>
        <a:xfrm>
          <a:off x="9391727" y="14219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22151</xdr:rowOff>
    </xdr:from>
    <xdr:ext cx="469744" cy="259045"/>
    <xdr:sp macro="" textlink="">
      <xdr:nvSpPr>
        <xdr:cNvPr id="270" name="n_2aveValue【福祉施設】&#10;一人当たり面積">
          <a:extLst>
            <a:ext uri="{FF2B5EF4-FFF2-40B4-BE49-F238E27FC236}">
              <a16:creationId xmlns:a16="http://schemas.microsoft.com/office/drawing/2014/main" id="{73E5CF0A-AAF5-4C11-B758-AA0921A2CDDD}"/>
            </a:ext>
          </a:extLst>
        </xdr:cNvPr>
        <xdr:cNvSpPr txBox="1"/>
      </xdr:nvSpPr>
      <xdr:spPr>
        <a:xfrm>
          <a:off x="8515427" y="14252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116313</xdr:rowOff>
    </xdr:from>
    <xdr:ext cx="469744" cy="259045"/>
    <xdr:sp macro="" textlink="">
      <xdr:nvSpPr>
        <xdr:cNvPr id="271" name="n_3aveValue【福祉施設】&#10;一人当たり面積">
          <a:extLst>
            <a:ext uri="{FF2B5EF4-FFF2-40B4-BE49-F238E27FC236}">
              <a16:creationId xmlns:a16="http://schemas.microsoft.com/office/drawing/2014/main" id="{5B0BD36D-1CB3-4110-BFD0-30E5B49B1794}"/>
            </a:ext>
          </a:extLst>
        </xdr:cNvPr>
        <xdr:cNvSpPr txBox="1"/>
      </xdr:nvSpPr>
      <xdr:spPr>
        <a:xfrm>
          <a:off x="7626427" y="14175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166932</xdr:rowOff>
    </xdr:from>
    <xdr:ext cx="469744" cy="259045"/>
    <xdr:sp macro="" textlink="">
      <xdr:nvSpPr>
        <xdr:cNvPr id="272" name="n_4aveValue【福祉施設】&#10;一人当たり面積">
          <a:extLst>
            <a:ext uri="{FF2B5EF4-FFF2-40B4-BE49-F238E27FC236}">
              <a16:creationId xmlns:a16="http://schemas.microsoft.com/office/drawing/2014/main" id="{7F91F9FC-AF7D-49F3-B20E-0649084092FA}"/>
            </a:ext>
          </a:extLst>
        </xdr:cNvPr>
        <xdr:cNvSpPr txBox="1"/>
      </xdr:nvSpPr>
      <xdr:spPr>
        <a:xfrm>
          <a:off x="6737427" y="14397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35940</xdr:rowOff>
    </xdr:from>
    <xdr:ext cx="469744" cy="259045"/>
    <xdr:sp macro="" textlink="">
      <xdr:nvSpPr>
        <xdr:cNvPr id="273" name="n_1mainValue【福祉施設】&#10;一人当たり面積">
          <a:extLst>
            <a:ext uri="{FF2B5EF4-FFF2-40B4-BE49-F238E27FC236}">
              <a16:creationId xmlns:a16="http://schemas.microsoft.com/office/drawing/2014/main" id="{7BCE483B-DBFD-42D6-A4F6-C3319C6D442F}"/>
            </a:ext>
          </a:extLst>
        </xdr:cNvPr>
        <xdr:cNvSpPr txBox="1"/>
      </xdr:nvSpPr>
      <xdr:spPr>
        <a:xfrm>
          <a:off x="9391727" y="1460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55534</xdr:rowOff>
    </xdr:from>
    <xdr:ext cx="469744" cy="259045"/>
    <xdr:sp macro="" textlink="">
      <xdr:nvSpPr>
        <xdr:cNvPr id="274" name="n_2mainValue【福祉施設】&#10;一人当たり面積">
          <a:extLst>
            <a:ext uri="{FF2B5EF4-FFF2-40B4-BE49-F238E27FC236}">
              <a16:creationId xmlns:a16="http://schemas.microsoft.com/office/drawing/2014/main" id="{3DC07CB8-5E5F-4950-A6C5-5DEA9F607E9C}"/>
            </a:ext>
          </a:extLst>
        </xdr:cNvPr>
        <xdr:cNvSpPr txBox="1"/>
      </xdr:nvSpPr>
      <xdr:spPr>
        <a:xfrm>
          <a:off x="8515427" y="14628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54446</xdr:rowOff>
    </xdr:from>
    <xdr:ext cx="469744" cy="259045"/>
    <xdr:sp macro="" textlink="">
      <xdr:nvSpPr>
        <xdr:cNvPr id="275" name="n_3mainValue【福祉施設】&#10;一人当たり面積">
          <a:extLst>
            <a:ext uri="{FF2B5EF4-FFF2-40B4-BE49-F238E27FC236}">
              <a16:creationId xmlns:a16="http://schemas.microsoft.com/office/drawing/2014/main" id="{B402847A-A3C3-455F-9EA4-8CDDEB4473E4}"/>
            </a:ext>
          </a:extLst>
        </xdr:cNvPr>
        <xdr:cNvSpPr txBox="1"/>
      </xdr:nvSpPr>
      <xdr:spPr>
        <a:xfrm>
          <a:off x="7626427" y="14627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164391</xdr:rowOff>
    </xdr:from>
    <xdr:ext cx="469744" cy="259045"/>
    <xdr:sp macro="" textlink="">
      <xdr:nvSpPr>
        <xdr:cNvPr id="276" name="n_4mainValue【福祉施設】&#10;一人当たり面積">
          <a:extLst>
            <a:ext uri="{FF2B5EF4-FFF2-40B4-BE49-F238E27FC236}">
              <a16:creationId xmlns:a16="http://schemas.microsoft.com/office/drawing/2014/main" id="{7E1243C4-52AA-4ABC-BFDE-1EF3423D1636}"/>
            </a:ext>
          </a:extLst>
        </xdr:cNvPr>
        <xdr:cNvSpPr txBox="1"/>
      </xdr:nvSpPr>
      <xdr:spPr>
        <a:xfrm>
          <a:off x="6737427" y="14737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7" name="正方形/長方形 276">
          <a:extLst>
            <a:ext uri="{FF2B5EF4-FFF2-40B4-BE49-F238E27FC236}">
              <a16:creationId xmlns:a16="http://schemas.microsoft.com/office/drawing/2014/main" id="{04D3E11A-828A-40AE-9E67-3C31DEF62096}"/>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8" name="正方形/長方形 277">
          <a:extLst>
            <a:ext uri="{FF2B5EF4-FFF2-40B4-BE49-F238E27FC236}">
              <a16:creationId xmlns:a16="http://schemas.microsoft.com/office/drawing/2014/main" id="{7360B795-2B67-4D56-9B7C-70EF02E6817C}"/>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9" name="正方形/長方形 278">
          <a:extLst>
            <a:ext uri="{FF2B5EF4-FFF2-40B4-BE49-F238E27FC236}">
              <a16:creationId xmlns:a16="http://schemas.microsoft.com/office/drawing/2014/main" id="{83BAA6EA-082F-4A81-9621-68D8672DEB49}"/>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0" name="正方形/長方形 279">
          <a:extLst>
            <a:ext uri="{FF2B5EF4-FFF2-40B4-BE49-F238E27FC236}">
              <a16:creationId xmlns:a16="http://schemas.microsoft.com/office/drawing/2014/main" id="{C77D13F8-1A28-45A8-A12C-3A3AFD9DC32E}"/>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1" name="正方形/長方形 280">
          <a:extLst>
            <a:ext uri="{FF2B5EF4-FFF2-40B4-BE49-F238E27FC236}">
              <a16:creationId xmlns:a16="http://schemas.microsoft.com/office/drawing/2014/main" id="{9BBE6FA0-9468-4C69-80B0-5ED35017ED51}"/>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2" name="正方形/長方形 281">
          <a:extLst>
            <a:ext uri="{FF2B5EF4-FFF2-40B4-BE49-F238E27FC236}">
              <a16:creationId xmlns:a16="http://schemas.microsoft.com/office/drawing/2014/main" id="{59DCF24E-A129-4E66-A716-AE521979E97E}"/>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3" name="正方形/長方形 282">
          <a:extLst>
            <a:ext uri="{FF2B5EF4-FFF2-40B4-BE49-F238E27FC236}">
              <a16:creationId xmlns:a16="http://schemas.microsoft.com/office/drawing/2014/main" id="{97E5B563-DBDE-493B-962F-D3BC615891C6}"/>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4" name="正方形/長方形 283">
          <a:extLst>
            <a:ext uri="{FF2B5EF4-FFF2-40B4-BE49-F238E27FC236}">
              <a16:creationId xmlns:a16="http://schemas.microsoft.com/office/drawing/2014/main" id="{25D5CB6F-EE51-450A-8BFA-6250EA1B9195}"/>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5" name="正方形/長方形 284">
          <a:extLst>
            <a:ext uri="{FF2B5EF4-FFF2-40B4-BE49-F238E27FC236}">
              <a16:creationId xmlns:a16="http://schemas.microsoft.com/office/drawing/2014/main" id="{3731879F-0301-4DCB-BA74-31F3F103122F}"/>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6" name="正方形/長方形 285">
          <a:extLst>
            <a:ext uri="{FF2B5EF4-FFF2-40B4-BE49-F238E27FC236}">
              <a16:creationId xmlns:a16="http://schemas.microsoft.com/office/drawing/2014/main" id="{4CB12618-324E-49B5-AFBD-89946A7709F6}"/>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7" name="正方形/長方形 286">
          <a:extLst>
            <a:ext uri="{FF2B5EF4-FFF2-40B4-BE49-F238E27FC236}">
              <a16:creationId xmlns:a16="http://schemas.microsoft.com/office/drawing/2014/main" id="{9B3B388D-A2ED-4396-8965-DF38BA225335}"/>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8" name="正方形/長方形 287">
          <a:extLst>
            <a:ext uri="{FF2B5EF4-FFF2-40B4-BE49-F238E27FC236}">
              <a16:creationId xmlns:a16="http://schemas.microsoft.com/office/drawing/2014/main" id="{6F22557A-3D36-45F5-88C3-CE88F7802AE7}"/>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89" name="正方形/長方形 288">
          <a:extLst>
            <a:ext uri="{FF2B5EF4-FFF2-40B4-BE49-F238E27FC236}">
              <a16:creationId xmlns:a16="http://schemas.microsoft.com/office/drawing/2014/main" id="{43F5646A-7C69-42B8-904A-E1510B907FC1}"/>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0" name="正方形/長方形 289">
          <a:extLst>
            <a:ext uri="{FF2B5EF4-FFF2-40B4-BE49-F238E27FC236}">
              <a16:creationId xmlns:a16="http://schemas.microsoft.com/office/drawing/2014/main" id="{AA1D4258-FFC1-4501-B675-56E6181C3D24}"/>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1" name="正方形/長方形 290">
          <a:extLst>
            <a:ext uri="{FF2B5EF4-FFF2-40B4-BE49-F238E27FC236}">
              <a16:creationId xmlns:a16="http://schemas.microsoft.com/office/drawing/2014/main" id="{F5214921-46E5-4266-95D9-C309F0A66342}"/>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2" name="正方形/長方形 291">
          <a:extLst>
            <a:ext uri="{FF2B5EF4-FFF2-40B4-BE49-F238E27FC236}">
              <a16:creationId xmlns:a16="http://schemas.microsoft.com/office/drawing/2014/main" id="{A0479A9D-FC8A-4DAF-9E01-945A8F07645C}"/>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3" name="正方形/長方形 292">
          <a:extLst>
            <a:ext uri="{FF2B5EF4-FFF2-40B4-BE49-F238E27FC236}">
              <a16:creationId xmlns:a16="http://schemas.microsoft.com/office/drawing/2014/main" id="{28E754CB-AA25-4409-94EE-9D3135854BA9}"/>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4" name="正方形/長方形 293">
          <a:extLst>
            <a:ext uri="{FF2B5EF4-FFF2-40B4-BE49-F238E27FC236}">
              <a16:creationId xmlns:a16="http://schemas.microsoft.com/office/drawing/2014/main" id="{D635F047-02A1-4867-AE80-C3D4BD9BB3A9}"/>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5" name="正方形/長方形 294">
          <a:extLst>
            <a:ext uri="{FF2B5EF4-FFF2-40B4-BE49-F238E27FC236}">
              <a16:creationId xmlns:a16="http://schemas.microsoft.com/office/drawing/2014/main" id="{59B00398-D8C5-4BC7-8C25-AD44E7C716AA}"/>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6" name="正方形/長方形 295">
          <a:extLst>
            <a:ext uri="{FF2B5EF4-FFF2-40B4-BE49-F238E27FC236}">
              <a16:creationId xmlns:a16="http://schemas.microsoft.com/office/drawing/2014/main" id="{3CE8037C-FB1D-4979-AAE3-066CD403A2E4}"/>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7" name="正方形/長方形 296">
          <a:extLst>
            <a:ext uri="{FF2B5EF4-FFF2-40B4-BE49-F238E27FC236}">
              <a16:creationId xmlns:a16="http://schemas.microsoft.com/office/drawing/2014/main" id="{9AB147E2-A65B-4643-8376-AA85D362B241}"/>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8" name="正方形/長方形 297">
          <a:extLst>
            <a:ext uri="{FF2B5EF4-FFF2-40B4-BE49-F238E27FC236}">
              <a16:creationId xmlns:a16="http://schemas.microsoft.com/office/drawing/2014/main" id="{F453B197-B81E-4DC4-9F77-5D8B982DD961}"/>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99" name="正方形/長方形 298">
          <a:extLst>
            <a:ext uri="{FF2B5EF4-FFF2-40B4-BE49-F238E27FC236}">
              <a16:creationId xmlns:a16="http://schemas.microsoft.com/office/drawing/2014/main" id="{A7B67695-1577-48B8-B237-A77ADDD85ADC}"/>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0" name="正方形/長方形 299">
          <a:extLst>
            <a:ext uri="{FF2B5EF4-FFF2-40B4-BE49-F238E27FC236}">
              <a16:creationId xmlns:a16="http://schemas.microsoft.com/office/drawing/2014/main" id="{A5B4592A-1AB8-4579-8E79-6E0CDF1FB89D}"/>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1" name="テキスト ボックス 300">
          <a:extLst>
            <a:ext uri="{FF2B5EF4-FFF2-40B4-BE49-F238E27FC236}">
              <a16:creationId xmlns:a16="http://schemas.microsoft.com/office/drawing/2014/main" id="{99D06196-F6CE-45EE-AE44-0B32AC887686}"/>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2" name="直線コネクタ 301">
          <a:extLst>
            <a:ext uri="{FF2B5EF4-FFF2-40B4-BE49-F238E27FC236}">
              <a16:creationId xmlns:a16="http://schemas.microsoft.com/office/drawing/2014/main" id="{07F09584-7421-486E-8DE2-484C823B9E66}"/>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3" name="テキスト ボックス 302">
          <a:extLst>
            <a:ext uri="{FF2B5EF4-FFF2-40B4-BE49-F238E27FC236}">
              <a16:creationId xmlns:a16="http://schemas.microsoft.com/office/drawing/2014/main" id="{517EA125-B9D2-484A-A34D-D5381DE32BF4}"/>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04" name="直線コネクタ 303">
          <a:extLst>
            <a:ext uri="{FF2B5EF4-FFF2-40B4-BE49-F238E27FC236}">
              <a16:creationId xmlns:a16="http://schemas.microsoft.com/office/drawing/2014/main" id="{06511ED3-9DB4-4BEF-A81C-B16115D38FD3}"/>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05" name="テキスト ボックス 304">
          <a:extLst>
            <a:ext uri="{FF2B5EF4-FFF2-40B4-BE49-F238E27FC236}">
              <a16:creationId xmlns:a16="http://schemas.microsoft.com/office/drawing/2014/main" id="{EB448C27-7C18-46B3-B863-776BD53D8E6F}"/>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06" name="直線コネクタ 305">
          <a:extLst>
            <a:ext uri="{FF2B5EF4-FFF2-40B4-BE49-F238E27FC236}">
              <a16:creationId xmlns:a16="http://schemas.microsoft.com/office/drawing/2014/main" id="{DF945670-C83C-4EFD-B05F-26A4F1942A42}"/>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07" name="テキスト ボックス 306">
          <a:extLst>
            <a:ext uri="{FF2B5EF4-FFF2-40B4-BE49-F238E27FC236}">
              <a16:creationId xmlns:a16="http://schemas.microsoft.com/office/drawing/2014/main" id="{008D6D03-FA98-4AD5-B11B-4403C3F84D68}"/>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08" name="直線コネクタ 307">
          <a:extLst>
            <a:ext uri="{FF2B5EF4-FFF2-40B4-BE49-F238E27FC236}">
              <a16:creationId xmlns:a16="http://schemas.microsoft.com/office/drawing/2014/main" id="{309249CD-1AAA-4CF7-A04A-FCDF79DAD549}"/>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09" name="テキスト ボックス 308">
          <a:extLst>
            <a:ext uri="{FF2B5EF4-FFF2-40B4-BE49-F238E27FC236}">
              <a16:creationId xmlns:a16="http://schemas.microsoft.com/office/drawing/2014/main" id="{26863DD1-F66B-4770-862F-78E30D6CE2FA}"/>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10" name="直線コネクタ 309">
          <a:extLst>
            <a:ext uri="{FF2B5EF4-FFF2-40B4-BE49-F238E27FC236}">
              <a16:creationId xmlns:a16="http://schemas.microsoft.com/office/drawing/2014/main" id="{A9CCF826-6101-4FFA-A585-153D253239CD}"/>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11" name="テキスト ボックス 310">
          <a:extLst>
            <a:ext uri="{FF2B5EF4-FFF2-40B4-BE49-F238E27FC236}">
              <a16:creationId xmlns:a16="http://schemas.microsoft.com/office/drawing/2014/main" id="{751A0DFF-0399-4310-9290-1E3BFEFC7B0E}"/>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12" name="直線コネクタ 311">
          <a:extLst>
            <a:ext uri="{FF2B5EF4-FFF2-40B4-BE49-F238E27FC236}">
              <a16:creationId xmlns:a16="http://schemas.microsoft.com/office/drawing/2014/main" id="{DA8072B7-F58C-4013-A0BC-8F411AE7BC87}"/>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13" name="テキスト ボックス 312">
          <a:extLst>
            <a:ext uri="{FF2B5EF4-FFF2-40B4-BE49-F238E27FC236}">
              <a16:creationId xmlns:a16="http://schemas.microsoft.com/office/drawing/2014/main" id="{05CE47AA-3B57-4DDB-AA74-A81DAC7E6AD3}"/>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14" name="直線コネクタ 313">
          <a:extLst>
            <a:ext uri="{FF2B5EF4-FFF2-40B4-BE49-F238E27FC236}">
              <a16:creationId xmlns:a16="http://schemas.microsoft.com/office/drawing/2014/main" id="{CC282A4A-D5FD-49A9-B1DA-F02B9BF1293E}"/>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15" name="テキスト ボックス 314">
          <a:extLst>
            <a:ext uri="{FF2B5EF4-FFF2-40B4-BE49-F238E27FC236}">
              <a16:creationId xmlns:a16="http://schemas.microsoft.com/office/drawing/2014/main" id="{B0F28F88-DBC6-483E-BEAD-0D34B56904A2}"/>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6" name="直線コネクタ 315">
          <a:extLst>
            <a:ext uri="{FF2B5EF4-FFF2-40B4-BE49-F238E27FC236}">
              <a16:creationId xmlns:a16="http://schemas.microsoft.com/office/drawing/2014/main" id="{A9B96A2C-974A-4ACA-BA49-2CB690E6F171}"/>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17" name="【一般廃棄物処理施設】&#10;有形固定資産減価償却率グラフ枠">
          <a:extLst>
            <a:ext uri="{FF2B5EF4-FFF2-40B4-BE49-F238E27FC236}">
              <a16:creationId xmlns:a16="http://schemas.microsoft.com/office/drawing/2014/main" id="{9F8D0D21-2C7F-410C-B25A-542F30D4AD1A}"/>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167640</xdr:rowOff>
    </xdr:from>
    <xdr:to>
      <xdr:col>85</xdr:col>
      <xdr:colOff>126364</xdr:colOff>
      <xdr:row>42</xdr:row>
      <xdr:rowOff>92528</xdr:rowOff>
    </xdr:to>
    <xdr:cxnSp macro="">
      <xdr:nvCxnSpPr>
        <xdr:cNvPr id="318" name="直線コネクタ 317">
          <a:extLst>
            <a:ext uri="{FF2B5EF4-FFF2-40B4-BE49-F238E27FC236}">
              <a16:creationId xmlns:a16="http://schemas.microsoft.com/office/drawing/2014/main" id="{E39A74D8-6737-4DF6-990F-350EDA5647C7}"/>
            </a:ext>
          </a:extLst>
        </xdr:cNvPr>
        <xdr:cNvCxnSpPr/>
      </xdr:nvCxnSpPr>
      <xdr:spPr>
        <a:xfrm flipV="1">
          <a:off x="16318864" y="5825490"/>
          <a:ext cx="0" cy="1467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319" name="【一般廃棄物処理施設】&#10;有形固定資産減価償却率最小値テキスト">
          <a:extLst>
            <a:ext uri="{FF2B5EF4-FFF2-40B4-BE49-F238E27FC236}">
              <a16:creationId xmlns:a16="http://schemas.microsoft.com/office/drawing/2014/main" id="{38560A0B-C879-41F9-A77A-DA4E4096E780}"/>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320" name="直線コネクタ 319">
          <a:extLst>
            <a:ext uri="{FF2B5EF4-FFF2-40B4-BE49-F238E27FC236}">
              <a16:creationId xmlns:a16="http://schemas.microsoft.com/office/drawing/2014/main" id="{151C8160-EFF9-481C-ADBD-CA3AA1B5B88F}"/>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114317</xdr:rowOff>
    </xdr:from>
    <xdr:ext cx="405111" cy="259045"/>
    <xdr:sp macro="" textlink="">
      <xdr:nvSpPr>
        <xdr:cNvPr id="321" name="【一般廃棄物処理施設】&#10;有形固定資産減価償却率最大値テキスト">
          <a:extLst>
            <a:ext uri="{FF2B5EF4-FFF2-40B4-BE49-F238E27FC236}">
              <a16:creationId xmlns:a16="http://schemas.microsoft.com/office/drawing/2014/main" id="{367BCDA4-B39B-4549-A679-C9BFD54EC3E5}"/>
            </a:ext>
          </a:extLst>
        </xdr:cNvPr>
        <xdr:cNvSpPr txBox="1"/>
      </xdr:nvSpPr>
      <xdr:spPr>
        <a:xfrm>
          <a:off x="16357600" y="5600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167640</xdr:rowOff>
    </xdr:from>
    <xdr:to>
      <xdr:col>86</xdr:col>
      <xdr:colOff>25400</xdr:colOff>
      <xdr:row>33</xdr:row>
      <xdr:rowOff>167640</xdr:rowOff>
    </xdr:to>
    <xdr:cxnSp macro="">
      <xdr:nvCxnSpPr>
        <xdr:cNvPr id="322" name="直線コネクタ 321">
          <a:extLst>
            <a:ext uri="{FF2B5EF4-FFF2-40B4-BE49-F238E27FC236}">
              <a16:creationId xmlns:a16="http://schemas.microsoft.com/office/drawing/2014/main" id="{BECBD39B-3703-4A9E-A89E-40A2920B752A}"/>
            </a:ext>
          </a:extLst>
        </xdr:cNvPr>
        <xdr:cNvCxnSpPr/>
      </xdr:nvCxnSpPr>
      <xdr:spPr>
        <a:xfrm>
          <a:off x="16230600" y="5825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4190</xdr:rowOff>
    </xdr:from>
    <xdr:ext cx="405111" cy="259045"/>
    <xdr:sp macro="" textlink="">
      <xdr:nvSpPr>
        <xdr:cNvPr id="323" name="【一般廃棄物処理施設】&#10;有形固定資産減価償却率平均値テキスト">
          <a:extLst>
            <a:ext uri="{FF2B5EF4-FFF2-40B4-BE49-F238E27FC236}">
              <a16:creationId xmlns:a16="http://schemas.microsoft.com/office/drawing/2014/main" id="{D1D39918-4ABB-485C-BE6A-ABDB48F84EE0}"/>
            </a:ext>
          </a:extLst>
        </xdr:cNvPr>
        <xdr:cNvSpPr txBox="1"/>
      </xdr:nvSpPr>
      <xdr:spPr>
        <a:xfrm>
          <a:off x="16357600" y="63478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152763</xdr:rowOff>
    </xdr:from>
    <xdr:to>
      <xdr:col>85</xdr:col>
      <xdr:colOff>177800</xdr:colOff>
      <xdr:row>38</xdr:row>
      <xdr:rowOff>82913</xdr:rowOff>
    </xdr:to>
    <xdr:sp macro="" textlink="">
      <xdr:nvSpPr>
        <xdr:cNvPr id="324" name="フローチャート: 判断 323">
          <a:extLst>
            <a:ext uri="{FF2B5EF4-FFF2-40B4-BE49-F238E27FC236}">
              <a16:creationId xmlns:a16="http://schemas.microsoft.com/office/drawing/2014/main" id="{B0B5E687-C67A-4C79-9E89-62DCFF1BB067}"/>
            </a:ext>
          </a:extLst>
        </xdr:cNvPr>
        <xdr:cNvSpPr/>
      </xdr:nvSpPr>
      <xdr:spPr>
        <a:xfrm>
          <a:off x="16268700" y="649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113574</xdr:rowOff>
    </xdr:from>
    <xdr:to>
      <xdr:col>81</xdr:col>
      <xdr:colOff>101600</xdr:colOff>
      <xdr:row>39</xdr:row>
      <xdr:rowOff>43724</xdr:rowOff>
    </xdr:to>
    <xdr:sp macro="" textlink="">
      <xdr:nvSpPr>
        <xdr:cNvPr id="325" name="フローチャート: 判断 324">
          <a:extLst>
            <a:ext uri="{FF2B5EF4-FFF2-40B4-BE49-F238E27FC236}">
              <a16:creationId xmlns:a16="http://schemas.microsoft.com/office/drawing/2014/main" id="{7B582680-C052-49C6-956E-7FFDDECAC48C}"/>
            </a:ext>
          </a:extLst>
        </xdr:cNvPr>
        <xdr:cNvSpPr/>
      </xdr:nvSpPr>
      <xdr:spPr>
        <a:xfrm>
          <a:off x="15430500" y="662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111941</xdr:rowOff>
    </xdr:from>
    <xdr:to>
      <xdr:col>76</xdr:col>
      <xdr:colOff>165100</xdr:colOff>
      <xdr:row>39</xdr:row>
      <xdr:rowOff>42091</xdr:rowOff>
    </xdr:to>
    <xdr:sp macro="" textlink="">
      <xdr:nvSpPr>
        <xdr:cNvPr id="326" name="フローチャート: 判断 325">
          <a:extLst>
            <a:ext uri="{FF2B5EF4-FFF2-40B4-BE49-F238E27FC236}">
              <a16:creationId xmlns:a16="http://schemas.microsoft.com/office/drawing/2014/main" id="{69047A67-586C-4DBA-9AB2-03E449D7476B}"/>
            </a:ext>
          </a:extLst>
        </xdr:cNvPr>
        <xdr:cNvSpPr/>
      </xdr:nvSpPr>
      <xdr:spPr>
        <a:xfrm>
          <a:off x="14541500" y="6627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95613</xdr:rowOff>
    </xdr:from>
    <xdr:to>
      <xdr:col>72</xdr:col>
      <xdr:colOff>38100</xdr:colOff>
      <xdr:row>37</xdr:row>
      <xdr:rowOff>25763</xdr:rowOff>
    </xdr:to>
    <xdr:sp macro="" textlink="">
      <xdr:nvSpPr>
        <xdr:cNvPr id="327" name="フローチャート: 判断 326">
          <a:extLst>
            <a:ext uri="{FF2B5EF4-FFF2-40B4-BE49-F238E27FC236}">
              <a16:creationId xmlns:a16="http://schemas.microsoft.com/office/drawing/2014/main" id="{257B0DA1-2A4F-4942-A60B-43D6EA0CB6B7}"/>
            </a:ext>
          </a:extLst>
        </xdr:cNvPr>
        <xdr:cNvSpPr/>
      </xdr:nvSpPr>
      <xdr:spPr>
        <a:xfrm>
          <a:off x="13652500" y="626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98878</xdr:rowOff>
    </xdr:from>
    <xdr:to>
      <xdr:col>67</xdr:col>
      <xdr:colOff>101600</xdr:colOff>
      <xdr:row>39</xdr:row>
      <xdr:rowOff>29028</xdr:rowOff>
    </xdr:to>
    <xdr:sp macro="" textlink="">
      <xdr:nvSpPr>
        <xdr:cNvPr id="328" name="フローチャート: 判断 327">
          <a:extLst>
            <a:ext uri="{FF2B5EF4-FFF2-40B4-BE49-F238E27FC236}">
              <a16:creationId xmlns:a16="http://schemas.microsoft.com/office/drawing/2014/main" id="{C311C2F4-2D64-41C7-B737-3D376790EBB9}"/>
            </a:ext>
          </a:extLst>
        </xdr:cNvPr>
        <xdr:cNvSpPr/>
      </xdr:nvSpPr>
      <xdr:spPr>
        <a:xfrm>
          <a:off x="12763500" y="6613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29" name="テキスト ボックス 328">
          <a:extLst>
            <a:ext uri="{FF2B5EF4-FFF2-40B4-BE49-F238E27FC236}">
              <a16:creationId xmlns:a16="http://schemas.microsoft.com/office/drawing/2014/main" id="{87F3762A-EA4E-4CBB-ADA5-AC9C577DC97C}"/>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0" name="テキスト ボックス 329">
          <a:extLst>
            <a:ext uri="{FF2B5EF4-FFF2-40B4-BE49-F238E27FC236}">
              <a16:creationId xmlns:a16="http://schemas.microsoft.com/office/drawing/2014/main" id="{54F11063-8A5C-4267-A58A-9755A537ACD3}"/>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1" name="テキスト ボックス 330">
          <a:extLst>
            <a:ext uri="{FF2B5EF4-FFF2-40B4-BE49-F238E27FC236}">
              <a16:creationId xmlns:a16="http://schemas.microsoft.com/office/drawing/2014/main" id="{D09DB3D5-C407-46E1-B5F6-020D02E9B6DD}"/>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2" name="テキスト ボックス 331">
          <a:extLst>
            <a:ext uri="{FF2B5EF4-FFF2-40B4-BE49-F238E27FC236}">
              <a16:creationId xmlns:a16="http://schemas.microsoft.com/office/drawing/2014/main" id="{6D79F2D3-11F9-4112-81A6-E790011FE00D}"/>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3" name="テキスト ボックス 332">
          <a:extLst>
            <a:ext uri="{FF2B5EF4-FFF2-40B4-BE49-F238E27FC236}">
              <a16:creationId xmlns:a16="http://schemas.microsoft.com/office/drawing/2014/main" id="{B61D1C82-7E8F-4011-B097-A4093AA5A587}"/>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43362</xdr:rowOff>
    </xdr:from>
    <xdr:to>
      <xdr:col>85</xdr:col>
      <xdr:colOff>177800</xdr:colOff>
      <xdr:row>40</xdr:row>
      <xdr:rowOff>144962</xdr:rowOff>
    </xdr:to>
    <xdr:sp macro="" textlink="">
      <xdr:nvSpPr>
        <xdr:cNvPr id="334" name="楕円 333">
          <a:extLst>
            <a:ext uri="{FF2B5EF4-FFF2-40B4-BE49-F238E27FC236}">
              <a16:creationId xmlns:a16="http://schemas.microsoft.com/office/drawing/2014/main" id="{A9E3E020-1CC1-47BD-BC7A-75A014F66E0B}"/>
            </a:ext>
          </a:extLst>
        </xdr:cNvPr>
        <xdr:cNvSpPr/>
      </xdr:nvSpPr>
      <xdr:spPr>
        <a:xfrm>
          <a:off x="16268700" y="6901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21789</xdr:rowOff>
    </xdr:from>
    <xdr:ext cx="405111" cy="259045"/>
    <xdr:sp macro="" textlink="">
      <xdr:nvSpPr>
        <xdr:cNvPr id="335" name="【一般廃棄物処理施設】&#10;有形固定資産減価償却率該当値テキスト">
          <a:extLst>
            <a:ext uri="{FF2B5EF4-FFF2-40B4-BE49-F238E27FC236}">
              <a16:creationId xmlns:a16="http://schemas.microsoft.com/office/drawing/2014/main" id="{F902C417-65D8-4294-9841-442351313E3D}"/>
            </a:ext>
          </a:extLst>
        </xdr:cNvPr>
        <xdr:cNvSpPr txBox="1"/>
      </xdr:nvSpPr>
      <xdr:spPr>
        <a:xfrm>
          <a:off x="16357600" y="6879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51526</xdr:rowOff>
    </xdr:from>
    <xdr:to>
      <xdr:col>81</xdr:col>
      <xdr:colOff>101600</xdr:colOff>
      <xdr:row>40</xdr:row>
      <xdr:rowOff>153126</xdr:rowOff>
    </xdr:to>
    <xdr:sp macro="" textlink="">
      <xdr:nvSpPr>
        <xdr:cNvPr id="336" name="楕円 335">
          <a:extLst>
            <a:ext uri="{FF2B5EF4-FFF2-40B4-BE49-F238E27FC236}">
              <a16:creationId xmlns:a16="http://schemas.microsoft.com/office/drawing/2014/main" id="{F9229F83-8342-45DD-8CF5-4A816B3DE665}"/>
            </a:ext>
          </a:extLst>
        </xdr:cNvPr>
        <xdr:cNvSpPr/>
      </xdr:nvSpPr>
      <xdr:spPr>
        <a:xfrm>
          <a:off x="15430500" y="690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94162</xdr:rowOff>
    </xdr:from>
    <xdr:to>
      <xdr:col>85</xdr:col>
      <xdr:colOff>127000</xdr:colOff>
      <xdr:row>40</xdr:row>
      <xdr:rowOff>102326</xdr:rowOff>
    </xdr:to>
    <xdr:cxnSp macro="">
      <xdr:nvCxnSpPr>
        <xdr:cNvPr id="337" name="直線コネクタ 336">
          <a:extLst>
            <a:ext uri="{FF2B5EF4-FFF2-40B4-BE49-F238E27FC236}">
              <a16:creationId xmlns:a16="http://schemas.microsoft.com/office/drawing/2014/main" id="{DE7430B8-5721-4074-AB6B-4958DD443C1B}"/>
            </a:ext>
          </a:extLst>
        </xdr:cNvPr>
        <xdr:cNvCxnSpPr/>
      </xdr:nvCxnSpPr>
      <xdr:spPr>
        <a:xfrm flipV="1">
          <a:off x="15481300" y="6952162"/>
          <a:ext cx="8382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48260</xdr:rowOff>
    </xdr:from>
    <xdr:to>
      <xdr:col>76</xdr:col>
      <xdr:colOff>165100</xdr:colOff>
      <xdr:row>40</xdr:row>
      <xdr:rowOff>149860</xdr:rowOff>
    </xdr:to>
    <xdr:sp macro="" textlink="">
      <xdr:nvSpPr>
        <xdr:cNvPr id="338" name="楕円 337">
          <a:extLst>
            <a:ext uri="{FF2B5EF4-FFF2-40B4-BE49-F238E27FC236}">
              <a16:creationId xmlns:a16="http://schemas.microsoft.com/office/drawing/2014/main" id="{D50CECE3-C487-43D0-BEDD-5B9391E061B9}"/>
            </a:ext>
          </a:extLst>
        </xdr:cNvPr>
        <xdr:cNvSpPr/>
      </xdr:nvSpPr>
      <xdr:spPr>
        <a:xfrm>
          <a:off x="14541500" y="690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99060</xdr:rowOff>
    </xdr:from>
    <xdr:to>
      <xdr:col>81</xdr:col>
      <xdr:colOff>50800</xdr:colOff>
      <xdr:row>40</xdr:row>
      <xdr:rowOff>102326</xdr:rowOff>
    </xdr:to>
    <xdr:cxnSp macro="">
      <xdr:nvCxnSpPr>
        <xdr:cNvPr id="339" name="直線コネクタ 338">
          <a:extLst>
            <a:ext uri="{FF2B5EF4-FFF2-40B4-BE49-F238E27FC236}">
              <a16:creationId xmlns:a16="http://schemas.microsoft.com/office/drawing/2014/main" id="{C4E83343-FB40-45A6-9136-2E0E7768F465}"/>
            </a:ext>
          </a:extLst>
        </xdr:cNvPr>
        <xdr:cNvCxnSpPr/>
      </xdr:nvCxnSpPr>
      <xdr:spPr>
        <a:xfrm>
          <a:off x="14592300" y="6957060"/>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907</xdr:rowOff>
    </xdr:from>
    <xdr:to>
      <xdr:col>72</xdr:col>
      <xdr:colOff>38100</xdr:colOff>
      <xdr:row>40</xdr:row>
      <xdr:rowOff>102507</xdr:rowOff>
    </xdr:to>
    <xdr:sp macro="" textlink="">
      <xdr:nvSpPr>
        <xdr:cNvPr id="340" name="楕円 339">
          <a:extLst>
            <a:ext uri="{FF2B5EF4-FFF2-40B4-BE49-F238E27FC236}">
              <a16:creationId xmlns:a16="http://schemas.microsoft.com/office/drawing/2014/main" id="{24647281-AFB0-46E5-9B43-18614EBA9256}"/>
            </a:ext>
          </a:extLst>
        </xdr:cNvPr>
        <xdr:cNvSpPr/>
      </xdr:nvSpPr>
      <xdr:spPr>
        <a:xfrm>
          <a:off x="13652500" y="6858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51707</xdr:rowOff>
    </xdr:from>
    <xdr:to>
      <xdr:col>76</xdr:col>
      <xdr:colOff>114300</xdr:colOff>
      <xdr:row>40</xdr:row>
      <xdr:rowOff>99060</xdr:rowOff>
    </xdr:to>
    <xdr:cxnSp macro="">
      <xdr:nvCxnSpPr>
        <xdr:cNvPr id="341" name="直線コネクタ 340">
          <a:extLst>
            <a:ext uri="{FF2B5EF4-FFF2-40B4-BE49-F238E27FC236}">
              <a16:creationId xmlns:a16="http://schemas.microsoft.com/office/drawing/2014/main" id="{7787008C-20AC-4D3D-BA98-800C96CCD08C}"/>
            </a:ext>
          </a:extLst>
        </xdr:cNvPr>
        <xdr:cNvCxnSpPr/>
      </xdr:nvCxnSpPr>
      <xdr:spPr>
        <a:xfrm>
          <a:off x="13703300" y="6909707"/>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162560</xdr:rowOff>
    </xdr:from>
    <xdr:to>
      <xdr:col>67</xdr:col>
      <xdr:colOff>101600</xdr:colOff>
      <xdr:row>40</xdr:row>
      <xdr:rowOff>92710</xdr:rowOff>
    </xdr:to>
    <xdr:sp macro="" textlink="">
      <xdr:nvSpPr>
        <xdr:cNvPr id="342" name="楕円 341">
          <a:extLst>
            <a:ext uri="{FF2B5EF4-FFF2-40B4-BE49-F238E27FC236}">
              <a16:creationId xmlns:a16="http://schemas.microsoft.com/office/drawing/2014/main" id="{25F08424-87F7-4573-ADA7-5992FFC24A13}"/>
            </a:ext>
          </a:extLst>
        </xdr:cNvPr>
        <xdr:cNvSpPr/>
      </xdr:nvSpPr>
      <xdr:spPr>
        <a:xfrm>
          <a:off x="12763500" y="684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41910</xdr:rowOff>
    </xdr:from>
    <xdr:to>
      <xdr:col>71</xdr:col>
      <xdr:colOff>177800</xdr:colOff>
      <xdr:row>40</xdr:row>
      <xdr:rowOff>51707</xdr:rowOff>
    </xdr:to>
    <xdr:cxnSp macro="">
      <xdr:nvCxnSpPr>
        <xdr:cNvPr id="343" name="直線コネクタ 342">
          <a:extLst>
            <a:ext uri="{FF2B5EF4-FFF2-40B4-BE49-F238E27FC236}">
              <a16:creationId xmlns:a16="http://schemas.microsoft.com/office/drawing/2014/main" id="{41CDEDA6-21BC-4D44-935C-4694E3C08CA7}"/>
            </a:ext>
          </a:extLst>
        </xdr:cNvPr>
        <xdr:cNvCxnSpPr/>
      </xdr:nvCxnSpPr>
      <xdr:spPr>
        <a:xfrm>
          <a:off x="12814300" y="6899910"/>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60251</xdr:rowOff>
    </xdr:from>
    <xdr:ext cx="405111" cy="259045"/>
    <xdr:sp macro="" textlink="">
      <xdr:nvSpPr>
        <xdr:cNvPr id="344" name="n_1aveValue【一般廃棄物処理施設】&#10;有形固定資産減価償却率">
          <a:extLst>
            <a:ext uri="{FF2B5EF4-FFF2-40B4-BE49-F238E27FC236}">
              <a16:creationId xmlns:a16="http://schemas.microsoft.com/office/drawing/2014/main" id="{87B613F5-213D-475A-972E-7BC1928029CD}"/>
            </a:ext>
          </a:extLst>
        </xdr:cNvPr>
        <xdr:cNvSpPr txBox="1"/>
      </xdr:nvSpPr>
      <xdr:spPr>
        <a:xfrm>
          <a:off x="15266044" y="6403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58619</xdr:rowOff>
    </xdr:from>
    <xdr:ext cx="405111" cy="259045"/>
    <xdr:sp macro="" textlink="">
      <xdr:nvSpPr>
        <xdr:cNvPr id="345" name="n_2aveValue【一般廃棄物処理施設】&#10;有形固定資産減価償却率">
          <a:extLst>
            <a:ext uri="{FF2B5EF4-FFF2-40B4-BE49-F238E27FC236}">
              <a16:creationId xmlns:a16="http://schemas.microsoft.com/office/drawing/2014/main" id="{040EE68E-4574-4AA5-8C57-47DAFB3DD362}"/>
            </a:ext>
          </a:extLst>
        </xdr:cNvPr>
        <xdr:cNvSpPr txBox="1"/>
      </xdr:nvSpPr>
      <xdr:spPr>
        <a:xfrm>
          <a:off x="14389744" y="6402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42290</xdr:rowOff>
    </xdr:from>
    <xdr:ext cx="405111" cy="259045"/>
    <xdr:sp macro="" textlink="">
      <xdr:nvSpPr>
        <xdr:cNvPr id="346" name="n_3aveValue【一般廃棄物処理施設】&#10;有形固定資産減価償却率">
          <a:extLst>
            <a:ext uri="{FF2B5EF4-FFF2-40B4-BE49-F238E27FC236}">
              <a16:creationId xmlns:a16="http://schemas.microsoft.com/office/drawing/2014/main" id="{C6589EB0-A343-4ADE-8982-ABD2BE18FCE9}"/>
            </a:ext>
          </a:extLst>
        </xdr:cNvPr>
        <xdr:cNvSpPr txBox="1"/>
      </xdr:nvSpPr>
      <xdr:spPr>
        <a:xfrm>
          <a:off x="13500744" y="6043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45555</xdr:rowOff>
    </xdr:from>
    <xdr:ext cx="405111" cy="259045"/>
    <xdr:sp macro="" textlink="">
      <xdr:nvSpPr>
        <xdr:cNvPr id="347" name="n_4aveValue【一般廃棄物処理施設】&#10;有形固定資産減価償却率">
          <a:extLst>
            <a:ext uri="{FF2B5EF4-FFF2-40B4-BE49-F238E27FC236}">
              <a16:creationId xmlns:a16="http://schemas.microsoft.com/office/drawing/2014/main" id="{655CFD66-A37E-4EB6-B779-3FC960D78C3A}"/>
            </a:ext>
          </a:extLst>
        </xdr:cNvPr>
        <xdr:cNvSpPr txBox="1"/>
      </xdr:nvSpPr>
      <xdr:spPr>
        <a:xfrm>
          <a:off x="12611744" y="63892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144253</xdr:rowOff>
    </xdr:from>
    <xdr:ext cx="405111" cy="259045"/>
    <xdr:sp macro="" textlink="">
      <xdr:nvSpPr>
        <xdr:cNvPr id="348" name="n_1mainValue【一般廃棄物処理施設】&#10;有形固定資産減価償却率">
          <a:extLst>
            <a:ext uri="{FF2B5EF4-FFF2-40B4-BE49-F238E27FC236}">
              <a16:creationId xmlns:a16="http://schemas.microsoft.com/office/drawing/2014/main" id="{2A5439FC-B895-4668-8060-9DA61FDF5808}"/>
            </a:ext>
          </a:extLst>
        </xdr:cNvPr>
        <xdr:cNvSpPr txBox="1"/>
      </xdr:nvSpPr>
      <xdr:spPr>
        <a:xfrm>
          <a:off x="15266044" y="7002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140987</xdr:rowOff>
    </xdr:from>
    <xdr:ext cx="405111" cy="259045"/>
    <xdr:sp macro="" textlink="">
      <xdr:nvSpPr>
        <xdr:cNvPr id="349" name="n_2mainValue【一般廃棄物処理施設】&#10;有形固定資産減価償却率">
          <a:extLst>
            <a:ext uri="{FF2B5EF4-FFF2-40B4-BE49-F238E27FC236}">
              <a16:creationId xmlns:a16="http://schemas.microsoft.com/office/drawing/2014/main" id="{7A0456F8-F6C0-4AA3-B250-642C1F616F33}"/>
            </a:ext>
          </a:extLst>
        </xdr:cNvPr>
        <xdr:cNvSpPr txBox="1"/>
      </xdr:nvSpPr>
      <xdr:spPr>
        <a:xfrm>
          <a:off x="14389744" y="6998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93634</xdr:rowOff>
    </xdr:from>
    <xdr:ext cx="405111" cy="259045"/>
    <xdr:sp macro="" textlink="">
      <xdr:nvSpPr>
        <xdr:cNvPr id="350" name="n_3mainValue【一般廃棄物処理施設】&#10;有形固定資産減価償却率">
          <a:extLst>
            <a:ext uri="{FF2B5EF4-FFF2-40B4-BE49-F238E27FC236}">
              <a16:creationId xmlns:a16="http://schemas.microsoft.com/office/drawing/2014/main" id="{5CCFAC21-9638-46E4-894F-991A2D528598}"/>
            </a:ext>
          </a:extLst>
        </xdr:cNvPr>
        <xdr:cNvSpPr txBox="1"/>
      </xdr:nvSpPr>
      <xdr:spPr>
        <a:xfrm>
          <a:off x="13500744" y="6951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83837</xdr:rowOff>
    </xdr:from>
    <xdr:ext cx="405111" cy="259045"/>
    <xdr:sp macro="" textlink="">
      <xdr:nvSpPr>
        <xdr:cNvPr id="351" name="n_4mainValue【一般廃棄物処理施設】&#10;有形固定資産減価償却率">
          <a:extLst>
            <a:ext uri="{FF2B5EF4-FFF2-40B4-BE49-F238E27FC236}">
              <a16:creationId xmlns:a16="http://schemas.microsoft.com/office/drawing/2014/main" id="{5FBC9D6D-0061-4349-9A18-EB574A4F4CBE}"/>
            </a:ext>
          </a:extLst>
        </xdr:cNvPr>
        <xdr:cNvSpPr txBox="1"/>
      </xdr:nvSpPr>
      <xdr:spPr>
        <a:xfrm>
          <a:off x="12611744" y="6941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2" name="正方形/長方形 351">
          <a:extLst>
            <a:ext uri="{FF2B5EF4-FFF2-40B4-BE49-F238E27FC236}">
              <a16:creationId xmlns:a16="http://schemas.microsoft.com/office/drawing/2014/main" id="{9F29B8EB-CA4B-4E78-AA41-EF3EC2F33893}"/>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3" name="正方形/長方形 352">
          <a:extLst>
            <a:ext uri="{FF2B5EF4-FFF2-40B4-BE49-F238E27FC236}">
              <a16:creationId xmlns:a16="http://schemas.microsoft.com/office/drawing/2014/main" id="{FE972ACA-05E5-4443-901A-E11786CB8E7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4" name="正方形/長方形 353">
          <a:extLst>
            <a:ext uri="{FF2B5EF4-FFF2-40B4-BE49-F238E27FC236}">
              <a16:creationId xmlns:a16="http://schemas.microsoft.com/office/drawing/2014/main" id="{001C446F-8E41-4986-B62D-D7AD8D89A546}"/>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5" name="正方形/長方形 354">
          <a:extLst>
            <a:ext uri="{FF2B5EF4-FFF2-40B4-BE49-F238E27FC236}">
              <a16:creationId xmlns:a16="http://schemas.microsoft.com/office/drawing/2014/main" id="{793E6053-F732-4845-B9E6-339C37361608}"/>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6" name="正方形/長方形 355">
          <a:extLst>
            <a:ext uri="{FF2B5EF4-FFF2-40B4-BE49-F238E27FC236}">
              <a16:creationId xmlns:a16="http://schemas.microsoft.com/office/drawing/2014/main" id="{3E9B4616-60CA-420D-A831-413E2B513E95}"/>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7" name="正方形/長方形 356">
          <a:extLst>
            <a:ext uri="{FF2B5EF4-FFF2-40B4-BE49-F238E27FC236}">
              <a16:creationId xmlns:a16="http://schemas.microsoft.com/office/drawing/2014/main" id="{59D020DB-3B53-4CEC-B520-E16FD6650A1F}"/>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8" name="正方形/長方形 357">
          <a:extLst>
            <a:ext uri="{FF2B5EF4-FFF2-40B4-BE49-F238E27FC236}">
              <a16:creationId xmlns:a16="http://schemas.microsoft.com/office/drawing/2014/main" id="{E757918E-E96D-407A-A138-91A918F5B886}"/>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59" name="正方形/長方形 358">
          <a:extLst>
            <a:ext uri="{FF2B5EF4-FFF2-40B4-BE49-F238E27FC236}">
              <a16:creationId xmlns:a16="http://schemas.microsoft.com/office/drawing/2014/main" id="{2C4B0670-9D48-4224-AC03-A74DD39EEF7F}"/>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0" name="テキスト ボックス 359">
          <a:extLst>
            <a:ext uri="{FF2B5EF4-FFF2-40B4-BE49-F238E27FC236}">
              <a16:creationId xmlns:a16="http://schemas.microsoft.com/office/drawing/2014/main" id="{461A448A-665C-46EF-9730-C0ABCB851EE2}"/>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1" name="直線コネクタ 360">
          <a:extLst>
            <a:ext uri="{FF2B5EF4-FFF2-40B4-BE49-F238E27FC236}">
              <a16:creationId xmlns:a16="http://schemas.microsoft.com/office/drawing/2014/main" id="{37B25423-D7C3-49FC-8276-FDB8AA3E23AD}"/>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62" name="直線コネクタ 361">
          <a:extLst>
            <a:ext uri="{FF2B5EF4-FFF2-40B4-BE49-F238E27FC236}">
              <a16:creationId xmlns:a16="http://schemas.microsoft.com/office/drawing/2014/main" id="{A72A86F4-9D41-4A3B-B191-2D8AE9012A3C}"/>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363" name="テキスト ボックス 362">
          <a:extLst>
            <a:ext uri="{FF2B5EF4-FFF2-40B4-BE49-F238E27FC236}">
              <a16:creationId xmlns:a16="http://schemas.microsoft.com/office/drawing/2014/main" id="{E4B84B97-636F-4DC5-87DE-7B0C7903C343}"/>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64" name="直線コネクタ 363">
          <a:extLst>
            <a:ext uri="{FF2B5EF4-FFF2-40B4-BE49-F238E27FC236}">
              <a16:creationId xmlns:a16="http://schemas.microsoft.com/office/drawing/2014/main" id="{B966FB52-B72D-49ED-A412-057F28C0A07F}"/>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365" name="テキスト ボックス 364">
          <a:extLst>
            <a:ext uri="{FF2B5EF4-FFF2-40B4-BE49-F238E27FC236}">
              <a16:creationId xmlns:a16="http://schemas.microsoft.com/office/drawing/2014/main" id="{5E51B06C-07F8-4ACC-B818-701154A110A1}"/>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66" name="直線コネクタ 365">
          <a:extLst>
            <a:ext uri="{FF2B5EF4-FFF2-40B4-BE49-F238E27FC236}">
              <a16:creationId xmlns:a16="http://schemas.microsoft.com/office/drawing/2014/main" id="{EA18BEE2-2D9C-4499-9940-72D955569A8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367" name="テキスト ボックス 366">
          <a:extLst>
            <a:ext uri="{FF2B5EF4-FFF2-40B4-BE49-F238E27FC236}">
              <a16:creationId xmlns:a16="http://schemas.microsoft.com/office/drawing/2014/main" id="{9AECA45A-9BDD-472B-B3E8-FF275AA4F3E6}"/>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68" name="直線コネクタ 367">
          <a:extLst>
            <a:ext uri="{FF2B5EF4-FFF2-40B4-BE49-F238E27FC236}">
              <a16:creationId xmlns:a16="http://schemas.microsoft.com/office/drawing/2014/main" id="{E77D586C-F931-4665-9B3F-4F91670DFA41}"/>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369" name="テキスト ボックス 368">
          <a:extLst>
            <a:ext uri="{FF2B5EF4-FFF2-40B4-BE49-F238E27FC236}">
              <a16:creationId xmlns:a16="http://schemas.microsoft.com/office/drawing/2014/main" id="{8F0B9EBA-F961-4FDE-8F11-086C8A554509}"/>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70" name="直線コネクタ 369">
          <a:extLst>
            <a:ext uri="{FF2B5EF4-FFF2-40B4-BE49-F238E27FC236}">
              <a16:creationId xmlns:a16="http://schemas.microsoft.com/office/drawing/2014/main" id="{EBBA17F2-7595-4E64-BCFC-39086C984339}"/>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86377</xdr:rowOff>
    </xdr:from>
    <xdr:ext cx="685572" cy="259045"/>
    <xdr:sp macro="" textlink="">
      <xdr:nvSpPr>
        <xdr:cNvPr id="371" name="テキスト ボックス 370">
          <a:extLst>
            <a:ext uri="{FF2B5EF4-FFF2-40B4-BE49-F238E27FC236}">
              <a16:creationId xmlns:a16="http://schemas.microsoft.com/office/drawing/2014/main" id="{39B509DE-EAC9-4524-87BC-5805C971B265}"/>
            </a:ext>
          </a:extLst>
        </xdr:cNvPr>
        <xdr:cNvSpPr txBox="1"/>
      </xdr:nvSpPr>
      <xdr:spPr>
        <a:xfrm>
          <a:off x="17602428" y="557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2" name="直線コネクタ 371">
          <a:extLst>
            <a:ext uri="{FF2B5EF4-FFF2-40B4-BE49-F238E27FC236}">
              <a16:creationId xmlns:a16="http://schemas.microsoft.com/office/drawing/2014/main" id="{55F4622F-4A9F-4DA0-8A4E-6BEC56142DD9}"/>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373" name="テキスト ボックス 372">
          <a:extLst>
            <a:ext uri="{FF2B5EF4-FFF2-40B4-BE49-F238E27FC236}">
              <a16:creationId xmlns:a16="http://schemas.microsoft.com/office/drawing/2014/main" id="{FB4603C7-9A2C-43A1-A605-985D16BB7AD2}"/>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4" name="【一般廃棄物処理施設】&#10;一人当たり有形固定資産（償却資産）額グラフ枠">
          <a:extLst>
            <a:ext uri="{FF2B5EF4-FFF2-40B4-BE49-F238E27FC236}">
              <a16:creationId xmlns:a16="http://schemas.microsoft.com/office/drawing/2014/main" id="{F3D8DFCB-597E-4FD5-8257-BE72153106B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38</xdr:row>
      <xdr:rowOff>97458</xdr:rowOff>
    </xdr:from>
    <xdr:to>
      <xdr:col>116</xdr:col>
      <xdr:colOff>62864</xdr:colOff>
      <xdr:row>42</xdr:row>
      <xdr:rowOff>35420</xdr:rowOff>
    </xdr:to>
    <xdr:cxnSp macro="">
      <xdr:nvCxnSpPr>
        <xdr:cNvPr id="375" name="直線コネクタ 374">
          <a:extLst>
            <a:ext uri="{FF2B5EF4-FFF2-40B4-BE49-F238E27FC236}">
              <a16:creationId xmlns:a16="http://schemas.microsoft.com/office/drawing/2014/main" id="{09FFEEAF-C39E-4010-9957-EA5687AB7163}"/>
            </a:ext>
          </a:extLst>
        </xdr:cNvPr>
        <xdr:cNvCxnSpPr/>
      </xdr:nvCxnSpPr>
      <xdr:spPr>
        <a:xfrm flipV="1">
          <a:off x="22160864" y="6612558"/>
          <a:ext cx="0" cy="6237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39247</xdr:rowOff>
    </xdr:from>
    <xdr:ext cx="469744" cy="259045"/>
    <xdr:sp macro="" textlink="">
      <xdr:nvSpPr>
        <xdr:cNvPr id="376" name="【一般廃棄物処理施設】&#10;一人当たり有形固定資産（償却資産）額最小値テキスト">
          <a:extLst>
            <a:ext uri="{FF2B5EF4-FFF2-40B4-BE49-F238E27FC236}">
              <a16:creationId xmlns:a16="http://schemas.microsoft.com/office/drawing/2014/main" id="{CAD3DCBB-CD10-4283-913D-D24C8A67E7EB}"/>
            </a:ext>
          </a:extLst>
        </xdr:cNvPr>
        <xdr:cNvSpPr txBox="1"/>
      </xdr:nvSpPr>
      <xdr:spPr>
        <a:xfrm>
          <a:off x="22199600" y="7240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35420</xdr:rowOff>
    </xdr:from>
    <xdr:to>
      <xdr:col>116</xdr:col>
      <xdr:colOff>152400</xdr:colOff>
      <xdr:row>42</xdr:row>
      <xdr:rowOff>35420</xdr:rowOff>
    </xdr:to>
    <xdr:cxnSp macro="">
      <xdr:nvCxnSpPr>
        <xdr:cNvPr id="377" name="直線コネクタ 376">
          <a:extLst>
            <a:ext uri="{FF2B5EF4-FFF2-40B4-BE49-F238E27FC236}">
              <a16:creationId xmlns:a16="http://schemas.microsoft.com/office/drawing/2014/main" id="{4908BE21-A0F0-43C3-BDA5-B09F11A191F3}"/>
            </a:ext>
          </a:extLst>
        </xdr:cNvPr>
        <xdr:cNvCxnSpPr/>
      </xdr:nvCxnSpPr>
      <xdr:spPr>
        <a:xfrm>
          <a:off x="22072600" y="723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44135</xdr:rowOff>
    </xdr:from>
    <xdr:ext cx="599010" cy="259045"/>
    <xdr:sp macro="" textlink="">
      <xdr:nvSpPr>
        <xdr:cNvPr id="378" name="【一般廃棄物処理施設】&#10;一人当たり有形固定資産（償却資産）額最大値テキスト">
          <a:extLst>
            <a:ext uri="{FF2B5EF4-FFF2-40B4-BE49-F238E27FC236}">
              <a16:creationId xmlns:a16="http://schemas.microsoft.com/office/drawing/2014/main" id="{15263E24-C432-460F-9207-81B428091167}"/>
            </a:ext>
          </a:extLst>
        </xdr:cNvPr>
        <xdr:cNvSpPr txBox="1"/>
      </xdr:nvSpPr>
      <xdr:spPr>
        <a:xfrm>
          <a:off x="22199600" y="6387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493,261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97458</xdr:rowOff>
    </xdr:from>
    <xdr:to>
      <xdr:col>116</xdr:col>
      <xdr:colOff>152400</xdr:colOff>
      <xdr:row>38</xdr:row>
      <xdr:rowOff>97458</xdr:rowOff>
    </xdr:to>
    <xdr:cxnSp macro="">
      <xdr:nvCxnSpPr>
        <xdr:cNvPr id="379" name="直線コネクタ 378">
          <a:extLst>
            <a:ext uri="{FF2B5EF4-FFF2-40B4-BE49-F238E27FC236}">
              <a16:creationId xmlns:a16="http://schemas.microsoft.com/office/drawing/2014/main" id="{90560E3C-3010-4416-8466-03E46FC9BD19}"/>
            </a:ext>
          </a:extLst>
        </xdr:cNvPr>
        <xdr:cNvCxnSpPr/>
      </xdr:nvCxnSpPr>
      <xdr:spPr>
        <a:xfrm>
          <a:off x="22072600" y="6612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2530</xdr:rowOff>
    </xdr:from>
    <xdr:ext cx="599010" cy="259045"/>
    <xdr:sp macro="" textlink="">
      <xdr:nvSpPr>
        <xdr:cNvPr id="380" name="【一般廃棄物処理施設】&#10;一人当たり有形固定資産（償却資産）額平均値テキスト">
          <a:extLst>
            <a:ext uri="{FF2B5EF4-FFF2-40B4-BE49-F238E27FC236}">
              <a16:creationId xmlns:a16="http://schemas.microsoft.com/office/drawing/2014/main" id="{B9AB71FD-7FCA-4E61-A98A-9A1597C7B41A}"/>
            </a:ext>
          </a:extLst>
        </xdr:cNvPr>
        <xdr:cNvSpPr txBox="1"/>
      </xdr:nvSpPr>
      <xdr:spPr>
        <a:xfrm>
          <a:off x="22199600" y="686053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151103</xdr:rowOff>
    </xdr:from>
    <xdr:to>
      <xdr:col>116</xdr:col>
      <xdr:colOff>114300</xdr:colOff>
      <xdr:row>41</xdr:row>
      <xdr:rowOff>81253</xdr:rowOff>
    </xdr:to>
    <xdr:sp macro="" textlink="">
      <xdr:nvSpPr>
        <xdr:cNvPr id="381" name="フローチャート: 判断 380">
          <a:extLst>
            <a:ext uri="{FF2B5EF4-FFF2-40B4-BE49-F238E27FC236}">
              <a16:creationId xmlns:a16="http://schemas.microsoft.com/office/drawing/2014/main" id="{1C72F6A9-C61F-471C-B412-5E2B9832C9CF}"/>
            </a:ext>
          </a:extLst>
        </xdr:cNvPr>
        <xdr:cNvSpPr/>
      </xdr:nvSpPr>
      <xdr:spPr>
        <a:xfrm>
          <a:off x="22110700" y="7009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169081</xdr:rowOff>
    </xdr:from>
    <xdr:to>
      <xdr:col>112</xdr:col>
      <xdr:colOff>38100</xdr:colOff>
      <xdr:row>41</xdr:row>
      <xdr:rowOff>99231</xdr:rowOff>
    </xdr:to>
    <xdr:sp macro="" textlink="">
      <xdr:nvSpPr>
        <xdr:cNvPr id="382" name="フローチャート: 判断 381">
          <a:extLst>
            <a:ext uri="{FF2B5EF4-FFF2-40B4-BE49-F238E27FC236}">
              <a16:creationId xmlns:a16="http://schemas.microsoft.com/office/drawing/2014/main" id="{8A076A16-2EF3-4AC6-AE88-EB55F21652DC}"/>
            </a:ext>
          </a:extLst>
        </xdr:cNvPr>
        <xdr:cNvSpPr/>
      </xdr:nvSpPr>
      <xdr:spPr>
        <a:xfrm>
          <a:off x="21272500" y="7027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6569</xdr:rowOff>
    </xdr:from>
    <xdr:to>
      <xdr:col>107</xdr:col>
      <xdr:colOff>101600</xdr:colOff>
      <xdr:row>41</xdr:row>
      <xdr:rowOff>108169</xdr:rowOff>
    </xdr:to>
    <xdr:sp macro="" textlink="">
      <xdr:nvSpPr>
        <xdr:cNvPr id="383" name="フローチャート: 判断 382">
          <a:extLst>
            <a:ext uri="{FF2B5EF4-FFF2-40B4-BE49-F238E27FC236}">
              <a16:creationId xmlns:a16="http://schemas.microsoft.com/office/drawing/2014/main" id="{70DCFBEE-1E95-4F55-8334-D988D0583356}"/>
            </a:ext>
          </a:extLst>
        </xdr:cNvPr>
        <xdr:cNvSpPr/>
      </xdr:nvSpPr>
      <xdr:spPr>
        <a:xfrm>
          <a:off x="20383500" y="7036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33</xdr:row>
      <xdr:rowOff>93271</xdr:rowOff>
    </xdr:from>
    <xdr:to>
      <xdr:col>102</xdr:col>
      <xdr:colOff>165100</xdr:colOff>
      <xdr:row>34</xdr:row>
      <xdr:rowOff>23421</xdr:rowOff>
    </xdr:to>
    <xdr:sp macro="" textlink="">
      <xdr:nvSpPr>
        <xdr:cNvPr id="384" name="フローチャート: 判断 383">
          <a:extLst>
            <a:ext uri="{FF2B5EF4-FFF2-40B4-BE49-F238E27FC236}">
              <a16:creationId xmlns:a16="http://schemas.microsoft.com/office/drawing/2014/main" id="{A964D5B6-B7EF-44A2-A4BB-7387DD1A6384}"/>
            </a:ext>
          </a:extLst>
        </xdr:cNvPr>
        <xdr:cNvSpPr/>
      </xdr:nvSpPr>
      <xdr:spPr>
        <a:xfrm>
          <a:off x="19494500" y="5751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35458</xdr:rowOff>
    </xdr:from>
    <xdr:to>
      <xdr:col>98</xdr:col>
      <xdr:colOff>38100</xdr:colOff>
      <xdr:row>41</xdr:row>
      <xdr:rowOff>137058</xdr:rowOff>
    </xdr:to>
    <xdr:sp macro="" textlink="">
      <xdr:nvSpPr>
        <xdr:cNvPr id="385" name="フローチャート: 判断 384">
          <a:extLst>
            <a:ext uri="{FF2B5EF4-FFF2-40B4-BE49-F238E27FC236}">
              <a16:creationId xmlns:a16="http://schemas.microsoft.com/office/drawing/2014/main" id="{232C00E1-0BB4-4466-A74D-DD8D487A9B74}"/>
            </a:ext>
          </a:extLst>
        </xdr:cNvPr>
        <xdr:cNvSpPr/>
      </xdr:nvSpPr>
      <xdr:spPr>
        <a:xfrm>
          <a:off x="18605500" y="7064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6" name="テキスト ボックス 385">
          <a:extLst>
            <a:ext uri="{FF2B5EF4-FFF2-40B4-BE49-F238E27FC236}">
              <a16:creationId xmlns:a16="http://schemas.microsoft.com/office/drawing/2014/main" id="{DFAB7C91-E933-4C1D-8CAD-94C76647F4AE}"/>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7" name="テキスト ボックス 386">
          <a:extLst>
            <a:ext uri="{FF2B5EF4-FFF2-40B4-BE49-F238E27FC236}">
              <a16:creationId xmlns:a16="http://schemas.microsoft.com/office/drawing/2014/main" id="{C79CECB8-43B2-46F0-B5C1-F9EE9AED6252}"/>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8" name="テキスト ボックス 387">
          <a:extLst>
            <a:ext uri="{FF2B5EF4-FFF2-40B4-BE49-F238E27FC236}">
              <a16:creationId xmlns:a16="http://schemas.microsoft.com/office/drawing/2014/main" id="{9C5A2A3E-1F48-4702-B63D-1509339D7CA4}"/>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89" name="テキスト ボックス 388">
          <a:extLst>
            <a:ext uri="{FF2B5EF4-FFF2-40B4-BE49-F238E27FC236}">
              <a16:creationId xmlns:a16="http://schemas.microsoft.com/office/drawing/2014/main" id="{5BC60C8F-0BE5-4189-A416-A89A24D1ED68}"/>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0" name="テキスト ボックス 389">
          <a:extLst>
            <a:ext uri="{FF2B5EF4-FFF2-40B4-BE49-F238E27FC236}">
              <a16:creationId xmlns:a16="http://schemas.microsoft.com/office/drawing/2014/main" id="{D62F478C-73EA-49C5-A6C2-18217A82EB5D}"/>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158619</xdr:rowOff>
    </xdr:from>
    <xdr:to>
      <xdr:col>116</xdr:col>
      <xdr:colOff>114300</xdr:colOff>
      <xdr:row>41</xdr:row>
      <xdr:rowOff>88769</xdr:rowOff>
    </xdr:to>
    <xdr:sp macro="" textlink="">
      <xdr:nvSpPr>
        <xdr:cNvPr id="391" name="楕円 390">
          <a:extLst>
            <a:ext uri="{FF2B5EF4-FFF2-40B4-BE49-F238E27FC236}">
              <a16:creationId xmlns:a16="http://schemas.microsoft.com/office/drawing/2014/main" id="{D9C24FEA-E7EF-47AD-B16D-B56D0D74093B}"/>
            </a:ext>
          </a:extLst>
        </xdr:cNvPr>
        <xdr:cNvSpPr/>
      </xdr:nvSpPr>
      <xdr:spPr>
        <a:xfrm>
          <a:off x="22110700" y="7016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137046</xdr:rowOff>
    </xdr:from>
    <xdr:ext cx="599010" cy="259045"/>
    <xdr:sp macro="" textlink="">
      <xdr:nvSpPr>
        <xdr:cNvPr id="392" name="【一般廃棄物処理施設】&#10;一人当たり有形固定資産（償却資産）額該当値テキスト">
          <a:extLst>
            <a:ext uri="{FF2B5EF4-FFF2-40B4-BE49-F238E27FC236}">
              <a16:creationId xmlns:a16="http://schemas.microsoft.com/office/drawing/2014/main" id="{14BEDA9E-3FF0-4781-886B-E03DB86CE6CB}"/>
            </a:ext>
          </a:extLst>
        </xdr:cNvPr>
        <xdr:cNvSpPr txBox="1"/>
      </xdr:nvSpPr>
      <xdr:spPr>
        <a:xfrm>
          <a:off x="22199600" y="6995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163325</xdr:rowOff>
    </xdr:from>
    <xdr:to>
      <xdr:col>112</xdr:col>
      <xdr:colOff>38100</xdr:colOff>
      <xdr:row>41</xdr:row>
      <xdr:rowOff>93475</xdr:rowOff>
    </xdr:to>
    <xdr:sp macro="" textlink="">
      <xdr:nvSpPr>
        <xdr:cNvPr id="393" name="楕円 392">
          <a:extLst>
            <a:ext uri="{FF2B5EF4-FFF2-40B4-BE49-F238E27FC236}">
              <a16:creationId xmlns:a16="http://schemas.microsoft.com/office/drawing/2014/main" id="{384B4A82-8312-421D-8AE2-B9EF647EE72A}"/>
            </a:ext>
          </a:extLst>
        </xdr:cNvPr>
        <xdr:cNvSpPr/>
      </xdr:nvSpPr>
      <xdr:spPr>
        <a:xfrm>
          <a:off x="21272500" y="7021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37969</xdr:rowOff>
    </xdr:from>
    <xdr:to>
      <xdr:col>116</xdr:col>
      <xdr:colOff>63500</xdr:colOff>
      <xdr:row>41</xdr:row>
      <xdr:rowOff>42675</xdr:rowOff>
    </xdr:to>
    <xdr:cxnSp macro="">
      <xdr:nvCxnSpPr>
        <xdr:cNvPr id="394" name="直線コネクタ 393">
          <a:extLst>
            <a:ext uri="{FF2B5EF4-FFF2-40B4-BE49-F238E27FC236}">
              <a16:creationId xmlns:a16="http://schemas.microsoft.com/office/drawing/2014/main" id="{299DEA72-1B02-4F6C-BD33-B93C1EBD491F}"/>
            </a:ext>
          </a:extLst>
        </xdr:cNvPr>
        <xdr:cNvCxnSpPr/>
      </xdr:nvCxnSpPr>
      <xdr:spPr>
        <a:xfrm flipV="1">
          <a:off x="21323300" y="7067419"/>
          <a:ext cx="838200" cy="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168814</xdr:rowOff>
    </xdr:from>
    <xdr:to>
      <xdr:col>107</xdr:col>
      <xdr:colOff>101600</xdr:colOff>
      <xdr:row>41</xdr:row>
      <xdr:rowOff>98964</xdr:rowOff>
    </xdr:to>
    <xdr:sp macro="" textlink="">
      <xdr:nvSpPr>
        <xdr:cNvPr id="395" name="楕円 394">
          <a:extLst>
            <a:ext uri="{FF2B5EF4-FFF2-40B4-BE49-F238E27FC236}">
              <a16:creationId xmlns:a16="http://schemas.microsoft.com/office/drawing/2014/main" id="{14D3596B-7272-4DB7-A1A1-4CBC63F67E17}"/>
            </a:ext>
          </a:extLst>
        </xdr:cNvPr>
        <xdr:cNvSpPr/>
      </xdr:nvSpPr>
      <xdr:spPr>
        <a:xfrm>
          <a:off x="20383500" y="7026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42675</xdr:rowOff>
    </xdr:from>
    <xdr:to>
      <xdr:col>111</xdr:col>
      <xdr:colOff>177800</xdr:colOff>
      <xdr:row>41</xdr:row>
      <xdr:rowOff>48164</xdr:rowOff>
    </xdr:to>
    <xdr:cxnSp macro="">
      <xdr:nvCxnSpPr>
        <xdr:cNvPr id="396" name="直線コネクタ 395">
          <a:extLst>
            <a:ext uri="{FF2B5EF4-FFF2-40B4-BE49-F238E27FC236}">
              <a16:creationId xmlns:a16="http://schemas.microsoft.com/office/drawing/2014/main" id="{1E478D76-813A-4328-9982-90C50E70D5F5}"/>
            </a:ext>
          </a:extLst>
        </xdr:cNvPr>
        <xdr:cNvCxnSpPr/>
      </xdr:nvCxnSpPr>
      <xdr:spPr>
        <a:xfrm flipV="1">
          <a:off x="20434300" y="7072125"/>
          <a:ext cx="889000" cy="5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4514</xdr:rowOff>
    </xdr:from>
    <xdr:to>
      <xdr:col>102</xdr:col>
      <xdr:colOff>165100</xdr:colOff>
      <xdr:row>41</xdr:row>
      <xdr:rowOff>106114</xdr:rowOff>
    </xdr:to>
    <xdr:sp macro="" textlink="">
      <xdr:nvSpPr>
        <xdr:cNvPr id="397" name="楕円 396">
          <a:extLst>
            <a:ext uri="{FF2B5EF4-FFF2-40B4-BE49-F238E27FC236}">
              <a16:creationId xmlns:a16="http://schemas.microsoft.com/office/drawing/2014/main" id="{241BA62D-1E95-44D4-AF79-F2E4C6FF7578}"/>
            </a:ext>
          </a:extLst>
        </xdr:cNvPr>
        <xdr:cNvSpPr/>
      </xdr:nvSpPr>
      <xdr:spPr>
        <a:xfrm>
          <a:off x="19494500" y="7033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48164</xdr:rowOff>
    </xdr:from>
    <xdr:to>
      <xdr:col>107</xdr:col>
      <xdr:colOff>50800</xdr:colOff>
      <xdr:row>41</xdr:row>
      <xdr:rowOff>55314</xdr:rowOff>
    </xdr:to>
    <xdr:cxnSp macro="">
      <xdr:nvCxnSpPr>
        <xdr:cNvPr id="398" name="直線コネクタ 397">
          <a:extLst>
            <a:ext uri="{FF2B5EF4-FFF2-40B4-BE49-F238E27FC236}">
              <a16:creationId xmlns:a16="http://schemas.microsoft.com/office/drawing/2014/main" id="{4FEC22AC-2ECD-4314-B281-DCD8B2E2C3CB}"/>
            </a:ext>
          </a:extLst>
        </xdr:cNvPr>
        <xdr:cNvCxnSpPr/>
      </xdr:nvCxnSpPr>
      <xdr:spPr>
        <a:xfrm flipV="1">
          <a:off x="19545300" y="7077614"/>
          <a:ext cx="889000" cy="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151760</xdr:rowOff>
    </xdr:from>
    <xdr:to>
      <xdr:col>98</xdr:col>
      <xdr:colOff>38100</xdr:colOff>
      <xdr:row>41</xdr:row>
      <xdr:rowOff>81910</xdr:rowOff>
    </xdr:to>
    <xdr:sp macro="" textlink="">
      <xdr:nvSpPr>
        <xdr:cNvPr id="399" name="楕円 398">
          <a:extLst>
            <a:ext uri="{FF2B5EF4-FFF2-40B4-BE49-F238E27FC236}">
              <a16:creationId xmlns:a16="http://schemas.microsoft.com/office/drawing/2014/main" id="{624BE326-431B-464D-8D51-A2B7DBCF239E}"/>
            </a:ext>
          </a:extLst>
        </xdr:cNvPr>
        <xdr:cNvSpPr/>
      </xdr:nvSpPr>
      <xdr:spPr>
        <a:xfrm>
          <a:off x="18605500" y="700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31110</xdr:rowOff>
    </xdr:from>
    <xdr:to>
      <xdr:col>102</xdr:col>
      <xdr:colOff>114300</xdr:colOff>
      <xdr:row>41</xdr:row>
      <xdr:rowOff>55314</xdr:rowOff>
    </xdr:to>
    <xdr:cxnSp macro="">
      <xdr:nvCxnSpPr>
        <xdr:cNvPr id="400" name="直線コネクタ 399">
          <a:extLst>
            <a:ext uri="{FF2B5EF4-FFF2-40B4-BE49-F238E27FC236}">
              <a16:creationId xmlns:a16="http://schemas.microsoft.com/office/drawing/2014/main" id="{8F45337E-2DBE-49D2-A5A1-1F5E4970599E}"/>
            </a:ext>
          </a:extLst>
        </xdr:cNvPr>
        <xdr:cNvCxnSpPr/>
      </xdr:nvCxnSpPr>
      <xdr:spPr>
        <a:xfrm>
          <a:off x="18656300" y="7060560"/>
          <a:ext cx="889000" cy="24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41</xdr:row>
      <xdr:rowOff>90358</xdr:rowOff>
    </xdr:from>
    <xdr:ext cx="599010" cy="259045"/>
    <xdr:sp macro="" textlink="">
      <xdr:nvSpPr>
        <xdr:cNvPr id="401" name="n_1aveValue【一般廃棄物処理施設】&#10;一人当たり有形固定資産（償却資産）額">
          <a:extLst>
            <a:ext uri="{FF2B5EF4-FFF2-40B4-BE49-F238E27FC236}">
              <a16:creationId xmlns:a16="http://schemas.microsoft.com/office/drawing/2014/main" id="{903C820E-AD4D-4E0A-B76D-655EC4B9AC25}"/>
            </a:ext>
          </a:extLst>
        </xdr:cNvPr>
        <xdr:cNvSpPr txBox="1"/>
      </xdr:nvSpPr>
      <xdr:spPr>
        <a:xfrm>
          <a:off x="21011095" y="7119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99296</xdr:rowOff>
    </xdr:from>
    <xdr:ext cx="599010" cy="259045"/>
    <xdr:sp macro="" textlink="">
      <xdr:nvSpPr>
        <xdr:cNvPr id="402" name="n_2aveValue【一般廃棄物処理施設】&#10;一人当たり有形固定資産（償却資産）額">
          <a:extLst>
            <a:ext uri="{FF2B5EF4-FFF2-40B4-BE49-F238E27FC236}">
              <a16:creationId xmlns:a16="http://schemas.microsoft.com/office/drawing/2014/main" id="{1D0CD6C4-771F-48C2-ACF8-D4DCFFA2F32E}"/>
            </a:ext>
          </a:extLst>
        </xdr:cNvPr>
        <xdr:cNvSpPr txBox="1"/>
      </xdr:nvSpPr>
      <xdr:spPr>
        <a:xfrm>
          <a:off x="20134795" y="7128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100</xdr:col>
      <xdr:colOff>150205</xdr:colOff>
      <xdr:row>32</xdr:row>
      <xdr:rowOff>39948</xdr:rowOff>
    </xdr:from>
    <xdr:ext cx="690189" cy="259045"/>
    <xdr:sp macro="" textlink="">
      <xdr:nvSpPr>
        <xdr:cNvPr id="403" name="n_3aveValue【一般廃棄物処理施設】&#10;一人当たり有形固定資産（償却資産）額">
          <a:extLst>
            <a:ext uri="{FF2B5EF4-FFF2-40B4-BE49-F238E27FC236}">
              <a16:creationId xmlns:a16="http://schemas.microsoft.com/office/drawing/2014/main" id="{217610BC-9D0D-4448-8E87-53BB6AD5EF01}"/>
            </a:ext>
          </a:extLst>
        </xdr:cNvPr>
        <xdr:cNvSpPr txBox="1"/>
      </xdr:nvSpPr>
      <xdr:spPr>
        <a:xfrm>
          <a:off x="19200205" y="55263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128185</xdr:rowOff>
    </xdr:from>
    <xdr:ext cx="534377" cy="259045"/>
    <xdr:sp macro="" textlink="">
      <xdr:nvSpPr>
        <xdr:cNvPr id="404" name="n_4aveValue【一般廃棄物処理施設】&#10;一人当たり有形固定資産（償却資産）額">
          <a:extLst>
            <a:ext uri="{FF2B5EF4-FFF2-40B4-BE49-F238E27FC236}">
              <a16:creationId xmlns:a16="http://schemas.microsoft.com/office/drawing/2014/main" id="{9D5BEC75-E6DD-4028-B380-A4F2614011ED}"/>
            </a:ext>
          </a:extLst>
        </xdr:cNvPr>
        <xdr:cNvSpPr txBox="1"/>
      </xdr:nvSpPr>
      <xdr:spPr>
        <a:xfrm>
          <a:off x="18389111" y="7157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39</xdr:row>
      <xdr:rowOff>110002</xdr:rowOff>
    </xdr:from>
    <xdr:ext cx="599010" cy="259045"/>
    <xdr:sp macro="" textlink="">
      <xdr:nvSpPr>
        <xdr:cNvPr id="405" name="n_1mainValue【一般廃棄物処理施設】&#10;一人当たり有形固定資産（償却資産）額">
          <a:extLst>
            <a:ext uri="{FF2B5EF4-FFF2-40B4-BE49-F238E27FC236}">
              <a16:creationId xmlns:a16="http://schemas.microsoft.com/office/drawing/2014/main" id="{F244AEF6-9672-46E9-A867-133215EEABDF}"/>
            </a:ext>
          </a:extLst>
        </xdr:cNvPr>
        <xdr:cNvSpPr txBox="1"/>
      </xdr:nvSpPr>
      <xdr:spPr>
        <a:xfrm>
          <a:off x="21011095" y="6796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115491</xdr:rowOff>
    </xdr:from>
    <xdr:ext cx="599010" cy="259045"/>
    <xdr:sp macro="" textlink="">
      <xdr:nvSpPr>
        <xdr:cNvPr id="406" name="n_2mainValue【一般廃棄物処理施設】&#10;一人当たり有形固定資産（償却資産）額">
          <a:extLst>
            <a:ext uri="{FF2B5EF4-FFF2-40B4-BE49-F238E27FC236}">
              <a16:creationId xmlns:a16="http://schemas.microsoft.com/office/drawing/2014/main" id="{17391575-19CE-4BA5-84CF-428B8B61151B}"/>
            </a:ext>
          </a:extLst>
        </xdr:cNvPr>
        <xdr:cNvSpPr txBox="1"/>
      </xdr:nvSpPr>
      <xdr:spPr>
        <a:xfrm>
          <a:off x="20134795" y="68020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97241</xdr:rowOff>
    </xdr:from>
    <xdr:ext cx="599010" cy="259045"/>
    <xdr:sp macro="" textlink="">
      <xdr:nvSpPr>
        <xdr:cNvPr id="407" name="n_3mainValue【一般廃棄物処理施設】&#10;一人当たり有形固定資産（償却資産）額">
          <a:extLst>
            <a:ext uri="{FF2B5EF4-FFF2-40B4-BE49-F238E27FC236}">
              <a16:creationId xmlns:a16="http://schemas.microsoft.com/office/drawing/2014/main" id="{E27CB0D1-2584-41D4-AE4A-B05B1117285E}"/>
            </a:ext>
          </a:extLst>
        </xdr:cNvPr>
        <xdr:cNvSpPr txBox="1"/>
      </xdr:nvSpPr>
      <xdr:spPr>
        <a:xfrm>
          <a:off x="19245795" y="7126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98437</xdr:rowOff>
    </xdr:from>
    <xdr:ext cx="599010" cy="259045"/>
    <xdr:sp macro="" textlink="">
      <xdr:nvSpPr>
        <xdr:cNvPr id="408" name="n_4mainValue【一般廃棄物処理施設】&#10;一人当たり有形固定資産（償却資産）額">
          <a:extLst>
            <a:ext uri="{FF2B5EF4-FFF2-40B4-BE49-F238E27FC236}">
              <a16:creationId xmlns:a16="http://schemas.microsoft.com/office/drawing/2014/main" id="{4DF5C21B-3E91-43C3-A41B-CCE3DBDD3950}"/>
            </a:ext>
          </a:extLst>
        </xdr:cNvPr>
        <xdr:cNvSpPr txBox="1"/>
      </xdr:nvSpPr>
      <xdr:spPr>
        <a:xfrm>
          <a:off x="18356795" y="6784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9" name="正方形/長方形 408">
          <a:extLst>
            <a:ext uri="{FF2B5EF4-FFF2-40B4-BE49-F238E27FC236}">
              <a16:creationId xmlns:a16="http://schemas.microsoft.com/office/drawing/2014/main" id="{C04D8D93-083D-4B03-AF48-932D452BF5CD}"/>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0" name="正方形/長方形 409">
          <a:extLst>
            <a:ext uri="{FF2B5EF4-FFF2-40B4-BE49-F238E27FC236}">
              <a16:creationId xmlns:a16="http://schemas.microsoft.com/office/drawing/2014/main" id="{D2988CAC-2376-4B60-A40A-36948D95C79A}"/>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1" name="正方形/長方形 410">
          <a:extLst>
            <a:ext uri="{FF2B5EF4-FFF2-40B4-BE49-F238E27FC236}">
              <a16:creationId xmlns:a16="http://schemas.microsoft.com/office/drawing/2014/main" id="{01628583-AC31-4A88-B4DD-E8366E1105B8}"/>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2" name="正方形/長方形 411">
          <a:extLst>
            <a:ext uri="{FF2B5EF4-FFF2-40B4-BE49-F238E27FC236}">
              <a16:creationId xmlns:a16="http://schemas.microsoft.com/office/drawing/2014/main" id="{C5864455-D927-4E3C-BA8E-E48BF2711E4E}"/>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3" name="正方形/長方形 412">
          <a:extLst>
            <a:ext uri="{FF2B5EF4-FFF2-40B4-BE49-F238E27FC236}">
              <a16:creationId xmlns:a16="http://schemas.microsoft.com/office/drawing/2014/main" id="{2C8389B0-4751-4604-B56A-3A2DBA5398B7}"/>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4" name="正方形/長方形 413">
          <a:extLst>
            <a:ext uri="{FF2B5EF4-FFF2-40B4-BE49-F238E27FC236}">
              <a16:creationId xmlns:a16="http://schemas.microsoft.com/office/drawing/2014/main" id="{E13110D6-C38F-46F9-A1F6-3D0680A835CA}"/>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5" name="正方形/長方形 414">
          <a:extLst>
            <a:ext uri="{FF2B5EF4-FFF2-40B4-BE49-F238E27FC236}">
              <a16:creationId xmlns:a16="http://schemas.microsoft.com/office/drawing/2014/main" id="{774B23FD-D3D8-4934-A1EB-4E64E06CB145}"/>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6" name="正方形/長方形 415">
          <a:extLst>
            <a:ext uri="{FF2B5EF4-FFF2-40B4-BE49-F238E27FC236}">
              <a16:creationId xmlns:a16="http://schemas.microsoft.com/office/drawing/2014/main" id="{9334173F-E1E8-48F8-9A24-A6D82B0EF8B6}"/>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417" name="正方形/長方形 416">
          <a:extLst>
            <a:ext uri="{FF2B5EF4-FFF2-40B4-BE49-F238E27FC236}">
              <a16:creationId xmlns:a16="http://schemas.microsoft.com/office/drawing/2014/main" id="{BAD317FA-A035-4913-B27A-615AA833EB09}"/>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18" name="正方形/長方形 417">
          <a:extLst>
            <a:ext uri="{FF2B5EF4-FFF2-40B4-BE49-F238E27FC236}">
              <a16:creationId xmlns:a16="http://schemas.microsoft.com/office/drawing/2014/main" id="{96577FBF-136C-4CF5-9824-DAC047C906DC}"/>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19" name="正方形/長方形 418">
          <a:extLst>
            <a:ext uri="{FF2B5EF4-FFF2-40B4-BE49-F238E27FC236}">
              <a16:creationId xmlns:a16="http://schemas.microsoft.com/office/drawing/2014/main" id="{47FB7510-79D3-47D1-B3EE-47596A38DB2B}"/>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20" name="正方形/長方形 419">
          <a:extLst>
            <a:ext uri="{FF2B5EF4-FFF2-40B4-BE49-F238E27FC236}">
              <a16:creationId xmlns:a16="http://schemas.microsoft.com/office/drawing/2014/main" id="{7F922694-3574-41B4-87C5-C8BD67035C01}"/>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21" name="正方形/長方形 420">
          <a:extLst>
            <a:ext uri="{FF2B5EF4-FFF2-40B4-BE49-F238E27FC236}">
              <a16:creationId xmlns:a16="http://schemas.microsoft.com/office/drawing/2014/main" id="{68BBD8CC-6B35-4A5E-A4AC-0FF35FD1EF83}"/>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22" name="正方形/長方形 421">
          <a:extLst>
            <a:ext uri="{FF2B5EF4-FFF2-40B4-BE49-F238E27FC236}">
              <a16:creationId xmlns:a16="http://schemas.microsoft.com/office/drawing/2014/main" id="{ADFAB256-0679-4E97-8C71-CE82C36E6BF3}"/>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23" name="正方形/長方形 422">
          <a:extLst>
            <a:ext uri="{FF2B5EF4-FFF2-40B4-BE49-F238E27FC236}">
              <a16:creationId xmlns:a16="http://schemas.microsoft.com/office/drawing/2014/main" id="{2D346C4C-A748-446B-A1B1-BCCFE12E10FD}"/>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24" name="正方形/長方形 423">
          <a:extLst>
            <a:ext uri="{FF2B5EF4-FFF2-40B4-BE49-F238E27FC236}">
              <a16:creationId xmlns:a16="http://schemas.microsoft.com/office/drawing/2014/main" id="{4FF0B474-7674-42DC-8D4C-ECB5DC8647F1}"/>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425" name="正方形/長方形 424">
          <a:extLst>
            <a:ext uri="{FF2B5EF4-FFF2-40B4-BE49-F238E27FC236}">
              <a16:creationId xmlns:a16="http://schemas.microsoft.com/office/drawing/2014/main" id="{672B7E01-3B92-4566-92CA-38C45720CC88}"/>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26" name="正方形/長方形 425">
          <a:extLst>
            <a:ext uri="{FF2B5EF4-FFF2-40B4-BE49-F238E27FC236}">
              <a16:creationId xmlns:a16="http://schemas.microsoft.com/office/drawing/2014/main" id="{C976706F-1FF2-4C19-A47D-B459E8C02FF5}"/>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27" name="正方形/長方形 426">
          <a:extLst>
            <a:ext uri="{FF2B5EF4-FFF2-40B4-BE49-F238E27FC236}">
              <a16:creationId xmlns:a16="http://schemas.microsoft.com/office/drawing/2014/main" id="{65652BB0-6DC1-4459-B910-292204D0DEAC}"/>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28" name="正方形/長方形 427">
          <a:extLst>
            <a:ext uri="{FF2B5EF4-FFF2-40B4-BE49-F238E27FC236}">
              <a16:creationId xmlns:a16="http://schemas.microsoft.com/office/drawing/2014/main" id="{FB822633-FE93-4ED7-A224-129E03CE65D5}"/>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29" name="正方形/長方形 428">
          <a:extLst>
            <a:ext uri="{FF2B5EF4-FFF2-40B4-BE49-F238E27FC236}">
              <a16:creationId xmlns:a16="http://schemas.microsoft.com/office/drawing/2014/main" id="{00AFEB31-44D4-41CD-8091-3D3747465C4E}"/>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30" name="正方形/長方形 429">
          <a:extLst>
            <a:ext uri="{FF2B5EF4-FFF2-40B4-BE49-F238E27FC236}">
              <a16:creationId xmlns:a16="http://schemas.microsoft.com/office/drawing/2014/main" id="{28C48A8B-2A09-4C69-80A1-44406F81D87C}"/>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31" name="正方形/長方形 430">
          <a:extLst>
            <a:ext uri="{FF2B5EF4-FFF2-40B4-BE49-F238E27FC236}">
              <a16:creationId xmlns:a16="http://schemas.microsoft.com/office/drawing/2014/main" id="{31CC9CBE-03D4-4AAF-B08B-D2DD32818CAD}"/>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32" name="正方形/長方形 431">
          <a:extLst>
            <a:ext uri="{FF2B5EF4-FFF2-40B4-BE49-F238E27FC236}">
              <a16:creationId xmlns:a16="http://schemas.microsoft.com/office/drawing/2014/main" id="{7A7FF67D-7946-4D83-80AB-69CCC7BF7F1C}"/>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33" name="テキスト ボックス 432">
          <a:extLst>
            <a:ext uri="{FF2B5EF4-FFF2-40B4-BE49-F238E27FC236}">
              <a16:creationId xmlns:a16="http://schemas.microsoft.com/office/drawing/2014/main" id="{4E2B5987-9E98-4975-A100-18B952A56A4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34" name="直線コネクタ 433">
          <a:extLst>
            <a:ext uri="{FF2B5EF4-FFF2-40B4-BE49-F238E27FC236}">
              <a16:creationId xmlns:a16="http://schemas.microsoft.com/office/drawing/2014/main" id="{E64DEFF4-E9A9-444C-B697-0CD20392700A}"/>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435" name="テキスト ボックス 434">
          <a:extLst>
            <a:ext uri="{FF2B5EF4-FFF2-40B4-BE49-F238E27FC236}">
              <a16:creationId xmlns:a16="http://schemas.microsoft.com/office/drawing/2014/main" id="{AE25D866-C572-45E5-8DF4-EAA9CE1B7726}"/>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436" name="直線コネクタ 435">
          <a:extLst>
            <a:ext uri="{FF2B5EF4-FFF2-40B4-BE49-F238E27FC236}">
              <a16:creationId xmlns:a16="http://schemas.microsoft.com/office/drawing/2014/main" id="{686BC910-79F5-4EA7-A95E-4E2A2AD48557}"/>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437" name="テキスト ボックス 436">
          <a:extLst>
            <a:ext uri="{FF2B5EF4-FFF2-40B4-BE49-F238E27FC236}">
              <a16:creationId xmlns:a16="http://schemas.microsoft.com/office/drawing/2014/main" id="{E501B719-5904-4BD7-B453-2D76F290E1A7}"/>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38" name="直線コネクタ 437">
          <a:extLst>
            <a:ext uri="{FF2B5EF4-FFF2-40B4-BE49-F238E27FC236}">
              <a16:creationId xmlns:a16="http://schemas.microsoft.com/office/drawing/2014/main" id="{9456E320-19A3-4AB5-8C8E-C53DABB67561}"/>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39" name="テキスト ボックス 438">
          <a:extLst>
            <a:ext uri="{FF2B5EF4-FFF2-40B4-BE49-F238E27FC236}">
              <a16:creationId xmlns:a16="http://schemas.microsoft.com/office/drawing/2014/main" id="{F45EDA90-8A0B-48DF-A3A4-4BF1A42F71F4}"/>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40" name="直線コネクタ 439">
          <a:extLst>
            <a:ext uri="{FF2B5EF4-FFF2-40B4-BE49-F238E27FC236}">
              <a16:creationId xmlns:a16="http://schemas.microsoft.com/office/drawing/2014/main" id="{AA791233-9838-4A96-820C-343FB05808B8}"/>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41" name="テキスト ボックス 440">
          <a:extLst>
            <a:ext uri="{FF2B5EF4-FFF2-40B4-BE49-F238E27FC236}">
              <a16:creationId xmlns:a16="http://schemas.microsoft.com/office/drawing/2014/main" id="{DBC4A425-0A68-41F0-9504-482FC062FF74}"/>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42" name="直線コネクタ 441">
          <a:extLst>
            <a:ext uri="{FF2B5EF4-FFF2-40B4-BE49-F238E27FC236}">
              <a16:creationId xmlns:a16="http://schemas.microsoft.com/office/drawing/2014/main" id="{37EB083E-43EC-4746-A6A2-3044AB01551E}"/>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43" name="テキスト ボックス 442">
          <a:extLst>
            <a:ext uri="{FF2B5EF4-FFF2-40B4-BE49-F238E27FC236}">
              <a16:creationId xmlns:a16="http://schemas.microsoft.com/office/drawing/2014/main" id="{385D4E01-2D51-4B9D-828C-044D7843A3C5}"/>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444" name="直線コネクタ 443">
          <a:extLst>
            <a:ext uri="{FF2B5EF4-FFF2-40B4-BE49-F238E27FC236}">
              <a16:creationId xmlns:a16="http://schemas.microsoft.com/office/drawing/2014/main" id="{36E3793A-6B77-4963-8A66-2D2A64F211E3}"/>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445" name="テキスト ボックス 444">
          <a:extLst>
            <a:ext uri="{FF2B5EF4-FFF2-40B4-BE49-F238E27FC236}">
              <a16:creationId xmlns:a16="http://schemas.microsoft.com/office/drawing/2014/main" id="{700AB873-A895-46D2-ACCE-3C7D90923A7C}"/>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446" name="直線コネクタ 445">
          <a:extLst>
            <a:ext uri="{FF2B5EF4-FFF2-40B4-BE49-F238E27FC236}">
              <a16:creationId xmlns:a16="http://schemas.microsoft.com/office/drawing/2014/main" id="{75845022-BF7F-4164-B2D4-F68A1A668527}"/>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447" name="テキスト ボックス 446">
          <a:extLst>
            <a:ext uri="{FF2B5EF4-FFF2-40B4-BE49-F238E27FC236}">
              <a16:creationId xmlns:a16="http://schemas.microsoft.com/office/drawing/2014/main" id="{B007B0F2-D4A9-4D8C-9589-B49DC40F62B1}"/>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48" name="直線コネクタ 447">
          <a:extLst>
            <a:ext uri="{FF2B5EF4-FFF2-40B4-BE49-F238E27FC236}">
              <a16:creationId xmlns:a16="http://schemas.microsoft.com/office/drawing/2014/main" id="{6B9B3250-3387-464D-ABDC-5E6518E5545C}"/>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449" name="【消防施設】&#10;有形固定資産減価償却率グラフ枠">
          <a:extLst>
            <a:ext uri="{FF2B5EF4-FFF2-40B4-BE49-F238E27FC236}">
              <a16:creationId xmlns:a16="http://schemas.microsoft.com/office/drawing/2014/main" id="{99E7FEC3-988B-4D51-8AB5-3FD9354DCDBC}"/>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42999</xdr:rowOff>
    </xdr:from>
    <xdr:to>
      <xdr:col>85</xdr:col>
      <xdr:colOff>126364</xdr:colOff>
      <xdr:row>86</xdr:row>
      <xdr:rowOff>140970</xdr:rowOff>
    </xdr:to>
    <xdr:cxnSp macro="">
      <xdr:nvCxnSpPr>
        <xdr:cNvPr id="450" name="直線コネクタ 449">
          <a:extLst>
            <a:ext uri="{FF2B5EF4-FFF2-40B4-BE49-F238E27FC236}">
              <a16:creationId xmlns:a16="http://schemas.microsoft.com/office/drawing/2014/main" id="{B1394F54-0170-4907-A93A-F83872AAEE8A}"/>
            </a:ext>
          </a:extLst>
        </xdr:cNvPr>
        <xdr:cNvCxnSpPr/>
      </xdr:nvCxnSpPr>
      <xdr:spPr>
        <a:xfrm flipV="1">
          <a:off x="16318864" y="13416099"/>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144797</xdr:rowOff>
    </xdr:from>
    <xdr:ext cx="405111" cy="259045"/>
    <xdr:sp macro="" textlink="">
      <xdr:nvSpPr>
        <xdr:cNvPr id="451" name="【消防施設】&#10;有形固定資産減価償却率最小値テキスト">
          <a:extLst>
            <a:ext uri="{FF2B5EF4-FFF2-40B4-BE49-F238E27FC236}">
              <a16:creationId xmlns:a16="http://schemas.microsoft.com/office/drawing/2014/main" id="{7B0C1784-C221-4AEB-AE66-FBD11FE265FB}"/>
            </a:ext>
          </a:extLst>
        </xdr:cNvPr>
        <xdr:cNvSpPr txBox="1"/>
      </xdr:nvSpPr>
      <xdr:spPr>
        <a:xfrm>
          <a:off x="16357600" y="1488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140970</xdr:rowOff>
    </xdr:from>
    <xdr:to>
      <xdr:col>86</xdr:col>
      <xdr:colOff>25400</xdr:colOff>
      <xdr:row>86</xdr:row>
      <xdr:rowOff>140970</xdr:rowOff>
    </xdr:to>
    <xdr:cxnSp macro="">
      <xdr:nvCxnSpPr>
        <xdr:cNvPr id="452" name="直線コネクタ 451">
          <a:extLst>
            <a:ext uri="{FF2B5EF4-FFF2-40B4-BE49-F238E27FC236}">
              <a16:creationId xmlns:a16="http://schemas.microsoft.com/office/drawing/2014/main" id="{A1CD6C39-97CC-42D2-A391-BC4BB7E8F11C}"/>
            </a:ext>
          </a:extLst>
        </xdr:cNvPr>
        <xdr:cNvCxnSpPr/>
      </xdr:nvCxnSpPr>
      <xdr:spPr>
        <a:xfrm>
          <a:off x="16230600" y="1488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161126</xdr:rowOff>
    </xdr:from>
    <xdr:ext cx="340478" cy="259045"/>
    <xdr:sp macro="" textlink="">
      <xdr:nvSpPr>
        <xdr:cNvPr id="453" name="【消防施設】&#10;有形固定資産減価償却率最大値テキスト">
          <a:extLst>
            <a:ext uri="{FF2B5EF4-FFF2-40B4-BE49-F238E27FC236}">
              <a16:creationId xmlns:a16="http://schemas.microsoft.com/office/drawing/2014/main" id="{6247BCCD-C3F2-414D-BEC1-BF7EB52E5DD6}"/>
            </a:ext>
          </a:extLst>
        </xdr:cNvPr>
        <xdr:cNvSpPr txBox="1"/>
      </xdr:nvSpPr>
      <xdr:spPr>
        <a:xfrm>
          <a:off x="16357600" y="1319132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42999</xdr:rowOff>
    </xdr:from>
    <xdr:to>
      <xdr:col>86</xdr:col>
      <xdr:colOff>25400</xdr:colOff>
      <xdr:row>78</xdr:row>
      <xdr:rowOff>42999</xdr:rowOff>
    </xdr:to>
    <xdr:cxnSp macro="">
      <xdr:nvCxnSpPr>
        <xdr:cNvPr id="454" name="直線コネクタ 453">
          <a:extLst>
            <a:ext uri="{FF2B5EF4-FFF2-40B4-BE49-F238E27FC236}">
              <a16:creationId xmlns:a16="http://schemas.microsoft.com/office/drawing/2014/main" id="{50615C18-D614-41EA-AF41-F1FBBC5210B3}"/>
            </a:ext>
          </a:extLst>
        </xdr:cNvPr>
        <xdr:cNvCxnSpPr/>
      </xdr:nvCxnSpPr>
      <xdr:spPr>
        <a:xfrm>
          <a:off x="16230600" y="13416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73496</xdr:rowOff>
    </xdr:from>
    <xdr:ext cx="405111" cy="259045"/>
    <xdr:sp macro="" textlink="">
      <xdr:nvSpPr>
        <xdr:cNvPr id="455" name="【消防施設】&#10;有形固定資産減価償却率平均値テキスト">
          <a:extLst>
            <a:ext uri="{FF2B5EF4-FFF2-40B4-BE49-F238E27FC236}">
              <a16:creationId xmlns:a16="http://schemas.microsoft.com/office/drawing/2014/main" id="{DEAEC55D-E79E-42F1-B05F-C4871E6CE8B5}"/>
            </a:ext>
          </a:extLst>
        </xdr:cNvPr>
        <xdr:cNvSpPr txBox="1"/>
      </xdr:nvSpPr>
      <xdr:spPr>
        <a:xfrm>
          <a:off x="16357600" y="143038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95069</xdr:rowOff>
    </xdr:from>
    <xdr:to>
      <xdr:col>85</xdr:col>
      <xdr:colOff>177800</xdr:colOff>
      <xdr:row>84</xdr:row>
      <xdr:rowOff>25219</xdr:rowOff>
    </xdr:to>
    <xdr:sp macro="" textlink="">
      <xdr:nvSpPr>
        <xdr:cNvPr id="456" name="フローチャート: 判断 455">
          <a:extLst>
            <a:ext uri="{FF2B5EF4-FFF2-40B4-BE49-F238E27FC236}">
              <a16:creationId xmlns:a16="http://schemas.microsoft.com/office/drawing/2014/main" id="{6106DBA9-5DFB-4F01-A2EC-8E986CE6C433}"/>
            </a:ext>
          </a:extLst>
        </xdr:cNvPr>
        <xdr:cNvSpPr/>
      </xdr:nvSpPr>
      <xdr:spPr>
        <a:xfrm>
          <a:off x="16268700" y="1432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160382</xdr:rowOff>
    </xdr:from>
    <xdr:to>
      <xdr:col>81</xdr:col>
      <xdr:colOff>101600</xdr:colOff>
      <xdr:row>83</xdr:row>
      <xdr:rowOff>90532</xdr:rowOff>
    </xdr:to>
    <xdr:sp macro="" textlink="">
      <xdr:nvSpPr>
        <xdr:cNvPr id="457" name="フローチャート: 判断 456">
          <a:extLst>
            <a:ext uri="{FF2B5EF4-FFF2-40B4-BE49-F238E27FC236}">
              <a16:creationId xmlns:a16="http://schemas.microsoft.com/office/drawing/2014/main" id="{FD932D50-4F5F-41F1-A228-15249B57D51E}"/>
            </a:ext>
          </a:extLst>
        </xdr:cNvPr>
        <xdr:cNvSpPr/>
      </xdr:nvSpPr>
      <xdr:spPr>
        <a:xfrm>
          <a:off x="15430500" y="1421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62412</xdr:rowOff>
    </xdr:from>
    <xdr:to>
      <xdr:col>76</xdr:col>
      <xdr:colOff>165100</xdr:colOff>
      <xdr:row>83</xdr:row>
      <xdr:rowOff>164012</xdr:rowOff>
    </xdr:to>
    <xdr:sp macro="" textlink="">
      <xdr:nvSpPr>
        <xdr:cNvPr id="458" name="フローチャート: 判断 457">
          <a:extLst>
            <a:ext uri="{FF2B5EF4-FFF2-40B4-BE49-F238E27FC236}">
              <a16:creationId xmlns:a16="http://schemas.microsoft.com/office/drawing/2014/main" id="{16FE1563-7E2B-4E70-B7CD-250B12D18190}"/>
            </a:ext>
          </a:extLst>
        </xdr:cNvPr>
        <xdr:cNvSpPr/>
      </xdr:nvSpPr>
      <xdr:spPr>
        <a:xfrm>
          <a:off x="14541500" y="1429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47716</xdr:rowOff>
    </xdr:from>
    <xdr:to>
      <xdr:col>72</xdr:col>
      <xdr:colOff>38100</xdr:colOff>
      <xdr:row>82</xdr:row>
      <xdr:rowOff>149316</xdr:rowOff>
    </xdr:to>
    <xdr:sp macro="" textlink="">
      <xdr:nvSpPr>
        <xdr:cNvPr id="459" name="フローチャート: 判断 458">
          <a:extLst>
            <a:ext uri="{FF2B5EF4-FFF2-40B4-BE49-F238E27FC236}">
              <a16:creationId xmlns:a16="http://schemas.microsoft.com/office/drawing/2014/main" id="{CA6DDA28-D049-419C-AD47-B19B4205A022}"/>
            </a:ext>
          </a:extLst>
        </xdr:cNvPr>
        <xdr:cNvSpPr/>
      </xdr:nvSpPr>
      <xdr:spPr>
        <a:xfrm>
          <a:off x="13652500" y="1410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148952</xdr:rowOff>
    </xdr:from>
    <xdr:to>
      <xdr:col>67</xdr:col>
      <xdr:colOff>101600</xdr:colOff>
      <xdr:row>83</xdr:row>
      <xdr:rowOff>79102</xdr:rowOff>
    </xdr:to>
    <xdr:sp macro="" textlink="">
      <xdr:nvSpPr>
        <xdr:cNvPr id="460" name="フローチャート: 判断 459">
          <a:extLst>
            <a:ext uri="{FF2B5EF4-FFF2-40B4-BE49-F238E27FC236}">
              <a16:creationId xmlns:a16="http://schemas.microsoft.com/office/drawing/2014/main" id="{59BCF4CA-D8E4-4BB3-9461-6ED2721CEB3C}"/>
            </a:ext>
          </a:extLst>
        </xdr:cNvPr>
        <xdr:cNvSpPr/>
      </xdr:nvSpPr>
      <xdr:spPr>
        <a:xfrm>
          <a:off x="12763500" y="14207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61" name="テキスト ボックス 460">
          <a:extLst>
            <a:ext uri="{FF2B5EF4-FFF2-40B4-BE49-F238E27FC236}">
              <a16:creationId xmlns:a16="http://schemas.microsoft.com/office/drawing/2014/main" id="{0C668EFD-4370-4169-8AD5-17139CFCED1B}"/>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62" name="テキスト ボックス 461">
          <a:extLst>
            <a:ext uri="{FF2B5EF4-FFF2-40B4-BE49-F238E27FC236}">
              <a16:creationId xmlns:a16="http://schemas.microsoft.com/office/drawing/2014/main" id="{9BBCD77B-D482-4E52-A943-418D81489236}"/>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63" name="テキスト ボックス 462">
          <a:extLst>
            <a:ext uri="{FF2B5EF4-FFF2-40B4-BE49-F238E27FC236}">
              <a16:creationId xmlns:a16="http://schemas.microsoft.com/office/drawing/2014/main" id="{BD01857B-5D8A-493A-BBAB-E68D66FBD363}"/>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64" name="テキスト ボックス 463">
          <a:extLst>
            <a:ext uri="{FF2B5EF4-FFF2-40B4-BE49-F238E27FC236}">
              <a16:creationId xmlns:a16="http://schemas.microsoft.com/office/drawing/2014/main" id="{10DBC8DF-E244-452A-81BA-63A795C4FD77}"/>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65" name="テキスト ボックス 464">
          <a:extLst>
            <a:ext uri="{FF2B5EF4-FFF2-40B4-BE49-F238E27FC236}">
              <a16:creationId xmlns:a16="http://schemas.microsoft.com/office/drawing/2014/main" id="{044E9DC3-72CF-486E-8D40-65A6BD62DCA9}"/>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49349</xdr:rowOff>
    </xdr:from>
    <xdr:to>
      <xdr:col>85</xdr:col>
      <xdr:colOff>177800</xdr:colOff>
      <xdr:row>82</xdr:row>
      <xdr:rowOff>150949</xdr:rowOff>
    </xdr:to>
    <xdr:sp macro="" textlink="">
      <xdr:nvSpPr>
        <xdr:cNvPr id="466" name="楕円 465">
          <a:extLst>
            <a:ext uri="{FF2B5EF4-FFF2-40B4-BE49-F238E27FC236}">
              <a16:creationId xmlns:a16="http://schemas.microsoft.com/office/drawing/2014/main" id="{5516478A-87CE-495B-AFA1-D51D7CB61828}"/>
            </a:ext>
          </a:extLst>
        </xdr:cNvPr>
        <xdr:cNvSpPr/>
      </xdr:nvSpPr>
      <xdr:spPr>
        <a:xfrm>
          <a:off x="16268700" y="14108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72226</xdr:rowOff>
    </xdr:from>
    <xdr:ext cx="405111" cy="259045"/>
    <xdr:sp macro="" textlink="">
      <xdr:nvSpPr>
        <xdr:cNvPr id="467" name="【消防施設】&#10;有形固定資産減価償却率該当値テキスト">
          <a:extLst>
            <a:ext uri="{FF2B5EF4-FFF2-40B4-BE49-F238E27FC236}">
              <a16:creationId xmlns:a16="http://schemas.microsoft.com/office/drawing/2014/main" id="{564F623D-BE94-4DD0-B30B-743B936F1819}"/>
            </a:ext>
          </a:extLst>
        </xdr:cNvPr>
        <xdr:cNvSpPr txBox="1"/>
      </xdr:nvSpPr>
      <xdr:spPr>
        <a:xfrm>
          <a:off x="16357600" y="13959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8527</xdr:rowOff>
    </xdr:from>
    <xdr:to>
      <xdr:col>81</xdr:col>
      <xdr:colOff>101600</xdr:colOff>
      <xdr:row>82</xdr:row>
      <xdr:rowOff>110127</xdr:rowOff>
    </xdr:to>
    <xdr:sp macro="" textlink="">
      <xdr:nvSpPr>
        <xdr:cNvPr id="468" name="楕円 467">
          <a:extLst>
            <a:ext uri="{FF2B5EF4-FFF2-40B4-BE49-F238E27FC236}">
              <a16:creationId xmlns:a16="http://schemas.microsoft.com/office/drawing/2014/main" id="{30539FD6-E5C8-4C0E-89CF-DEA1697911E1}"/>
            </a:ext>
          </a:extLst>
        </xdr:cNvPr>
        <xdr:cNvSpPr/>
      </xdr:nvSpPr>
      <xdr:spPr>
        <a:xfrm>
          <a:off x="15430500" y="14067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59327</xdr:rowOff>
    </xdr:from>
    <xdr:to>
      <xdr:col>85</xdr:col>
      <xdr:colOff>127000</xdr:colOff>
      <xdr:row>82</xdr:row>
      <xdr:rowOff>100149</xdr:rowOff>
    </xdr:to>
    <xdr:cxnSp macro="">
      <xdr:nvCxnSpPr>
        <xdr:cNvPr id="469" name="直線コネクタ 468">
          <a:extLst>
            <a:ext uri="{FF2B5EF4-FFF2-40B4-BE49-F238E27FC236}">
              <a16:creationId xmlns:a16="http://schemas.microsoft.com/office/drawing/2014/main" id="{AE77E0AF-8E1A-44FF-994F-A7340CB50062}"/>
            </a:ext>
          </a:extLst>
        </xdr:cNvPr>
        <xdr:cNvCxnSpPr/>
      </xdr:nvCxnSpPr>
      <xdr:spPr>
        <a:xfrm>
          <a:off x="15481300" y="14118227"/>
          <a:ext cx="8382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147320</xdr:rowOff>
    </xdr:from>
    <xdr:to>
      <xdr:col>76</xdr:col>
      <xdr:colOff>165100</xdr:colOff>
      <xdr:row>82</xdr:row>
      <xdr:rowOff>77470</xdr:rowOff>
    </xdr:to>
    <xdr:sp macro="" textlink="">
      <xdr:nvSpPr>
        <xdr:cNvPr id="470" name="楕円 469">
          <a:extLst>
            <a:ext uri="{FF2B5EF4-FFF2-40B4-BE49-F238E27FC236}">
              <a16:creationId xmlns:a16="http://schemas.microsoft.com/office/drawing/2014/main" id="{D1690653-E1CA-4B65-A4B9-A1B2D0B79A51}"/>
            </a:ext>
          </a:extLst>
        </xdr:cNvPr>
        <xdr:cNvSpPr/>
      </xdr:nvSpPr>
      <xdr:spPr>
        <a:xfrm>
          <a:off x="14541500" y="1403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26670</xdr:rowOff>
    </xdr:from>
    <xdr:to>
      <xdr:col>81</xdr:col>
      <xdr:colOff>50800</xdr:colOff>
      <xdr:row>82</xdr:row>
      <xdr:rowOff>59327</xdr:rowOff>
    </xdr:to>
    <xdr:cxnSp macro="">
      <xdr:nvCxnSpPr>
        <xdr:cNvPr id="471" name="直線コネクタ 470">
          <a:extLst>
            <a:ext uri="{FF2B5EF4-FFF2-40B4-BE49-F238E27FC236}">
              <a16:creationId xmlns:a16="http://schemas.microsoft.com/office/drawing/2014/main" id="{440D52F9-EE25-460C-8EFB-776C3FB9F6DC}"/>
            </a:ext>
          </a:extLst>
        </xdr:cNvPr>
        <xdr:cNvCxnSpPr/>
      </xdr:nvCxnSpPr>
      <xdr:spPr>
        <a:xfrm>
          <a:off x="14592300" y="1408557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119562</xdr:rowOff>
    </xdr:from>
    <xdr:to>
      <xdr:col>72</xdr:col>
      <xdr:colOff>38100</xdr:colOff>
      <xdr:row>82</xdr:row>
      <xdr:rowOff>49712</xdr:rowOff>
    </xdr:to>
    <xdr:sp macro="" textlink="">
      <xdr:nvSpPr>
        <xdr:cNvPr id="472" name="楕円 471">
          <a:extLst>
            <a:ext uri="{FF2B5EF4-FFF2-40B4-BE49-F238E27FC236}">
              <a16:creationId xmlns:a16="http://schemas.microsoft.com/office/drawing/2014/main" id="{33A317BB-35EE-4F80-902E-A4BB6618CFFD}"/>
            </a:ext>
          </a:extLst>
        </xdr:cNvPr>
        <xdr:cNvSpPr/>
      </xdr:nvSpPr>
      <xdr:spPr>
        <a:xfrm>
          <a:off x="13652500" y="14007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170362</xdr:rowOff>
    </xdr:from>
    <xdr:to>
      <xdr:col>76</xdr:col>
      <xdr:colOff>114300</xdr:colOff>
      <xdr:row>82</xdr:row>
      <xdr:rowOff>26670</xdr:rowOff>
    </xdr:to>
    <xdr:cxnSp macro="">
      <xdr:nvCxnSpPr>
        <xdr:cNvPr id="473" name="直線コネクタ 472">
          <a:extLst>
            <a:ext uri="{FF2B5EF4-FFF2-40B4-BE49-F238E27FC236}">
              <a16:creationId xmlns:a16="http://schemas.microsoft.com/office/drawing/2014/main" id="{364CE3E5-57F8-40FE-A75E-076B05CD65D4}"/>
            </a:ext>
          </a:extLst>
        </xdr:cNvPr>
        <xdr:cNvCxnSpPr/>
      </xdr:nvCxnSpPr>
      <xdr:spPr>
        <a:xfrm>
          <a:off x="13703300" y="14057812"/>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145687</xdr:rowOff>
    </xdr:from>
    <xdr:to>
      <xdr:col>67</xdr:col>
      <xdr:colOff>101600</xdr:colOff>
      <xdr:row>80</xdr:row>
      <xdr:rowOff>75837</xdr:rowOff>
    </xdr:to>
    <xdr:sp macro="" textlink="">
      <xdr:nvSpPr>
        <xdr:cNvPr id="474" name="楕円 473">
          <a:extLst>
            <a:ext uri="{FF2B5EF4-FFF2-40B4-BE49-F238E27FC236}">
              <a16:creationId xmlns:a16="http://schemas.microsoft.com/office/drawing/2014/main" id="{AB1B7A3B-A3B3-480A-B160-380F3A059ECC}"/>
            </a:ext>
          </a:extLst>
        </xdr:cNvPr>
        <xdr:cNvSpPr/>
      </xdr:nvSpPr>
      <xdr:spPr>
        <a:xfrm>
          <a:off x="12763500" y="13690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25037</xdr:rowOff>
    </xdr:from>
    <xdr:to>
      <xdr:col>71</xdr:col>
      <xdr:colOff>177800</xdr:colOff>
      <xdr:row>81</xdr:row>
      <xdr:rowOff>170362</xdr:rowOff>
    </xdr:to>
    <xdr:cxnSp macro="">
      <xdr:nvCxnSpPr>
        <xdr:cNvPr id="475" name="直線コネクタ 474">
          <a:extLst>
            <a:ext uri="{FF2B5EF4-FFF2-40B4-BE49-F238E27FC236}">
              <a16:creationId xmlns:a16="http://schemas.microsoft.com/office/drawing/2014/main" id="{8979C7A9-3121-49BF-8B8C-CF6E9FAA90FA}"/>
            </a:ext>
          </a:extLst>
        </xdr:cNvPr>
        <xdr:cNvCxnSpPr/>
      </xdr:nvCxnSpPr>
      <xdr:spPr>
        <a:xfrm>
          <a:off x="12814300" y="13741037"/>
          <a:ext cx="889000" cy="316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81659</xdr:rowOff>
    </xdr:from>
    <xdr:ext cx="405111" cy="259045"/>
    <xdr:sp macro="" textlink="">
      <xdr:nvSpPr>
        <xdr:cNvPr id="476" name="n_1aveValue【消防施設】&#10;有形固定資産減価償却率">
          <a:extLst>
            <a:ext uri="{FF2B5EF4-FFF2-40B4-BE49-F238E27FC236}">
              <a16:creationId xmlns:a16="http://schemas.microsoft.com/office/drawing/2014/main" id="{71D32162-F2A0-4017-9359-3290B61E81CA}"/>
            </a:ext>
          </a:extLst>
        </xdr:cNvPr>
        <xdr:cNvSpPr txBox="1"/>
      </xdr:nvSpPr>
      <xdr:spPr>
        <a:xfrm>
          <a:off x="15266044" y="14312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155139</xdr:rowOff>
    </xdr:from>
    <xdr:ext cx="405111" cy="259045"/>
    <xdr:sp macro="" textlink="">
      <xdr:nvSpPr>
        <xdr:cNvPr id="477" name="n_2aveValue【消防施設】&#10;有形固定資産減価償却率">
          <a:extLst>
            <a:ext uri="{FF2B5EF4-FFF2-40B4-BE49-F238E27FC236}">
              <a16:creationId xmlns:a16="http://schemas.microsoft.com/office/drawing/2014/main" id="{E561ED26-52E4-4B4C-A011-4332B1AF5A97}"/>
            </a:ext>
          </a:extLst>
        </xdr:cNvPr>
        <xdr:cNvSpPr txBox="1"/>
      </xdr:nvSpPr>
      <xdr:spPr>
        <a:xfrm>
          <a:off x="14389744" y="143854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140443</xdr:rowOff>
    </xdr:from>
    <xdr:ext cx="405111" cy="259045"/>
    <xdr:sp macro="" textlink="">
      <xdr:nvSpPr>
        <xdr:cNvPr id="478" name="n_3aveValue【消防施設】&#10;有形固定資産減価償却率">
          <a:extLst>
            <a:ext uri="{FF2B5EF4-FFF2-40B4-BE49-F238E27FC236}">
              <a16:creationId xmlns:a16="http://schemas.microsoft.com/office/drawing/2014/main" id="{7A6163D2-6643-49D6-9A6C-522B724A1CE0}"/>
            </a:ext>
          </a:extLst>
        </xdr:cNvPr>
        <xdr:cNvSpPr txBox="1"/>
      </xdr:nvSpPr>
      <xdr:spPr>
        <a:xfrm>
          <a:off x="13500744" y="141993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70229</xdr:rowOff>
    </xdr:from>
    <xdr:ext cx="405111" cy="259045"/>
    <xdr:sp macro="" textlink="">
      <xdr:nvSpPr>
        <xdr:cNvPr id="479" name="n_4aveValue【消防施設】&#10;有形固定資産減価償却率">
          <a:extLst>
            <a:ext uri="{FF2B5EF4-FFF2-40B4-BE49-F238E27FC236}">
              <a16:creationId xmlns:a16="http://schemas.microsoft.com/office/drawing/2014/main" id="{3D761939-7553-4722-90DF-36D544C0530B}"/>
            </a:ext>
          </a:extLst>
        </xdr:cNvPr>
        <xdr:cNvSpPr txBox="1"/>
      </xdr:nvSpPr>
      <xdr:spPr>
        <a:xfrm>
          <a:off x="12611744" y="14300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126654</xdr:rowOff>
    </xdr:from>
    <xdr:ext cx="405111" cy="259045"/>
    <xdr:sp macro="" textlink="">
      <xdr:nvSpPr>
        <xdr:cNvPr id="480" name="n_1mainValue【消防施設】&#10;有形固定資産減価償却率">
          <a:extLst>
            <a:ext uri="{FF2B5EF4-FFF2-40B4-BE49-F238E27FC236}">
              <a16:creationId xmlns:a16="http://schemas.microsoft.com/office/drawing/2014/main" id="{235D844D-C3F5-4E62-9214-9E9F24815266}"/>
            </a:ext>
          </a:extLst>
        </xdr:cNvPr>
        <xdr:cNvSpPr txBox="1"/>
      </xdr:nvSpPr>
      <xdr:spPr>
        <a:xfrm>
          <a:off x="15266044" y="13842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93997</xdr:rowOff>
    </xdr:from>
    <xdr:ext cx="405111" cy="259045"/>
    <xdr:sp macro="" textlink="">
      <xdr:nvSpPr>
        <xdr:cNvPr id="481" name="n_2mainValue【消防施設】&#10;有形固定資産減価償却率">
          <a:extLst>
            <a:ext uri="{FF2B5EF4-FFF2-40B4-BE49-F238E27FC236}">
              <a16:creationId xmlns:a16="http://schemas.microsoft.com/office/drawing/2014/main" id="{C3A32BAC-00DE-4080-8A01-01658DD837E7}"/>
            </a:ext>
          </a:extLst>
        </xdr:cNvPr>
        <xdr:cNvSpPr txBox="1"/>
      </xdr:nvSpPr>
      <xdr:spPr>
        <a:xfrm>
          <a:off x="14389744" y="1380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66239</xdr:rowOff>
    </xdr:from>
    <xdr:ext cx="405111" cy="259045"/>
    <xdr:sp macro="" textlink="">
      <xdr:nvSpPr>
        <xdr:cNvPr id="482" name="n_3mainValue【消防施設】&#10;有形固定資産減価償却率">
          <a:extLst>
            <a:ext uri="{FF2B5EF4-FFF2-40B4-BE49-F238E27FC236}">
              <a16:creationId xmlns:a16="http://schemas.microsoft.com/office/drawing/2014/main" id="{E0CF4613-FFF7-4042-9A2C-2556C3F88618}"/>
            </a:ext>
          </a:extLst>
        </xdr:cNvPr>
        <xdr:cNvSpPr txBox="1"/>
      </xdr:nvSpPr>
      <xdr:spPr>
        <a:xfrm>
          <a:off x="13500744" y="13782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92364</xdr:rowOff>
    </xdr:from>
    <xdr:ext cx="405111" cy="259045"/>
    <xdr:sp macro="" textlink="">
      <xdr:nvSpPr>
        <xdr:cNvPr id="483" name="n_4mainValue【消防施設】&#10;有形固定資産減価償却率">
          <a:extLst>
            <a:ext uri="{FF2B5EF4-FFF2-40B4-BE49-F238E27FC236}">
              <a16:creationId xmlns:a16="http://schemas.microsoft.com/office/drawing/2014/main" id="{E75E34DC-5E59-435E-80CB-A6FE9F070248}"/>
            </a:ext>
          </a:extLst>
        </xdr:cNvPr>
        <xdr:cNvSpPr txBox="1"/>
      </xdr:nvSpPr>
      <xdr:spPr>
        <a:xfrm>
          <a:off x="12611744" y="13465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84" name="正方形/長方形 483">
          <a:extLst>
            <a:ext uri="{FF2B5EF4-FFF2-40B4-BE49-F238E27FC236}">
              <a16:creationId xmlns:a16="http://schemas.microsoft.com/office/drawing/2014/main" id="{28B2A52B-79B4-4AFB-9CB1-B99A4D939DC1}"/>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85" name="正方形/長方形 484">
          <a:extLst>
            <a:ext uri="{FF2B5EF4-FFF2-40B4-BE49-F238E27FC236}">
              <a16:creationId xmlns:a16="http://schemas.microsoft.com/office/drawing/2014/main" id="{FD5C899C-475E-4713-B470-E8B4E3ABB80D}"/>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86" name="正方形/長方形 485">
          <a:extLst>
            <a:ext uri="{FF2B5EF4-FFF2-40B4-BE49-F238E27FC236}">
              <a16:creationId xmlns:a16="http://schemas.microsoft.com/office/drawing/2014/main" id="{8DADCAC1-51F6-429B-951D-AE5A1D9F7FC9}"/>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87" name="正方形/長方形 486">
          <a:extLst>
            <a:ext uri="{FF2B5EF4-FFF2-40B4-BE49-F238E27FC236}">
              <a16:creationId xmlns:a16="http://schemas.microsoft.com/office/drawing/2014/main" id="{8E50ED77-E9D5-4E87-BF50-67A9B2653852}"/>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88" name="正方形/長方形 487">
          <a:extLst>
            <a:ext uri="{FF2B5EF4-FFF2-40B4-BE49-F238E27FC236}">
              <a16:creationId xmlns:a16="http://schemas.microsoft.com/office/drawing/2014/main" id="{5D314511-233E-4802-B164-7B8FBB1870A3}"/>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89" name="正方形/長方形 488">
          <a:extLst>
            <a:ext uri="{FF2B5EF4-FFF2-40B4-BE49-F238E27FC236}">
              <a16:creationId xmlns:a16="http://schemas.microsoft.com/office/drawing/2014/main" id="{3296F59C-E5D5-4B30-BF52-752C3BDF41CE}"/>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90" name="正方形/長方形 489">
          <a:extLst>
            <a:ext uri="{FF2B5EF4-FFF2-40B4-BE49-F238E27FC236}">
              <a16:creationId xmlns:a16="http://schemas.microsoft.com/office/drawing/2014/main" id="{517C08D0-1236-4089-85AB-3A06C3EF5E75}"/>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91" name="正方形/長方形 490">
          <a:extLst>
            <a:ext uri="{FF2B5EF4-FFF2-40B4-BE49-F238E27FC236}">
              <a16:creationId xmlns:a16="http://schemas.microsoft.com/office/drawing/2014/main" id="{EFC85DD8-34ED-445A-80C4-1DBBAAFB1A9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92" name="テキスト ボックス 491">
          <a:extLst>
            <a:ext uri="{FF2B5EF4-FFF2-40B4-BE49-F238E27FC236}">
              <a16:creationId xmlns:a16="http://schemas.microsoft.com/office/drawing/2014/main" id="{E9511FDF-C06A-4700-8973-3FC6DCEEF9B6}"/>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93" name="直線コネクタ 492">
          <a:extLst>
            <a:ext uri="{FF2B5EF4-FFF2-40B4-BE49-F238E27FC236}">
              <a16:creationId xmlns:a16="http://schemas.microsoft.com/office/drawing/2014/main" id="{028EB02C-7510-4AAD-BE3D-9A748529D192}"/>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494" name="直線コネクタ 493">
          <a:extLst>
            <a:ext uri="{FF2B5EF4-FFF2-40B4-BE49-F238E27FC236}">
              <a16:creationId xmlns:a16="http://schemas.microsoft.com/office/drawing/2014/main" id="{1D84E3B0-EA19-4EFE-9B1F-776C950A8196}"/>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495" name="テキスト ボックス 494">
          <a:extLst>
            <a:ext uri="{FF2B5EF4-FFF2-40B4-BE49-F238E27FC236}">
              <a16:creationId xmlns:a16="http://schemas.microsoft.com/office/drawing/2014/main" id="{56C219B6-C875-417A-AAA9-15158BD47DEE}"/>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496" name="直線コネクタ 495">
          <a:extLst>
            <a:ext uri="{FF2B5EF4-FFF2-40B4-BE49-F238E27FC236}">
              <a16:creationId xmlns:a16="http://schemas.microsoft.com/office/drawing/2014/main" id="{825B2832-52CC-44ED-A728-5E0244BBA9B9}"/>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497" name="テキスト ボックス 496">
          <a:extLst>
            <a:ext uri="{FF2B5EF4-FFF2-40B4-BE49-F238E27FC236}">
              <a16:creationId xmlns:a16="http://schemas.microsoft.com/office/drawing/2014/main" id="{32EE2CDD-6CF8-4914-93B7-12AB2360E04D}"/>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498" name="直線コネクタ 497">
          <a:extLst>
            <a:ext uri="{FF2B5EF4-FFF2-40B4-BE49-F238E27FC236}">
              <a16:creationId xmlns:a16="http://schemas.microsoft.com/office/drawing/2014/main" id="{8FAC33F3-1391-4B45-BB17-D6968DB40B9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499" name="テキスト ボックス 498">
          <a:extLst>
            <a:ext uri="{FF2B5EF4-FFF2-40B4-BE49-F238E27FC236}">
              <a16:creationId xmlns:a16="http://schemas.microsoft.com/office/drawing/2014/main" id="{5BBED4B5-E3B0-484F-95BE-5085CFEB8DFD}"/>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500" name="直線コネクタ 499">
          <a:extLst>
            <a:ext uri="{FF2B5EF4-FFF2-40B4-BE49-F238E27FC236}">
              <a16:creationId xmlns:a16="http://schemas.microsoft.com/office/drawing/2014/main" id="{661FF225-106B-41F4-8CA6-9791BF255F11}"/>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501" name="テキスト ボックス 500">
          <a:extLst>
            <a:ext uri="{FF2B5EF4-FFF2-40B4-BE49-F238E27FC236}">
              <a16:creationId xmlns:a16="http://schemas.microsoft.com/office/drawing/2014/main" id="{7C098842-3D66-4C37-B82F-F22A36120AA2}"/>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02" name="直線コネクタ 501">
          <a:extLst>
            <a:ext uri="{FF2B5EF4-FFF2-40B4-BE49-F238E27FC236}">
              <a16:creationId xmlns:a16="http://schemas.microsoft.com/office/drawing/2014/main" id="{259B4CE9-30AD-4B90-B2BA-B45E9CE5AF09}"/>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03" name="テキスト ボックス 502">
          <a:extLst>
            <a:ext uri="{FF2B5EF4-FFF2-40B4-BE49-F238E27FC236}">
              <a16:creationId xmlns:a16="http://schemas.microsoft.com/office/drawing/2014/main" id="{9BD0FA12-A639-47D1-BC63-BBB57C46F10C}"/>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04" name="【消防施設】&#10;一人当たり面積グラフ枠">
          <a:extLst>
            <a:ext uri="{FF2B5EF4-FFF2-40B4-BE49-F238E27FC236}">
              <a16:creationId xmlns:a16="http://schemas.microsoft.com/office/drawing/2014/main" id="{C27AB82E-170A-422B-9FD8-579CEDD13944}"/>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108508</xdr:rowOff>
    </xdr:from>
    <xdr:to>
      <xdr:col>116</xdr:col>
      <xdr:colOff>62864</xdr:colOff>
      <xdr:row>86</xdr:row>
      <xdr:rowOff>28042</xdr:rowOff>
    </xdr:to>
    <xdr:cxnSp macro="">
      <xdr:nvCxnSpPr>
        <xdr:cNvPr id="505" name="直線コネクタ 504">
          <a:extLst>
            <a:ext uri="{FF2B5EF4-FFF2-40B4-BE49-F238E27FC236}">
              <a16:creationId xmlns:a16="http://schemas.microsoft.com/office/drawing/2014/main" id="{02540EE4-9D95-4963-9603-4B83B255334E}"/>
            </a:ext>
          </a:extLst>
        </xdr:cNvPr>
        <xdr:cNvCxnSpPr/>
      </xdr:nvCxnSpPr>
      <xdr:spPr>
        <a:xfrm flipV="1">
          <a:off x="22160864" y="13481608"/>
          <a:ext cx="0" cy="12911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31869</xdr:rowOff>
    </xdr:from>
    <xdr:ext cx="469744" cy="259045"/>
    <xdr:sp macro="" textlink="">
      <xdr:nvSpPr>
        <xdr:cNvPr id="506" name="【消防施設】&#10;一人当たり面積最小値テキスト">
          <a:extLst>
            <a:ext uri="{FF2B5EF4-FFF2-40B4-BE49-F238E27FC236}">
              <a16:creationId xmlns:a16="http://schemas.microsoft.com/office/drawing/2014/main" id="{C50B139B-3264-4B83-AFAF-62B31BF443DC}"/>
            </a:ext>
          </a:extLst>
        </xdr:cNvPr>
        <xdr:cNvSpPr txBox="1"/>
      </xdr:nvSpPr>
      <xdr:spPr>
        <a:xfrm>
          <a:off x="22199600" y="14776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28042</xdr:rowOff>
    </xdr:from>
    <xdr:to>
      <xdr:col>116</xdr:col>
      <xdr:colOff>152400</xdr:colOff>
      <xdr:row>86</xdr:row>
      <xdr:rowOff>28042</xdr:rowOff>
    </xdr:to>
    <xdr:cxnSp macro="">
      <xdr:nvCxnSpPr>
        <xdr:cNvPr id="507" name="直線コネクタ 506">
          <a:extLst>
            <a:ext uri="{FF2B5EF4-FFF2-40B4-BE49-F238E27FC236}">
              <a16:creationId xmlns:a16="http://schemas.microsoft.com/office/drawing/2014/main" id="{EBA00A85-0C62-42FD-9935-A2B912D5F9E8}"/>
            </a:ext>
          </a:extLst>
        </xdr:cNvPr>
        <xdr:cNvCxnSpPr/>
      </xdr:nvCxnSpPr>
      <xdr:spPr>
        <a:xfrm>
          <a:off x="22072600" y="14772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55185</xdr:rowOff>
    </xdr:from>
    <xdr:ext cx="469744" cy="259045"/>
    <xdr:sp macro="" textlink="">
      <xdr:nvSpPr>
        <xdr:cNvPr id="508" name="【消防施設】&#10;一人当たり面積最大値テキスト">
          <a:extLst>
            <a:ext uri="{FF2B5EF4-FFF2-40B4-BE49-F238E27FC236}">
              <a16:creationId xmlns:a16="http://schemas.microsoft.com/office/drawing/2014/main" id="{7F9514CC-A2D2-49B8-97F5-476B692185C2}"/>
            </a:ext>
          </a:extLst>
        </xdr:cNvPr>
        <xdr:cNvSpPr txBox="1"/>
      </xdr:nvSpPr>
      <xdr:spPr>
        <a:xfrm>
          <a:off x="22199600" y="13256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108508</xdr:rowOff>
    </xdr:from>
    <xdr:to>
      <xdr:col>116</xdr:col>
      <xdr:colOff>152400</xdr:colOff>
      <xdr:row>78</xdr:row>
      <xdr:rowOff>108508</xdr:rowOff>
    </xdr:to>
    <xdr:cxnSp macro="">
      <xdr:nvCxnSpPr>
        <xdr:cNvPr id="509" name="直線コネクタ 508">
          <a:extLst>
            <a:ext uri="{FF2B5EF4-FFF2-40B4-BE49-F238E27FC236}">
              <a16:creationId xmlns:a16="http://schemas.microsoft.com/office/drawing/2014/main" id="{22DC441A-3D03-4E6B-A461-25E6D6A06CC0}"/>
            </a:ext>
          </a:extLst>
        </xdr:cNvPr>
        <xdr:cNvCxnSpPr/>
      </xdr:nvCxnSpPr>
      <xdr:spPr>
        <a:xfrm>
          <a:off x="22072600" y="13481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55439</xdr:rowOff>
    </xdr:from>
    <xdr:ext cx="469744" cy="259045"/>
    <xdr:sp macro="" textlink="">
      <xdr:nvSpPr>
        <xdr:cNvPr id="510" name="【消防施設】&#10;一人当たり面積平均値テキスト">
          <a:extLst>
            <a:ext uri="{FF2B5EF4-FFF2-40B4-BE49-F238E27FC236}">
              <a16:creationId xmlns:a16="http://schemas.microsoft.com/office/drawing/2014/main" id="{BAB50497-0009-48CB-A4B6-5A57A027E2B4}"/>
            </a:ext>
          </a:extLst>
        </xdr:cNvPr>
        <xdr:cNvSpPr txBox="1"/>
      </xdr:nvSpPr>
      <xdr:spPr>
        <a:xfrm>
          <a:off x="22199600" y="144572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32562</xdr:rowOff>
    </xdr:from>
    <xdr:to>
      <xdr:col>116</xdr:col>
      <xdr:colOff>114300</xdr:colOff>
      <xdr:row>85</xdr:row>
      <xdr:rowOff>134162</xdr:rowOff>
    </xdr:to>
    <xdr:sp macro="" textlink="">
      <xdr:nvSpPr>
        <xdr:cNvPr id="511" name="フローチャート: 判断 510">
          <a:extLst>
            <a:ext uri="{FF2B5EF4-FFF2-40B4-BE49-F238E27FC236}">
              <a16:creationId xmlns:a16="http://schemas.microsoft.com/office/drawing/2014/main" id="{611403C1-12CF-4559-B1B2-420F6D6296CA}"/>
            </a:ext>
          </a:extLst>
        </xdr:cNvPr>
        <xdr:cNvSpPr/>
      </xdr:nvSpPr>
      <xdr:spPr>
        <a:xfrm>
          <a:off x="22110700" y="1460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53594</xdr:rowOff>
    </xdr:from>
    <xdr:to>
      <xdr:col>112</xdr:col>
      <xdr:colOff>38100</xdr:colOff>
      <xdr:row>85</xdr:row>
      <xdr:rowOff>155194</xdr:rowOff>
    </xdr:to>
    <xdr:sp macro="" textlink="">
      <xdr:nvSpPr>
        <xdr:cNvPr id="512" name="フローチャート: 判断 511">
          <a:extLst>
            <a:ext uri="{FF2B5EF4-FFF2-40B4-BE49-F238E27FC236}">
              <a16:creationId xmlns:a16="http://schemas.microsoft.com/office/drawing/2014/main" id="{32964E98-B969-406A-A145-76FF11F98FBA}"/>
            </a:ext>
          </a:extLst>
        </xdr:cNvPr>
        <xdr:cNvSpPr/>
      </xdr:nvSpPr>
      <xdr:spPr>
        <a:xfrm>
          <a:off x="21272500" y="1462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65939</xdr:rowOff>
    </xdr:from>
    <xdr:to>
      <xdr:col>107</xdr:col>
      <xdr:colOff>101600</xdr:colOff>
      <xdr:row>85</xdr:row>
      <xdr:rowOff>167539</xdr:rowOff>
    </xdr:to>
    <xdr:sp macro="" textlink="">
      <xdr:nvSpPr>
        <xdr:cNvPr id="513" name="フローチャート: 判断 512">
          <a:extLst>
            <a:ext uri="{FF2B5EF4-FFF2-40B4-BE49-F238E27FC236}">
              <a16:creationId xmlns:a16="http://schemas.microsoft.com/office/drawing/2014/main" id="{863DD85C-0A0D-40AD-9F69-035DE41CFDC8}"/>
            </a:ext>
          </a:extLst>
        </xdr:cNvPr>
        <xdr:cNvSpPr/>
      </xdr:nvSpPr>
      <xdr:spPr>
        <a:xfrm>
          <a:off x="20383500" y="14639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75997</xdr:rowOff>
    </xdr:from>
    <xdr:to>
      <xdr:col>102</xdr:col>
      <xdr:colOff>165100</xdr:colOff>
      <xdr:row>86</xdr:row>
      <xdr:rowOff>6147</xdr:rowOff>
    </xdr:to>
    <xdr:sp macro="" textlink="">
      <xdr:nvSpPr>
        <xdr:cNvPr id="514" name="フローチャート: 判断 513">
          <a:extLst>
            <a:ext uri="{FF2B5EF4-FFF2-40B4-BE49-F238E27FC236}">
              <a16:creationId xmlns:a16="http://schemas.microsoft.com/office/drawing/2014/main" id="{390343D1-860B-4617-96FC-05572B56B69D}"/>
            </a:ext>
          </a:extLst>
        </xdr:cNvPr>
        <xdr:cNvSpPr/>
      </xdr:nvSpPr>
      <xdr:spPr>
        <a:xfrm>
          <a:off x="19494500" y="14649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99313</xdr:rowOff>
    </xdr:from>
    <xdr:to>
      <xdr:col>98</xdr:col>
      <xdr:colOff>38100</xdr:colOff>
      <xdr:row>86</xdr:row>
      <xdr:rowOff>29463</xdr:rowOff>
    </xdr:to>
    <xdr:sp macro="" textlink="">
      <xdr:nvSpPr>
        <xdr:cNvPr id="515" name="フローチャート: 判断 514">
          <a:extLst>
            <a:ext uri="{FF2B5EF4-FFF2-40B4-BE49-F238E27FC236}">
              <a16:creationId xmlns:a16="http://schemas.microsoft.com/office/drawing/2014/main" id="{137AFE12-E764-41A1-85E7-BF395A60EFE3}"/>
            </a:ext>
          </a:extLst>
        </xdr:cNvPr>
        <xdr:cNvSpPr/>
      </xdr:nvSpPr>
      <xdr:spPr>
        <a:xfrm>
          <a:off x="18605500" y="14672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16" name="テキスト ボックス 515">
          <a:extLst>
            <a:ext uri="{FF2B5EF4-FFF2-40B4-BE49-F238E27FC236}">
              <a16:creationId xmlns:a16="http://schemas.microsoft.com/office/drawing/2014/main" id="{4638F651-1C4D-4A3C-8C16-B5B5DAB8CAE3}"/>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17" name="テキスト ボックス 516">
          <a:extLst>
            <a:ext uri="{FF2B5EF4-FFF2-40B4-BE49-F238E27FC236}">
              <a16:creationId xmlns:a16="http://schemas.microsoft.com/office/drawing/2014/main" id="{7AEAAC2D-4366-4414-B1B7-7732459FCFA1}"/>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18" name="テキスト ボックス 517">
          <a:extLst>
            <a:ext uri="{FF2B5EF4-FFF2-40B4-BE49-F238E27FC236}">
              <a16:creationId xmlns:a16="http://schemas.microsoft.com/office/drawing/2014/main" id="{D7E8A7CA-7D6A-4967-95F8-1B8046BA18B3}"/>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19" name="テキスト ボックス 518">
          <a:extLst>
            <a:ext uri="{FF2B5EF4-FFF2-40B4-BE49-F238E27FC236}">
              <a16:creationId xmlns:a16="http://schemas.microsoft.com/office/drawing/2014/main" id="{AA3CEFBA-C10A-4355-ACC2-0CF894D6CC0D}"/>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20" name="テキスト ボックス 519">
          <a:extLst>
            <a:ext uri="{FF2B5EF4-FFF2-40B4-BE49-F238E27FC236}">
              <a16:creationId xmlns:a16="http://schemas.microsoft.com/office/drawing/2014/main" id="{F8993BCB-96E3-42D2-9B39-98444B6196D4}"/>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77369</xdr:rowOff>
    </xdr:from>
    <xdr:to>
      <xdr:col>116</xdr:col>
      <xdr:colOff>114300</xdr:colOff>
      <xdr:row>86</xdr:row>
      <xdr:rowOff>7519</xdr:rowOff>
    </xdr:to>
    <xdr:sp macro="" textlink="">
      <xdr:nvSpPr>
        <xdr:cNvPr id="521" name="楕円 520">
          <a:extLst>
            <a:ext uri="{FF2B5EF4-FFF2-40B4-BE49-F238E27FC236}">
              <a16:creationId xmlns:a16="http://schemas.microsoft.com/office/drawing/2014/main" id="{71057DCF-E4FC-44E8-A01C-6F0CC5C971AB}"/>
            </a:ext>
          </a:extLst>
        </xdr:cNvPr>
        <xdr:cNvSpPr/>
      </xdr:nvSpPr>
      <xdr:spPr>
        <a:xfrm>
          <a:off x="22110700" y="14650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10990</xdr:rowOff>
    </xdr:from>
    <xdr:ext cx="469744" cy="259045"/>
    <xdr:sp macro="" textlink="">
      <xdr:nvSpPr>
        <xdr:cNvPr id="522" name="【消防施設】&#10;一人当たり面積該当値テキスト">
          <a:extLst>
            <a:ext uri="{FF2B5EF4-FFF2-40B4-BE49-F238E27FC236}">
              <a16:creationId xmlns:a16="http://schemas.microsoft.com/office/drawing/2014/main" id="{8D166A28-1B77-4FDC-992B-852578CF4F5B}"/>
            </a:ext>
          </a:extLst>
        </xdr:cNvPr>
        <xdr:cNvSpPr txBox="1"/>
      </xdr:nvSpPr>
      <xdr:spPr>
        <a:xfrm>
          <a:off x="22199600" y="14584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78739</xdr:rowOff>
    </xdr:from>
    <xdr:to>
      <xdr:col>112</xdr:col>
      <xdr:colOff>38100</xdr:colOff>
      <xdr:row>86</xdr:row>
      <xdr:rowOff>8889</xdr:rowOff>
    </xdr:to>
    <xdr:sp macro="" textlink="">
      <xdr:nvSpPr>
        <xdr:cNvPr id="523" name="楕円 522">
          <a:extLst>
            <a:ext uri="{FF2B5EF4-FFF2-40B4-BE49-F238E27FC236}">
              <a16:creationId xmlns:a16="http://schemas.microsoft.com/office/drawing/2014/main" id="{DFFD6C67-9B51-4344-B643-4D0C0FE8A6A5}"/>
            </a:ext>
          </a:extLst>
        </xdr:cNvPr>
        <xdr:cNvSpPr/>
      </xdr:nvSpPr>
      <xdr:spPr>
        <a:xfrm>
          <a:off x="21272500" y="1465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128169</xdr:rowOff>
    </xdr:from>
    <xdr:to>
      <xdr:col>116</xdr:col>
      <xdr:colOff>63500</xdr:colOff>
      <xdr:row>85</xdr:row>
      <xdr:rowOff>129539</xdr:rowOff>
    </xdr:to>
    <xdr:cxnSp macro="">
      <xdr:nvCxnSpPr>
        <xdr:cNvPr id="524" name="直線コネクタ 523">
          <a:extLst>
            <a:ext uri="{FF2B5EF4-FFF2-40B4-BE49-F238E27FC236}">
              <a16:creationId xmlns:a16="http://schemas.microsoft.com/office/drawing/2014/main" id="{BF570576-2F59-4C86-9D7A-DE481AAD0510}"/>
            </a:ext>
          </a:extLst>
        </xdr:cNvPr>
        <xdr:cNvCxnSpPr/>
      </xdr:nvCxnSpPr>
      <xdr:spPr>
        <a:xfrm flipV="1">
          <a:off x="21323300" y="14701419"/>
          <a:ext cx="838200" cy="1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79197</xdr:rowOff>
    </xdr:from>
    <xdr:to>
      <xdr:col>107</xdr:col>
      <xdr:colOff>101600</xdr:colOff>
      <xdr:row>86</xdr:row>
      <xdr:rowOff>9347</xdr:rowOff>
    </xdr:to>
    <xdr:sp macro="" textlink="">
      <xdr:nvSpPr>
        <xdr:cNvPr id="525" name="楕円 524">
          <a:extLst>
            <a:ext uri="{FF2B5EF4-FFF2-40B4-BE49-F238E27FC236}">
              <a16:creationId xmlns:a16="http://schemas.microsoft.com/office/drawing/2014/main" id="{0F45C320-2061-48C1-AB33-1FDADC6A587D}"/>
            </a:ext>
          </a:extLst>
        </xdr:cNvPr>
        <xdr:cNvSpPr/>
      </xdr:nvSpPr>
      <xdr:spPr>
        <a:xfrm>
          <a:off x="20383500" y="14652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129539</xdr:rowOff>
    </xdr:from>
    <xdr:to>
      <xdr:col>111</xdr:col>
      <xdr:colOff>177800</xdr:colOff>
      <xdr:row>85</xdr:row>
      <xdr:rowOff>129997</xdr:rowOff>
    </xdr:to>
    <xdr:cxnSp macro="">
      <xdr:nvCxnSpPr>
        <xdr:cNvPr id="526" name="直線コネクタ 525">
          <a:extLst>
            <a:ext uri="{FF2B5EF4-FFF2-40B4-BE49-F238E27FC236}">
              <a16:creationId xmlns:a16="http://schemas.microsoft.com/office/drawing/2014/main" id="{E4559F22-2EC1-488D-BDCE-B21B36D534EC}"/>
            </a:ext>
          </a:extLst>
        </xdr:cNvPr>
        <xdr:cNvCxnSpPr/>
      </xdr:nvCxnSpPr>
      <xdr:spPr>
        <a:xfrm flipV="1">
          <a:off x="20434300" y="14702789"/>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80111</xdr:rowOff>
    </xdr:from>
    <xdr:to>
      <xdr:col>102</xdr:col>
      <xdr:colOff>165100</xdr:colOff>
      <xdr:row>86</xdr:row>
      <xdr:rowOff>10261</xdr:rowOff>
    </xdr:to>
    <xdr:sp macro="" textlink="">
      <xdr:nvSpPr>
        <xdr:cNvPr id="527" name="楕円 526">
          <a:extLst>
            <a:ext uri="{FF2B5EF4-FFF2-40B4-BE49-F238E27FC236}">
              <a16:creationId xmlns:a16="http://schemas.microsoft.com/office/drawing/2014/main" id="{4F0D7093-A9C9-410B-B42F-CB6E2725766D}"/>
            </a:ext>
          </a:extLst>
        </xdr:cNvPr>
        <xdr:cNvSpPr/>
      </xdr:nvSpPr>
      <xdr:spPr>
        <a:xfrm>
          <a:off x="19494500" y="1465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129997</xdr:rowOff>
    </xdr:from>
    <xdr:to>
      <xdr:col>107</xdr:col>
      <xdr:colOff>50800</xdr:colOff>
      <xdr:row>85</xdr:row>
      <xdr:rowOff>130911</xdr:rowOff>
    </xdr:to>
    <xdr:cxnSp macro="">
      <xdr:nvCxnSpPr>
        <xdr:cNvPr id="528" name="直線コネクタ 527">
          <a:extLst>
            <a:ext uri="{FF2B5EF4-FFF2-40B4-BE49-F238E27FC236}">
              <a16:creationId xmlns:a16="http://schemas.microsoft.com/office/drawing/2014/main" id="{EA4D7644-B9D6-4E6D-ACD8-2ADED44B464C}"/>
            </a:ext>
          </a:extLst>
        </xdr:cNvPr>
        <xdr:cNvCxnSpPr/>
      </xdr:nvCxnSpPr>
      <xdr:spPr>
        <a:xfrm flipV="1">
          <a:off x="19545300" y="14703247"/>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109829</xdr:rowOff>
    </xdr:from>
    <xdr:to>
      <xdr:col>98</xdr:col>
      <xdr:colOff>38100</xdr:colOff>
      <xdr:row>86</xdr:row>
      <xdr:rowOff>39979</xdr:rowOff>
    </xdr:to>
    <xdr:sp macro="" textlink="">
      <xdr:nvSpPr>
        <xdr:cNvPr id="529" name="楕円 528">
          <a:extLst>
            <a:ext uri="{FF2B5EF4-FFF2-40B4-BE49-F238E27FC236}">
              <a16:creationId xmlns:a16="http://schemas.microsoft.com/office/drawing/2014/main" id="{E0084D1E-49B5-4322-B697-0B6A194BB66E}"/>
            </a:ext>
          </a:extLst>
        </xdr:cNvPr>
        <xdr:cNvSpPr/>
      </xdr:nvSpPr>
      <xdr:spPr>
        <a:xfrm>
          <a:off x="18605500" y="14683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130911</xdr:rowOff>
    </xdr:from>
    <xdr:to>
      <xdr:col>102</xdr:col>
      <xdr:colOff>114300</xdr:colOff>
      <xdr:row>85</xdr:row>
      <xdr:rowOff>160629</xdr:rowOff>
    </xdr:to>
    <xdr:cxnSp macro="">
      <xdr:nvCxnSpPr>
        <xdr:cNvPr id="530" name="直線コネクタ 529">
          <a:extLst>
            <a:ext uri="{FF2B5EF4-FFF2-40B4-BE49-F238E27FC236}">
              <a16:creationId xmlns:a16="http://schemas.microsoft.com/office/drawing/2014/main" id="{42E322BE-6BE6-439D-8782-9F60D9AC0E86}"/>
            </a:ext>
          </a:extLst>
        </xdr:cNvPr>
        <xdr:cNvCxnSpPr/>
      </xdr:nvCxnSpPr>
      <xdr:spPr>
        <a:xfrm flipV="1">
          <a:off x="18656300" y="14704161"/>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271</xdr:rowOff>
    </xdr:from>
    <xdr:ext cx="469744" cy="259045"/>
    <xdr:sp macro="" textlink="">
      <xdr:nvSpPr>
        <xdr:cNvPr id="531" name="n_1aveValue【消防施設】&#10;一人当たり面積">
          <a:extLst>
            <a:ext uri="{FF2B5EF4-FFF2-40B4-BE49-F238E27FC236}">
              <a16:creationId xmlns:a16="http://schemas.microsoft.com/office/drawing/2014/main" id="{3C6BE6E2-F9A6-4094-89E1-14D810665AFF}"/>
            </a:ext>
          </a:extLst>
        </xdr:cNvPr>
        <xdr:cNvSpPr txBox="1"/>
      </xdr:nvSpPr>
      <xdr:spPr>
        <a:xfrm>
          <a:off x="21075727" y="14402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12616</xdr:rowOff>
    </xdr:from>
    <xdr:ext cx="469744" cy="259045"/>
    <xdr:sp macro="" textlink="">
      <xdr:nvSpPr>
        <xdr:cNvPr id="532" name="n_2aveValue【消防施設】&#10;一人当たり面積">
          <a:extLst>
            <a:ext uri="{FF2B5EF4-FFF2-40B4-BE49-F238E27FC236}">
              <a16:creationId xmlns:a16="http://schemas.microsoft.com/office/drawing/2014/main" id="{6930543B-B393-4342-8BF6-885D6DD8BDFE}"/>
            </a:ext>
          </a:extLst>
        </xdr:cNvPr>
        <xdr:cNvSpPr txBox="1"/>
      </xdr:nvSpPr>
      <xdr:spPr>
        <a:xfrm>
          <a:off x="20199427" y="1441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22674</xdr:rowOff>
    </xdr:from>
    <xdr:ext cx="469744" cy="259045"/>
    <xdr:sp macro="" textlink="">
      <xdr:nvSpPr>
        <xdr:cNvPr id="533" name="n_3aveValue【消防施設】&#10;一人当たり面積">
          <a:extLst>
            <a:ext uri="{FF2B5EF4-FFF2-40B4-BE49-F238E27FC236}">
              <a16:creationId xmlns:a16="http://schemas.microsoft.com/office/drawing/2014/main" id="{8153E7D2-B5E3-4E8C-87F7-EBB8DF85DCAA}"/>
            </a:ext>
          </a:extLst>
        </xdr:cNvPr>
        <xdr:cNvSpPr txBox="1"/>
      </xdr:nvSpPr>
      <xdr:spPr>
        <a:xfrm>
          <a:off x="19310427" y="14424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45990</xdr:rowOff>
    </xdr:from>
    <xdr:ext cx="469744" cy="259045"/>
    <xdr:sp macro="" textlink="">
      <xdr:nvSpPr>
        <xdr:cNvPr id="534" name="n_4aveValue【消防施設】&#10;一人当たり面積">
          <a:extLst>
            <a:ext uri="{FF2B5EF4-FFF2-40B4-BE49-F238E27FC236}">
              <a16:creationId xmlns:a16="http://schemas.microsoft.com/office/drawing/2014/main" id="{CC745F52-4F29-4B21-AAD9-D7F9B35B5A6E}"/>
            </a:ext>
          </a:extLst>
        </xdr:cNvPr>
        <xdr:cNvSpPr txBox="1"/>
      </xdr:nvSpPr>
      <xdr:spPr>
        <a:xfrm>
          <a:off x="18421427" y="14447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16</xdr:rowOff>
    </xdr:from>
    <xdr:ext cx="469744" cy="259045"/>
    <xdr:sp macro="" textlink="">
      <xdr:nvSpPr>
        <xdr:cNvPr id="535" name="n_1mainValue【消防施設】&#10;一人当たり面積">
          <a:extLst>
            <a:ext uri="{FF2B5EF4-FFF2-40B4-BE49-F238E27FC236}">
              <a16:creationId xmlns:a16="http://schemas.microsoft.com/office/drawing/2014/main" id="{7DF2A1C7-85F6-4238-BF48-8FCB15AF1D4E}"/>
            </a:ext>
          </a:extLst>
        </xdr:cNvPr>
        <xdr:cNvSpPr txBox="1"/>
      </xdr:nvSpPr>
      <xdr:spPr>
        <a:xfrm>
          <a:off x="21075727" y="14744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474</xdr:rowOff>
    </xdr:from>
    <xdr:ext cx="469744" cy="259045"/>
    <xdr:sp macro="" textlink="">
      <xdr:nvSpPr>
        <xdr:cNvPr id="536" name="n_2mainValue【消防施設】&#10;一人当たり面積">
          <a:extLst>
            <a:ext uri="{FF2B5EF4-FFF2-40B4-BE49-F238E27FC236}">
              <a16:creationId xmlns:a16="http://schemas.microsoft.com/office/drawing/2014/main" id="{E2840B9A-A759-4FCF-BAA2-7290BCEE3EAB}"/>
            </a:ext>
          </a:extLst>
        </xdr:cNvPr>
        <xdr:cNvSpPr txBox="1"/>
      </xdr:nvSpPr>
      <xdr:spPr>
        <a:xfrm>
          <a:off x="20199427" y="14745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1388</xdr:rowOff>
    </xdr:from>
    <xdr:ext cx="469744" cy="259045"/>
    <xdr:sp macro="" textlink="">
      <xdr:nvSpPr>
        <xdr:cNvPr id="537" name="n_3mainValue【消防施設】&#10;一人当たり面積">
          <a:extLst>
            <a:ext uri="{FF2B5EF4-FFF2-40B4-BE49-F238E27FC236}">
              <a16:creationId xmlns:a16="http://schemas.microsoft.com/office/drawing/2014/main" id="{22F3AEDA-A840-4B9B-AC82-72479CBC8F14}"/>
            </a:ext>
          </a:extLst>
        </xdr:cNvPr>
        <xdr:cNvSpPr txBox="1"/>
      </xdr:nvSpPr>
      <xdr:spPr>
        <a:xfrm>
          <a:off x="19310427" y="14746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31106</xdr:rowOff>
    </xdr:from>
    <xdr:ext cx="469744" cy="259045"/>
    <xdr:sp macro="" textlink="">
      <xdr:nvSpPr>
        <xdr:cNvPr id="538" name="n_4mainValue【消防施設】&#10;一人当たり面積">
          <a:extLst>
            <a:ext uri="{FF2B5EF4-FFF2-40B4-BE49-F238E27FC236}">
              <a16:creationId xmlns:a16="http://schemas.microsoft.com/office/drawing/2014/main" id="{78CFB9A9-12AA-41E4-8878-EBBC4C726947}"/>
            </a:ext>
          </a:extLst>
        </xdr:cNvPr>
        <xdr:cNvSpPr txBox="1"/>
      </xdr:nvSpPr>
      <xdr:spPr>
        <a:xfrm>
          <a:off x="18421427" y="14775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39" name="正方形/長方形 538">
          <a:extLst>
            <a:ext uri="{FF2B5EF4-FFF2-40B4-BE49-F238E27FC236}">
              <a16:creationId xmlns:a16="http://schemas.microsoft.com/office/drawing/2014/main" id="{449DD16C-8CF4-4D75-A127-0FE20A359652}"/>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0" name="正方形/長方形 539">
          <a:extLst>
            <a:ext uri="{FF2B5EF4-FFF2-40B4-BE49-F238E27FC236}">
              <a16:creationId xmlns:a16="http://schemas.microsoft.com/office/drawing/2014/main" id="{4226CBC7-94D3-4293-9AF8-543CEE752EAB}"/>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1" name="正方形/長方形 540">
          <a:extLst>
            <a:ext uri="{FF2B5EF4-FFF2-40B4-BE49-F238E27FC236}">
              <a16:creationId xmlns:a16="http://schemas.microsoft.com/office/drawing/2014/main" id="{592C02F8-43E8-4367-B1E5-B43B12B829E5}"/>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2" name="正方形/長方形 541">
          <a:extLst>
            <a:ext uri="{FF2B5EF4-FFF2-40B4-BE49-F238E27FC236}">
              <a16:creationId xmlns:a16="http://schemas.microsoft.com/office/drawing/2014/main" id="{F18B8832-56AA-4FF0-B93F-AA30B0EB694A}"/>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3" name="正方形/長方形 542">
          <a:extLst>
            <a:ext uri="{FF2B5EF4-FFF2-40B4-BE49-F238E27FC236}">
              <a16:creationId xmlns:a16="http://schemas.microsoft.com/office/drawing/2014/main" id="{44CB943F-1E4F-4A73-A376-35BA7AF2FF2F}"/>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4" name="正方形/長方形 543">
          <a:extLst>
            <a:ext uri="{FF2B5EF4-FFF2-40B4-BE49-F238E27FC236}">
              <a16:creationId xmlns:a16="http://schemas.microsoft.com/office/drawing/2014/main" id="{2E7AC43F-CCD5-453D-B54C-0C2E7D733968}"/>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5" name="正方形/長方形 544">
          <a:extLst>
            <a:ext uri="{FF2B5EF4-FFF2-40B4-BE49-F238E27FC236}">
              <a16:creationId xmlns:a16="http://schemas.microsoft.com/office/drawing/2014/main" id="{CE5575ED-4C41-472F-90B8-32922226E234}"/>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6" name="正方形/長方形 545">
          <a:extLst>
            <a:ext uri="{FF2B5EF4-FFF2-40B4-BE49-F238E27FC236}">
              <a16:creationId xmlns:a16="http://schemas.microsoft.com/office/drawing/2014/main" id="{7E3AA3D9-D8C9-4CA1-AD24-2C6E314E4FD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47" name="テキスト ボックス 546">
          <a:extLst>
            <a:ext uri="{FF2B5EF4-FFF2-40B4-BE49-F238E27FC236}">
              <a16:creationId xmlns:a16="http://schemas.microsoft.com/office/drawing/2014/main" id="{F3F6C6FD-FA56-468C-8A60-9DED40D02CFD}"/>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48" name="直線コネクタ 547">
          <a:extLst>
            <a:ext uri="{FF2B5EF4-FFF2-40B4-BE49-F238E27FC236}">
              <a16:creationId xmlns:a16="http://schemas.microsoft.com/office/drawing/2014/main" id="{2C8556EA-3A33-46CC-8C0F-D125DF439264}"/>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49" name="テキスト ボックス 548">
          <a:extLst>
            <a:ext uri="{FF2B5EF4-FFF2-40B4-BE49-F238E27FC236}">
              <a16:creationId xmlns:a16="http://schemas.microsoft.com/office/drawing/2014/main" id="{1B5C17E4-AFDD-4FA9-B92A-5C659E88240E}"/>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550" name="直線コネクタ 549">
          <a:extLst>
            <a:ext uri="{FF2B5EF4-FFF2-40B4-BE49-F238E27FC236}">
              <a16:creationId xmlns:a16="http://schemas.microsoft.com/office/drawing/2014/main" id="{065222D3-9C98-4BB8-999F-F8758079173B}"/>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551" name="テキスト ボックス 550">
          <a:extLst>
            <a:ext uri="{FF2B5EF4-FFF2-40B4-BE49-F238E27FC236}">
              <a16:creationId xmlns:a16="http://schemas.microsoft.com/office/drawing/2014/main" id="{64A8DA44-D2D5-41B7-A9C0-15B0514C9C5C}"/>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52" name="直線コネクタ 551">
          <a:extLst>
            <a:ext uri="{FF2B5EF4-FFF2-40B4-BE49-F238E27FC236}">
              <a16:creationId xmlns:a16="http://schemas.microsoft.com/office/drawing/2014/main" id="{35C4D8DD-66C7-4226-B885-2C931B3B464C}"/>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53" name="テキスト ボックス 552">
          <a:extLst>
            <a:ext uri="{FF2B5EF4-FFF2-40B4-BE49-F238E27FC236}">
              <a16:creationId xmlns:a16="http://schemas.microsoft.com/office/drawing/2014/main" id="{45CE4685-7DC6-4B11-8E73-8EC4CB2D8CBB}"/>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54" name="直線コネクタ 553">
          <a:extLst>
            <a:ext uri="{FF2B5EF4-FFF2-40B4-BE49-F238E27FC236}">
              <a16:creationId xmlns:a16="http://schemas.microsoft.com/office/drawing/2014/main" id="{BD9D3391-957E-4F8C-939E-54A51FFC6E9B}"/>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55" name="テキスト ボックス 554">
          <a:extLst>
            <a:ext uri="{FF2B5EF4-FFF2-40B4-BE49-F238E27FC236}">
              <a16:creationId xmlns:a16="http://schemas.microsoft.com/office/drawing/2014/main" id="{C0BC755E-FB9F-47DD-9E3A-2B340D9CE2B5}"/>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56" name="直線コネクタ 555">
          <a:extLst>
            <a:ext uri="{FF2B5EF4-FFF2-40B4-BE49-F238E27FC236}">
              <a16:creationId xmlns:a16="http://schemas.microsoft.com/office/drawing/2014/main" id="{38DE549D-E918-449B-8C74-6ECB48D65046}"/>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57" name="テキスト ボックス 556">
          <a:extLst>
            <a:ext uri="{FF2B5EF4-FFF2-40B4-BE49-F238E27FC236}">
              <a16:creationId xmlns:a16="http://schemas.microsoft.com/office/drawing/2014/main" id="{AFCC683A-E21C-4FC6-904B-1C2E07EBF94D}"/>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58" name="直線コネクタ 557">
          <a:extLst>
            <a:ext uri="{FF2B5EF4-FFF2-40B4-BE49-F238E27FC236}">
              <a16:creationId xmlns:a16="http://schemas.microsoft.com/office/drawing/2014/main" id="{38FE878A-02F2-438E-8BD3-6CFA73C50BDE}"/>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59" name="テキスト ボックス 558">
          <a:extLst>
            <a:ext uri="{FF2B5EF4-FFF2-40B4-BE49-F238E27FC236}">
              <a16:creationId xmlns:a16="http://schemas.microsoft.com/office/drawing/2014/main" id="{C143CD52-9108-4A54-9F10-30F90B912ABF}"/>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60" name="直線コネクタ 559">
          <a:extLst>
            <a:ext uri="{FF2B5EF4-FFF2-40B4-BE49-F238E27FC236}">
              <a16:creationId xmlns:a16="http://schemas.microsoft.com/office/drawing/2014/main" id="{A9BEC936-8F08-45AA-ABD2-4AEEEF324E1B}"/>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561" name="テキスト ボックス 560">
          <a:extLst>
            <a:ext uri="{FF2B5EF4-FFF2-40B4-BE49-F238E27FC236}">
              <a16:creationId xmlns:a16="http://schemas.microsoft.com/office/drawing/2014/main" id="{1D863D06-2686-4502-97A2-6EE3FD0FDD74}"/>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62" name="直線コネクタ 561">
          <a:extLst>
            <a:ext uri="{FF2B5EF4-FFF2-40B4-BE49-F238E27FC236}">
              <a16:creationId xmlns:a16="http://schemas.microsoft.com/office/drawing/2014/main" id="{205754A5-A488-455A-A9C0-3191014F3FDF}"/>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63" name="【庁舎】&#10;有形固定資産減価償却率グラフ枠">
          <a:extLst>
            <a:ext uri="{FF2B5EF4-FFF2-40B4-BE49-F238E27FC236}">
              <a16:creationId xmlns:a16="http://schemas.microsoft.com/office/drawing/2014/main" id="{6FD7B5C2-7071-4A49-9FDF-66B0DCE4E724}"/>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109</xdr:row>
      <xdr:rowOff>27214</xdr:rowOff>
    </xdr:to>
    <xdr:cxnSp macro="">
      <xdr:nvCxnSpPr>
        <xdr:cNvPr id="564" name="直線コネクタ 563">
          <a:extLst>
            <a:ext uri="{FF2B5EF4-FFF2-40B4-BE49-F238E27FC236}">
              <a16:creationId xmlns:a16="http://schemas.microsoft.com/office/drawing/2014/main" id="{D753ADD2-6B40-460A-BB9B-21BD86A3D86E}"/>
            </a:ext>
          </a:extLst>
        </xdr:cNvPr>
        <xdr:cNvCxnSpPr/>
      </xdr:nvCxnSpPr>
      <xdr:spPr>
        <a:xfrm flipV="1">
          <a:off x="16318864" y="17090571"/>
          <a:ext cx="0" cy="1624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31041</xdr:rowOff>
    </xdr:from>
    <xdr:ext cx="405111" cy="259045"/>
    <xdr:sp macro="" textlink="">
      <xdr:nvSpPr>
        <xdr:cNvPr id="565" name="【庁舎】&#10;有形固定資産減価償却率最小値テキスト">
          <a:extLst>
            <a:ext uri="{FF2B5EF4-FFF2-40B4-BE49-F238E27FC236}">
              <a16:creationId xmlns:a16="http://schemas.microsoft.com/office/drawing/2014/main" id="{43C118B0-CECA-43B3-AEE1-53B5E4B8BF72}"/>
            </a:ext>
          </a:extLst>
        </xdr:cNvPr>
        <xdr:cNvSpPr txBox="1"/>
      </xdr:nvSpPr>
      <xdr:spPr>
        <a:xfrm>
          <a:off x="16357600" y="18719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27214</xdr:rowOff>
    </xdr:from>
    <xdr:to>
      <xdr:col>86</xdr:col>
      <xdr:colOff>25400</xdr:colOff>
      <xdr:row>109</xdr:row>
      <xdr:rowOff>27214</xdr:rowOff>
    </xdr:to>
    <xdr:cxnSp macro="">
      <xdr:nvCxnSpPr>
        <xdr:cNvPr id="566" name="直線コネクタ 565">
          <a:extLst>
            <a:ext uri="{FF2B5EF4-FFF2-40B4-BE49-F238E27FC236}">
              <a16:creationId xmlns:a16="http://schemas.microsoft.com/office/drawing/2014/main" id="{9F10C27E-9D9A-4878-9CD0-001377AB2A67}"/>
            </a:ext>
          </a:extLst>
        </xdr:cNvPr>
        <xdr:cNvCxnSpPr/>
      </xdr:nvCxnSpPr>
      <xdr:spPr>
        <a:xfrm>
          <a:off x="16230600" y="1871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340478" cy="259045"/>
    <xdr:sp macro="" textlink="">
      <xdr:nvSpPr>
        <xdr:cNvPr id="567" name="【庁舎】&#10;有形固定資産減価償却率最大値テキスト">
          <a:extLst>
            <a:ext uri="{FF2B5EF4-FFF2-40B4-BE49-F238E27FC236}">
              <a16:creationId xmlns:a16="http://schemas.microsoft.com/office/drawing/2014/main" id="{923DABF2-734E-47F5-A524-01903847C229}"/>
            </a:ext>
          </a:extLst>
        </xdr:cNvPr>
        <xdr:cNvSpPr txBox="1"/>
      </xdr:nvSpPr>
      <xdr:spPr>
        <a:xfrm>
          <a:off x="16357600" y="168657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568" name="直線コネクタ 567">
          <a:extLst>
            <a:ext uri="{FF2B5EF4-FFF2-40B4-BE49-F238E27FC236}">
              <a16:creationId xmlns:a16="http://schemas.microsoft.com/office/drawing/2014/main" id="{DCE397E3-0B62-4266-AB9F-CD8754B41FA2}"/>
            </a:ext>
          </a:extLst>
        </xdr:cNvPr>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96900</xdr:rowOff>
    </xdr:from>
    <xdr:ext cx="405111" cy="259045"/>
    <xdr:sp macro="" textlink="">
      <xdr:nvSpPr>
        <xdr:cNvPr id="569" name="【庁舎】&#10;有形固定資産減価償却率平均値テキスト">
          <a:extLst>
            <a:ext uri="{FF2B5EF4-FFF2-40B4-BE49-F238E27FC236}">
              <a16:creationId xmlns:a16="http://schemas.microsoft.com/office/drawing/2014/main" id="{44D3E5CA-DCA3-4048-A778-E2D6B3735366}"/>
            </a:ext>
          </a:extLst>
        </xdr:cNvPr>
        <xdr:cNvSpPr txBox="1"/>
      </xdr:nvSpPr>
      <xdr:spPr>
        <a:xfrm>
          <a:off x="16357600" y="179277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118473</xdr:rowOff>
    </xdr:from>
    <xdr:to>
      <xdr:col>85</xdr:col>
      <xdr:colOff>177800</xdr:colOff>
      <xdr:row>105</xdr:row>
      <xdr:rowOff>48623</xdr:rowOff>
    </xdr:to>
    <xdr:sp macro="" textlink="">
      <xdr:nvSpPr>
        <xdr:cNvPr id="570" name="フローチャート: 判断 569">
          <a:extLst>
            <a:ext uri="{FF2B5EF4-FFF2-40B4-BE49-F238E27FC236}">
              <a16:creationId xmlns:a16="http://schemas.microsoft.com/office/drawing/2014/main" id="{8C9AE2A4-C7F5-4EC7-830B-73B045818605}"/>
            </a:ext>
          </a:extLst>
        </xdr:cNvPr>
        <xdr:cNvSpPr/>
      </xdr:nvSpPr>
      <xdr:spPr>
        <a:xfrm>
          <a:off x="16268700" y="1794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107043</xdr:rowOff>
    </xdr:from>
    <xdr:to>
      <xdr:col>81</xdr:col>
      <xdr:colOff>101600</xdr:colOff>
      <xdr:row>105</xdr:row>
      <xdr:rowOff>37193</xdr:rowOff>
    </xdr:to>
    <xdr:sp macro="" textlink="">
      <xdr:nvSpPr>
        <xdr:cNvPr id="571" name="フローチャート: 判断 570">
          <a:extLst>
            <a:ext uri="{FF2B5EF4-FFF2-40B4-BE49-F238E27FC236}">
              <a16:creationId xmlns:a16="http://schemas.microsoft.com/office/drawing/2014/main" id="{338DD9FC-5AAE-45ED-A565-4FA792B5C022}"/>
            </a:ext>
          </a:extLst>
        </xdr:cNvPr>
        <xdr:cNvSpPr/>
      </xdr:nvSpPr>
      <xdr:spPr>
        <a:xfrm>
          <a:off x="15430500" y="1793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92348</xdr:rowOff>
    </xdr:from>
    <xdr:to>
      <xdr:col>76</xdr:col>
      <xdr:colOff>165100</xdr:colOff>
      <xdr:row>105</xdr:row>
      <xdr:rowOff>22498</xdr:rowOff>
    </xdr:to>
    <xdr:sp macro="" textlink="">
      <xdr:nvSpPr>
        <xdr:cNvPr id="572" name="フローチャート: 判断 571">
          <a:extLst>
            <a:ext uri="{FF2B5EF4-FFF2-40B4-BE49-F238E27FC236}">
              <a16:creationId xmlns:a16="http://schemas.microsoft.com/office/drawing/2014/main" id="{6DB493E6-78C1-443C-ACBC-726718491D01}"/>
            </a:ext>
          </a:extLst>
        </xdr:cNvPr>
        <xdr:cNvSpPr/>
      </xdr:nvSpPr>
      <xdr:spPr>
        <a:xfrm>
          <a:off x="14541500" y="1792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43362</xdr:rowOff>
    </xdr:from>
    <xdr:to>
      <xdr:col>72</xdr:col>
      <xdr:colOff>38100</xdr:colOff>
      <xdr:row>104</xdr:row>
      <xdr:rowOff>144962</xdr:rowOff>
    </xdr:to>
    <xdr:sp macro="" textlink="">
      <xdr:nvSpPr>
        <xdr:cNvPr id="573" name="フローチャート: 判断 572">
          <a:extLst>
            <a:ext uri="{FF2B5EF4-FFF2-40B4-BE49-F238E27FC236}">
              <a16:creationId xmlns:a16="http://schemas.microsoft.com/office/drawing/2014/main" id="{D8049665-6919-419A-9755-0DD27116066B}"/>
            </a:ext>
          </a:extLst>
        </xdr:cNvPr>
        <xdr:cNvSpPr/>
      </xdr:nvSpPr>
      <xdr:spPr>
        <a:xfrm>
          <a:off x="13652500" y="17874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146231</xdr:rowOff>
    </xdr:from>
    <xdr:to>
      <xdr:col>67</xdr:col>
      <xdr:colOff>101600</xdr:colOff>
      <xdr:row>105</xdr:row>
      <xdr:rowOff>76381</xdr:rowOff>
    </xdr:to>
    <xdr:sp macro="" textlink="">
      <xdr:nvSpPr>
        <xdr:cNvPr id="574" name="フローチャート: 判断 573">
          <a:extLst>
            <a:ext uri="{FF2B5EF4-FFF2-40B4-BE49-F238E27FC236}">
              <a16:creationId xmlns:a16="http://schemas.microsoft.com/office/drawing/2014/main" id="{79861BEB-5B78-4475-83A0-368C4123AF5D}"/>
            </a:ext>
          </a:extLst>
        </xdr:cNvPr>
        <xdr:cNvSpPr/>
      </xdr:nvSpPr>
      <xdr:spPr>
        <a:xfrm>
          <a:off x="12763500" y="1797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75" name="テキスト ボックス 574">
          <a:extLst>
            <a:ext uri="{FF2B5EF4-FFF2-40B4-BE49-F238E27FC236}">
              <a16:creationId xmlns:a16="http://schemas.microsoft.com/office/drawing/2014/main" id="{1EB1FD15-787B-4248-8703-243E4CFA1ED6}"/>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76" name="テキスト ボックス 575">
          <a:extLst>
            <a:ext uri="{FF2B5EF4-FFF2-40B4-BE49-F238E27FC236}">
              <a16:creationId xmlns:a16="http://schemas.microsoft.com/office/drawing/2014/main" id="{8C7D76BD-2C8E-4768-ABC9-31869A605CF7}"/>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77" name="テキスト ボックス 576">
          <a:extLst>
            <a:ext uri="{FF2B5EF4-FFF2-40B4-BE49-F238E27FC236}">
              <a16:creationId xmlns:a16="http://schemas.microsoft.com/office/drawing/2014/main" id="{EB0DEBBE-E453-475B-B002-71AF60E305C4}"/>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78" name="テキスト ボックス 577">
          <a:extLst>
            <a:ext uri="{FF2B5EF4-FFF2-40B4-BE49-F238E27FC236}">
              <a16:creationId xmlns:a16="http://schemas.microsoft.com/office/drawing/2014/main" id="{2018F615-32CF-4002-9557-38923B4513FB}"/>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79" name="テキスト ボックス 578">
          <a:extLst>
            <a:ext uri="{FF2B5EF4-FFF2-40B4-BE49-F238E27FC236}">
              <a16:creationId xmlns:a16="http://schemas.microsoft.com/office/drawing/2014/main" id="{48DF37C1-91A2-4641-A8AD-F31E9555F84E}"/>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98879</xdr:rowOff>
    </xdr:from>
    <xdr:to>
      <xdr:col>85</xdr:col>
      <xdr:colOff>177800</xdr:colOff>
      <xdr:row>105</xdr:row>
      <xdr:rowOff>29029</xdr:rowOff>
    </xdr:to>
    <xdr:sp macro="" textlink="">
      <xdr:nvSpPr>
        <xdr:cNvPr id="580" name="楕円 579">
          <a:extLst>
            <a:ext uri="{FF2B5EF4-FFF2-40B4-BE49-F238E27FC236}">
              <a16:creationId xmlns:a16="http://schemas.microsoft.com/office/drawing/2014/main" id="{F3B0563A-9C31-4EFD-9F9C-419660C46486}"/>
            </a:ext>
          </a:extLst>
        </xdr:cNvPr>
        <xdr:cNvSpPr/>
      </xdr:nvSpPr>
      <xdr:spPr>
        <a:xfrm>
          <a:off x="16268700" y="1792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121756</xdr:rowOff>
    </xdr:from>
    <xdr:ext cx="405111" cy="259045"/>
    <xdr:sp macro="" textlink="">
      <xdr:nvSpPr>
        <xdr:cNvPr id="581" name="【庁舎】&#10;有形固定資産減価償却率該当値テキスト">
          <a:extLst>
            <a:ext uri="{FF2B5EF4-FFF2-40B4-BE49-F238E27FC236}">
              <a16:creationId xmlns:a16="http://schemas.microsoft.com/office/drawing/2014/main" id="{062C4029-FC34-45EE-BFC6-8887F553A5FE}"/>
            </a:ext>
          </a:extLst>
        </xdr:cNvPr>
        <xdr:cNvSpPr txBox="1"/>
      </xdr:nvSpPr>
      <xdr:spPr>
        <a:xfrm>
          <a:off x="16357600" y="177811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59689</xdr:rowOff>
    </xdr:from>
    <xdr:to>
      <xdr:col>81</xdr:col>
      <xdr:colOff>101600</xdr:colOff>
      <xdr:row>104</xdr:row>
      <xdr:rowOff>161289</xdr:rowOff>
    </xdr:to>
    <xdr:sp macro="" textlink="">
      <xdr:nvSpPr>
        <xdr:cNvPr id="582" name="楕円 581">
          <a:extLst>
            <a:ext uri="{FF2B5EF4-FFF2-40B4-BE49-F238E27FC236}">
              <a16:creationId xmlns:a16="http://schemas.microsoft.com/office/drawing/2014/main" id="{AE55B27E-D93B-4AF3-AF47-2F127A99F07C}"/>
            </a:ext>
          </a:extLst>
        </xdr:cNvPr>
        <xdr:cNvSpPr/>
      </xdr:nvSpPr>
      <xdr:spPr>
        <a:xfrm>
          <a:off x="15430500" y="17890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110489</xdr:rowOff>
    </xdr:from>
    <xdr:to>
      <xdr:col>85</xdr:col>
      <xdr:colOff>127000</xdr:colOff>
      <xdr:row>104</xdr:row>
      <xdr:rowOff>149679</xdr:rowOff>
    </xdr:to>
    <xdr:cxnSp macro="">
      <xdr:nvCxnSpPr>
        <xdr:cNvPr id="583" name="直線コネクタ 582">
          <a:extLst>
            <a:ext uri="{FF2B5EF4-FFF2-40B4-BE49-F238E27FC236}">
              <a16:creationId xmlns:a16="http://schemas.microsoft.com/office/drawing/2014/main" id="{612B00F0-6A0B-4FC3-95B9-241E927E641E}"/>
            </a:ext>
          </a:extLst>
        </xdr:cNvPr>
        <xdr:cNvCxnSpPr/>
      </xdr:nvCxnSpPr>
      <xdr:spPr>
        <a:xfrm>
          <a:off x="15481300" y="17941289"/>
          <a:ext cx="838200" cy="39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64588</xdr:rowOff>
    </xdr:from>
    <xdr:to>
      <xdr:col>76</xdr:col>
      <xdr:colOff>165100</xdr:colOff>
      <xdr:row>104</xdr:row>
      <xdr:rowOff>166188</xdr:rowOff>
    </xdr:to>
    <xdr:sp macro="" textlink="">
      <xdr:nvSpPr>
        <xdr:cNvPr id="584" name="楕円 583">
          <a:extLst>
            <a:ext uri="{FF2B5EF4-FFF2-40B4-BE49-F238E27FC236}">
              <a16:creationId xmlns:a16="http://schemas.microsoft.com/office/drawing/2014/main" id="{E80C607E-C650-4C39-82BE-417552F9D4DB}"/>
            </a:ext>
          </a:extLst>
        </xdr:cNvPr>
        <xdr:cNvSpPr/>
      </xdr:nvSpPr>
      <xdr:spPr>
        <a:xfrm>
          <a:off x="14541500" y="17895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110489</xdr:rowOff>
    </xdr:from>
    <xdr:to>
      <xdr:col>81</xdr:col>
      <xdr:colOff>50800</xdr:colOff>
      <xdr:row>104</xdr:row>
      <xdr:rowOff>115388</xdr:rowOff>
    </xdr:to>
    <xdr:cxnSp macro="">
      <xdr:nvCxnSpPr>
        <xdr:cNvPr id="585" name="直線コネクタ 584">
          <a:extLst>
            <a:ext uri="{FF2B5EF4-FFF2-40B4-BE49-F238E27FC236}">
              <a16:creationId xmlns:a16="http://schemas.microsoft.com/office/drawing/2014/main" id="{124C94A2-A84A-4943-9AFD-16C501B34C08}"/>
            </a:ext>
          </a:extLst>
        </xdr:cNvPr>
        <xdr:cNvCxnSpPr/>
      </xdr:nvCxnSpPr>
      <xdr:spPr>
        <a:xfrm flipV="1">
          <a:off x="14592300" y="17941289"/>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71120</xdr:rowOff>
    </xdr:from>
    <xdr:to>
      <xdr:col>72</xdr:col>
      <xdr:colOff>38100</xdr:colOff>
      <xdr:row>105</xdr:row>
      <xdr:rowOff>1270</xdr:rowOff>
    </xdr:to>
    <xdr:sp macro="" textlink="">
      <xdr:nvSpPr>
        <xdr:cNvPr id="586" name="楕円 585">
          <a:extLst>
            <a:ext uri="{FF2B5EF4-FFF2-40B4-BE49-F238E27FC236}">
              <a16:creationId xmlns:a16="http://schemas.microsoft.com/office/drawing/2014/main" id="{A8571D5E-B601-461F-B3D9-7C00A36BF7EC}"/>
            </a:ext>
          </a:extLst>
        </xdr:cNvPr>
        <xdr:cNvSpPr/>
      </xdr:nvSpPr>
      <xdr:spPr>
        <a:xfrm>
          <a:off x="13652500" y="1790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115388</xdr:rowOff>
    </xdr:from>
    <xdr:to>
      <xdr:col>76</xdr:col>
      <xdr:colOff>114300</xdr:colOff>
      <xdr:row>104</xdr:row>
      <xdr:rowOff>121920</xdr:rowOff>
    </xdr:to>
    <xdr:cxnSp macro="">
      <xdr:nvCxnSpPr>
        <xdr:cNvPr id="587" name="直線コネクタ 586">
          <a:extLst>
            <a:ext uri="{FF2B5EF4-FFF2-40B4-BE49-F238E27FC236}">
              <a16:creationId xmlns:a16="http://schemas.microsoft.com/office/drawing/2014/main" id="{5D30FCF3-F364-4AFD-8EC2-5DF5AADEDB09}"/>
            </a:ext>
          </a:extLst>
        </xdr:cNvPr>
        <xdr:cNvCxnSpPr/>
      </xdr:nvCxnSpPr>
      <xdr:spPr>
        <a:xfrm flipV="1">
          <a:off x="13703300" y="17946188"/>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67855</xdr:rowOff>
    </xdr:from>
    <xdr:to>
      <xdr:col>67</xdr:col>
      <xdr:colOff>101600</xdr:colOff>
      <xdr:row>104</xdr:row>
      <xdr:rowOff>169455</xdr:rowOff>
    </xdr:to>
    <xdr:sp macro="" textlink="">
      <xdr:nvSpPr>
        <xdr:cNvPr id="588" name="楕円 587">
          <a:extLst>
            <a:ext uri="{FF2B5EF4-FFF2-40B4-BE49-F238E27FC236}">
              <a16:creationId xmlns:a16="http://schemas.microsoft.com/office/drawing/2014/main" id="{C10E7819-A0F2-4922-9568-AC25C7F4754C}"/>
            </a:ext>
          </a:extLst>
        </xdr:cNvPr>
        <xdr:cNvSpPr/>
      </xdr:nvSpPr>
      <xdr:spPr>
        <a:xfrm>
          <a:off x="12763500" y="1789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118655</xdr:rowOff>
    </xdr:from>
    <xdr:to>
      <xdr:col>71</xdr:col>
      <xdr:colOff>177800</xdr:colOff>
      <xdr:row>104</xdr:row>
      <xdr:rowOff>121920</xdr:rowOff>
    </xdr:to>
    <xdr:cxnSp macro="">
      <xdr:nvCxnSpPr>
        <xdr:cNvPr id="589" name="直線コネクタ 588">
          <a:extLst>
            <a:ext uri="{FF2B5EF4-FFF2-40B4-BE49-F238E27FC236}">
              <a16:creationId xmlns:a16="http://schemas.microsoft.com/office/drawing/2014/main" id="{77548558-C981-49EA-BBF5-94C51A29B783}"/>
            </a:ext>
          </a:extLst>
        </xdr:cNvPr>
        <xdr:cNvCxnSpPr/>
      </xdr:nvCxnSpPr>
      <xdr:spPr>
        <a:xfrm>
          <a:off x="12814300" y="17949455"/>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28320</xdr:rowOff>
    </xdr:from>
    <xdr:ext cx="405111" cy="259045"/>
    <xdr:sp macro="" textlink="">
      <xdr:nvSpPr>
        <xdr:cNvPr id="590" name="n_1aveValue【庁舎】&#10;有形固定資産減価償却率">
          <a:extLst>
            <a:ext uri="{FF2B5EF4-FFF2-40B4-BE49-F238E27FC236}">
              <a16:creationId xmlns:a16="http://schemas.microsoft.com/office/drawing/2014/main" id="{0EB53F09-F743-420B-B935-B6FDE6FAD6F3}"/>
            </a:ext>
          </a:extLst>
        </xdr:cNvPr>
        <xdr:cNvSpPr txBox="1"/>
      </xdr:nvSpPr>
      <xdr:spPr>
        <a:xfrm>
          <a:off x="15266044" y="18030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13625</xdr:rowOff>
    </xdr:from>
    <xdr:ext cx="405111" cy="259045"/>
    <xdr:sp macro="" textlink="">
      <xdr:nvSpPr>
        <xdr:cNvPr id="591" name="n_2aveValue【庁舎】&#10;有形固定資産減価償却率">
          <a:extLst>
            <a:ext uri="{FF2B5EF4-FFF2-40B4-BE49-F238E27FC236}">
              <a16:creationId xmlns:a16="http://schemas.microsoft.com/office/drawing/2014/main" id="{99001C6B-919C-4101-88F9-D69B7B94E6A3}"/>
            </a:ext>
          </a:extLst>
        </xdr:cNvPr>
        <xdr:cNvSpPr txBox="1"/>
      </xdr:nvSpPr>
      <xdr:spPr>
        <a:xfrm>
          <a:off x="14389744" y="18015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161489</xdr:rowOff>
    </xdr:from>
    <xdr:ext cx="405111" cy="259045"/>
    <xdr:sp macro="" textlink="">
      <xdr:nvSpPr>
        <xdr:cNvPr id="592" name="n_3aveValue【庁舎】&#10;有形固定資産減価償却率">
          <a:extLst>
            <a:ext uri="{FF2B5EF4-FFF2-40B4-BE49-F238E27FC236}">
              <a16:creationId xmlns:a16="http://schemas.microsoft.com/office/drawing/2014/main" id="{9AF7E84B-7239-453C-AD87-E81662973A58}"/>
            </a:ext>
          </a:extLst>
        </xdr:cNvPr>
        <xdr:cNvSpPr txBox="1"/>
      </xdr:nvSpPr>
      <xdr:spPr>
        <a:xfrm>
          <a:off x="13500744" y="17649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67508</xdr:rowOff>
    </xdr:from>
    <xdr:ext cx="405111" cy="259045"/>
    <xdr:sp macro="" textlink="">
      <xdr:nvSpPr>
        <xdr:cNvPr id="593" name="n_4aveValue【庁舎】&#10;有形固定資産減価償却率">
          <a:extLst>
            <a:ext uri="{FF2B5EF4-FFF2-40B4-BE49-F238E27FC236}">
              <a16:creationId xmlns:a16="http://schemas.microsoft.com/office/drawing/2014/main" id="{44551638-9E28-41BA-8DBB-C4DC69F0D831}"/>
            </a:ext>
          </a:extLst>
        </xdr:cNvPr>
        <xdr:cNvSpPr txBox="1"/>
      </xdr:nvSpPr>
      <xdr:spPr>
        <a:xfrm>
          <a:off x="12611744" y="1806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103</xdr:row>
      <xdr:rowOff>6366</xdr:rowOff>
    </xdr:from>
    <xdr:ext cx="405111" cy="259045"/>
    <xdr:sp macro="" textlink="">
      <xdr:nvSpPr>
        <xdr:cNvPr id="594" name="n_1mainValue【庁舎】&#10;有形固定資産減価償却率">
          <a:extLst>
            <a:ext uri="{FF2B5EF4-FFF2-40B4-BE49-F238E27FC236}">
              <a16:creationId xmlns:a16="http://schemas.microsoft.com/office/drawing/2014/main" id="{4C6B86CE-BD6B-49CD-B315-EB4F66E3297F}"/>
            </a:ext>
          </a:extLst>
        </xdr:cNvPr>
        <xdr:cNvSpPr txBox="1"/>
      </xdr:nvSpPr>
      <xdr:spPr>
        <a:xfrm>
          <a:off x="15266044" y="1766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11265</xdr:rowOff>
    </xdr:from>
    <xdr:ext cx="405111" cy="259045"/>
    <xdr:sp macro="" textlink="">
      <xdr:nvSpPr>
        <xdr:cNvPr id="595" name="n_2mainValue【庁舎】&#10;有形固定資産減価償却率">
          <a:extLst>
            <a:ext uri="{FF2B5EF4-FFF2-40B4-BE49-F238E27FC236}">
              <a16:creationId xmlns:a16="http://schemas.microsoft.com/office/drawing/2014/main" id="{6BA651E9-BB09-4E36-ADB1-D2892A522DDA}"/>
            </a:ext>
          </a:extLst>
        </xdr:cNvPr>
        <xdr:cNvSpPr txBox="1"/>
      </xdr:nvSpPr>
      <xdr:spPr>
        <a:xfrm>
          <a:off x="14389744" y="17670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163847</xdr:rowOff>
    </xdr:from>
    <xdr:ext cx="405111" cy="259045"/>
    <xdr:sp macro="" textlink="">
      <xdr:nvSpPr>
        <xdr:cNvPr id="596" name="n_3mainValue【庁舎】&#10;有形固定資産減価償却率">
          <a:extLst>
            <a:ext uri="{FF2B5EF4-FFF2-40B4-BE49-F238E27FC236}">
              <a16:creationId xmlns:a16="http://schemas.microsoft.com/office/drawing/2014/main" id="{82B44201-93BA-47AA-9B8E-B4CE78BA37ED}"/>
            </a:ext>
          </a:extLst>
        </xdr:cNvPr>
        <xdr:cNvSpPr txBox="1"/>
      </xdr:nvSpPr>
      <xdr:spPr>
        <a:xfrm>
          <a:off x="13500744" y="1799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14532</xdr:rowOff>
    </xdr:from>
    <xdr:ext cx="405111" cy="259045"/>
    <xdr:sp macro="" textlink="">
      <xdr:nvSpPr>
        <xdr:cNvPr id="597" name="n_4mainValue【庁舎】&#10;有形固定資産減価償却率">
          <a:extLst>
            <a:ext uri="{FF2B5EF4-FFF2-40B4-BE49-F238E27FC236}">
              <a16:creationId xmlns:a16="http://schemas.microsoft.com/office/drawing/2014/main" id="{AAB9591E-0B0C-4564-859F-B716BE64FADF}"/>
            </a:ext>
          </a:extLst>
        </xdr:cNvPr>
        <xdr:cNvSpPr txBox="1"/>
      </xdr:nvSpPr>
      <xdr:spPr>
        <a:xfrm>
          <a:off x="12611744" y="17673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98" name="正方形/長方形 597">
          <a:extLst>
            <a:ext uri="{FF2B5EF4-FFF2-40B4-BE49-F238E27FC236}">
              <a16:creationId xmlns:a16="http://schemas.microsoft.com/office/drawing/2014/main" id="{FF6C937E-74B0-4E01-B563-C9E2CE43CEB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99" name="正方形/長方形 598">
          <a:extLst>
            <a:ext uri="{FF2B5EF4-FFF2-40B4-BE49-F238E27FC236}">
              <a16:creationId xmlns:a16="http://schemas.microsoft.com/office/drawing/2014/main" id="{35F1A107-60CF-4299-AEA6-A0C3FADD9412}"/>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00" name="正方形/長方形 599">
          <a:extLst>
            <a:ext uri="{FF2B5EF4-FFF2-40B4-BE49-F238E27FC236}">
              <a16:creationId xmlns:a16="http://schemas.microsoft.com/office/drawing/2014/main" id="{26D63A10-E355-49F0-B9AD-37B5D1D676BB}"/>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01" name="正方形/長方形 600">
          <a:extLst>
            <a:ext uri="{FF2B5EF4-FFF2-40B4-BE49-F238E27FC236}">
              <a16:creationId xmlns:a16="http://schemas.microsoft.com/office/drawing/2014/main" id="{DE69F6EB-1B7F-4D3B-B172-51B85DB15DD3}"/>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02" name="正方形/長方形 601">
          <a:extLst>
            <a:ext uri="{FF2B5EF4-FFF2-40B4-BE49-F238E27FC236}">
              <a16:creationId xmlns:a16="http://schemas.microsoft.com/office/drawing/2014/main" id="{F59D60D4-333D-46F4-8CB8-7162DBA9240C}"/>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03" name="正方形/長方形 602">
          <a:extLst>
            <a:ext uri="{FF2B5EF4-FFF2-40B4-BE49-F238E27FC236}">
              <a16:creationId xmlns:a16="http://schemas.microsoft.com/office/drawing/2014/main" id="{596AE0AC-A687-484A-AD6B-F670CCAFB7E1}"/>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04" name="正方形/長方形 603">
          <a:extLst>
            <a:ext uri="{FF2B5EF4-FFF2-40B4-BE49-F238E27FC236}">
              <a16:creationId xmlns:a16="http://schemas.microsoft.com/office/drawing/2014/main" id="{0DFC2B16-B304-47A2-81B3-D7B2D0B6425A}"/>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05" name="正方形/長方形 604">
          <a:extLst>
            <a:ext uri="{FF2B5EF4-FFF2-40B4-BE49-F238E27FC236}">
              <a16:creationId xmlns:a16="http://schemas.microsoft.com/office/drawing/2014/main" id="{F5B0FA6A-3935-48E3-95A7-83D0C841D88D}"/>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06" name="テキスト ボックス 605">
          <a:extLst>
            <a:ext uri="{FF2B5EF4-FFF2-40B4-BE49-F238E27FC236}">
              <a16:creationId xmlns:a16="http://schemas.microsoft.com/office/drawing/2014/main" id="{6E1B4DAA-FB7B-4CF9-9719-B0B882C2C8DD}"/>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07" name="直線コネクタ 606">
          <a:extLst>
            <a:ext uri="{FF2B5EF4-FFF2-40B4-BE49-F238E27FC236}">
              <a16:creationId xmlns:a16="http://schemas.microsoft.com/office/drawing/2014/main" id="{A96F2838-E41E-4E27-B4B4-D68EAE68B43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08" name="直線コネクタ 607">
          <a:extLst>
            <a:ext uri="{FF2B5EF4-FFF2-40B4-BE49-F238E27FC236}">
              <a16:creationId xmlns:a16="http://schemas.microsoft.com/office/drawing/2014/main" id="{6C0C913A-5B37-4AD1-842E-166004A9A045}"/>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09" name="テキスト ボックス 608">
          <a:extLst>
            <a:ext uri="{FF2B5EF4-FFF2-40B4-BE49-F238E27FC236}">
              <a16:creationId xmlns:a16="http://schemas.microsoft.com/office/drawing/2014/main" id="{F6BA409C-08B1-4814-ABBA-10934B38D2B2}"/>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10" name="直線コネクタ 609">
          <a:extLst>
            <a:ext uri="{FF2B5EF4-FFF2-40B4-BE49-F238E27FC236}">
              <a16:creationId xmlns:a16="http://schemas.microsoft.com/office/drawing/2014/main" id="{02BD03B2-B0EC-4A50-B872-5E11C932013D}"/>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11" name="テキスト ボックス 610">
          <a:extLst>
            <a:ext uri="{FF2B5EF4-FFF2-40B4-BE49-F238E27FC236}">
              <a16:creationId xmlns:a16="http://schemas.microsoft.com/office/drawing/2014/main" id="{13EDA6AD-29C8-4B6E-B433-98BD4DEC8923}"/>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12" name="直線コネクタ 611">
          <a:extLst>
            <a:ext uri="{FF2B5EF4-FFF2-40B4-BE49-F238E27FC236}">
              <a16:creationId xmlns:a16="http://schemas.microsoft.com/office/drawing/2014/main" id="{97A086A0-636F-4765-9261-C8808A1FF3DC}"/>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13" name="テキスト ボックス 612">
          <a:extLst>
            <a:ext uri="{FF2B5EF4-FFF2-40B4-BE49-F238E27FC236}">
              <a16:creationId xmlns:a16="http://schemas.microsoft.com/office/drawing/2014/main" id="{4AD95FA7-B6E6-4BC5-AF1B-4E0F99199C83}"/>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14" name="直線コネクタ 613">
          <a:extLst>
            <a:ext uri="{FF2B5EF4-FFF2-40B4-BE49-F238E27FC236}">
              <a16:creationId xmlns:a16="http://schemas.microsoft.com/office/drawing/2014/main" id="{29F507A7-5A93-41B8-823D-2E9854DE80E9}"/>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15" name="テキスト ボックス 614">
          <a:extLst>
            <a:ext uri="{FF2B5EF4-FFF2-40B4-BE49-F238E27FC236}">
              <a16:creationId xmlns:a16="http://schemas.microsoft.com/office/drawing/2014/main" id="{A7E65071-47CA-411D-99B7-E04CDA17022A}"/>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16" name="直線コネクタ 615">
          <a:extLst>
            <a:ext uri="{FF2B5EF4-FFF2-40B4-BE49-F238E27FC236}">
              <a16:creationId xmlns:a16="http://schemas.microsoft.com/office/drawing/2014/main" id="{480D5A59-B231-4599-BE7E-37EB43D9AFE7}"/>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17" name="テキスト ボックス 616">
          <a:extLst>
            <a:ext uri="{FF2B5EF4-FFF2-40B4-BE49-F238E27FC236}">
              <a16:creationId xmlns:a16="http://schemas.microsoft.com/office/drawing/2014/main" id="{3122E17C-3647-4782-A8FA-192002DFFBDE}"/>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18" name="直線コネクタ 617">
          <a:extLst>
            <a:ext uri="{FF2B5EF4-FFF2-40B4-BE49-F238E27FC236}">
              <a16:creationId xmlns:a16="http://schemas.microsoft.com/office/drawing/2014/main" id="{A82B9C83-0413-4D4B-8E27-100561355F66}"/>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19" name="テキスト ボックス 618">
          <a:extLst>
            <a:ext uri="{FF2B5EF4-FFF2-40B4-BE49-F238E27FC236}">
              <a16:creationId xmlns:a16="http://schemas.microsoft.com/office/drawing/2014/main" id="{A41F6AFA-5C7E-42C3-8889-87F936E9556E}"/>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20" name="直線コネクタ 619">
          <a:extLst>
            <a:ext uri="{FF2B5EF4-FFF2-40B4-BE49-F238E27FC236}">
              <a16:creationId xmlns:a16="http://schemas.microsoft.com/office/drawing/2014/main" id="{511C2D43-234C-434E-A47C-9A675DCBFC8C}"/>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21" name="テキスト ボックス 620">
          <a:extLst>
            <a:ext uri="{FF2B5EF4-FFF2-40B4-BE49-F238E27FC236}">
              <a16:creationId xmlns:a16="http://schemas.microsoft.com/office/drawing/2014/main" id="{91616FC8-FD75-431C-A3C1-2F928EBDBA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22" name="【庁舎】&#10;一人当たり面積グラフ枠">
          <a:extLst>
            <a:ext uri="{FF2B5EF4-FFF2-40B4-BE49-F238E27FC236}">
              <a16:creationId xmlns:a16="http://schemas.microsoft.com/office/drawing/2014/main" id="{877505BC-22D9-48E1-8CF2-0C8E040E99EF}"/>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154577</xdr:rowOff>
    </xdr:from>
    <xdr:to>
      <xdr:col>116</xdr:col>
      <xdr:colOff>62864</xdr:colOff>
      <xdr:row>107</xdr:row>
      <xdr:rowOff>155121</xdr:rowOff>
    </xdr:to>
    <xdr:cxnSp macro="">
      <xdr:nvCxnSpPr>
        <xdr:cNvPr id="623" name="直線コネクタ 622">
          <a:extLst>
            <a:ext uri="{FF2B5EF4-FFF2-40B4-BE49-F238E27FC236}">
              <a16:creationId xmlns:a16="http://schemas.microsoft.com/office/drawing/2014/main" id="{589EE90D-DF9B-42DA-B6FB-24393CBCEEBC}"/>
            </a:ext>
          </a:extLst>
        </xdr:cNvPr>
        <xdr:cNvCxnSpPr/>
      </xdr:nvCxnSpPr>
      <xdr:spPr>
        <a:xfrm flipV="1">
          <a:off x="22160864" y="17299577"/>
          <a:ext cx="0" cy="12006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158948</xdr:rowOff>
    </xdr:from>
    <xdr:ext cx="469744" cy="259045"/>
    <xdr:sp macro="" textlink="">
      <xdr:nvSpPr>
        <xdr:cNvPr id="624" name="【庁舎】&#10;一人当たり面積最小値テキスト">
          <a:extLst>
            <a:ext uri="{FF2B5EF4-FFF2-40B4-BE49-F238E27FC236}">
              <a16:creationId xmlns:a16="http://schemas.microsoft.com/office/drawing/2014/main" id="{5B20CE1C-B319-4A88-B180-579A38FF32CF}"/>
            </a:ext>
          </a:extLst>
        </xdr:cNvPr>
        <xdr:cNvSpPr txBox="1"/>
      </xdr:nvSpPr>
      <xdr:spPr>
        <a:xfrm>
          <a:off x="22199600" y="18504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155121</xdr:rowOff>
    </xdr:from>
    <xdr:to>
      <xdr:col>116</xdr:col>
      <xdr:colOff>152400</xdr:colOff>
      <xdr:row>107</xdr:row>
      <xdr:rowOff>155121</xdr:rowOff>
    </xdr:to>
    <xdr:cxnSp macro="">
      <xdr:nvCxnSpPr>
        <xdr:cNvPr id="625" name="直線コネクタ 624">
          <a:extLst>
            <a:ext uri="{FF2B5EF4-FFF2-40B4-BE49-F238E27FC236}">
              <a16:creationId xmlns:a16="http://schemas.microsoft.com/office/drawing/2014/main" id="{E1DF471D-19CD-4CA1-A99C-E162B330345F}"/>
            </a:ext>
          </a:extLst>
        </xdr:cNvPr>
        <xdr:cNvCxnSpPr/>
      </xdr:nvCxnSpPr>
      <xdr:spPr>
        <a:xfrm>
          <a:off x="22072600" y="18500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101254</xdr:rowOff>
    </xdr:from>
    <xdr:ext cx="469744" cy="259045"/>
    <xdr:sp macro="" textlink="">
      <xdr:nvSpPr>
        <xdr:cNvPr id="626" name="【庁舎】&#10;一人当たり面積最大値テキスト">
          <a:extLst>
            <a:ext uri="{FF2B5EF4-FFF2-40B4-BE49-F238E27FC236}">
              <a16:creationId xmlns:a16="http://schemas.microsoft.com/office/drawing/2014/main" id="{A858AF39-30FA-486A-AB34-C675847E906F}"/>
            </a:ext>
          </a:extLst>
        </xdr:cNvPr>
        <xdr:cNvSpPr txBox="1"/>
      </xdr:nvSpPr>
      <xdr:spPr>
        <a:xfrm>
          <a:off x="22199600" y="17074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154577</xdr:rowOff>
    </xdr:from>
    <xdr:to>
      <xdr:col>116</xdr:col>
      <xdr:colOff>152400</xdr:colOff>
      <xdr:row>100</xdr:row>
      <xdr:rowOff>154577</xdr:rowOff>
    </xdr:to>
    <xdr:cxnSp macro="">
      <xdr:nvCxnSpPr>
        <xdr:cNvPr id="627" name="直線コネクタ 626">
          <a:extLst>
            <a:ext uri="{FF2B5EF4-FFF2-40B4-BE49-F238E27FC236}">
              <a16:creationId xmlns:a16="http://schemas.microsoft.com/office/drawing/2014/main" id="{A21B6B12-02A9-437C-8163-E6AF70520805}"/>
            </a:ext>
          </a:extLst>
        </xdr:cNvPr>
        <xdr:cNvCxnSpPr/>
      </xdr:nvCxnSpPr>
      <xdr:spPr>
        <a:xfrm>
          <a:off x="22072600" y="1729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42471</xdr:rowOff>
    </xdr:from>
    <xdr:ext cx="469744" cy="259045"/>
    <xdr:sp macro="" textlink="">
      <xdr:nvSpPr>
        <xdr:cNvPr id="628" name="【庁舎】&#10;一人当たり面積平均値テキスト">
          <a:extLst>
            <a:ext uri="{FF2B5EF4-FFF2-40B4-BE49-F238E27FC236}">
              <a16:creationId xmlns:a16="http://schemas.microsoft.com/office/drawing/2014/main" id="{21AF7011-BCD5-4732-8077-FB0B5B3ECC61}"/>
            </a:ext>
          </a:extLst>
        </xdr:cNvPr>
        <xdr:cNvSpPr txBox="1"/>
      </xdr:nvSpPr>
      <xdr:spPr>
        <a:xfrm>
          <a:off x="22199600" y="180447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64044</xdr:rowOff>
    </xdr:from>
    <xdr:to>
      <xdr:col>116</xdr:col>
      <xdr:colOff>114300</xdr:colOff>
      <xdr:row>105</xdr:row>
      <xdr:rowOff>165644</xdr:rowOff>
    </xdr:to>
    <xdr:sp macro="" textlink="">
      <xdr:nvSpPr>
        <xdr:cNvPr id="629" name="フローチャート: 判断 628">
          <a:extLst>
            <a:ext uri="{FF2B5EF4-FFF2-40B4-BE49-F238E27FC236}">
              <a16:creationId xmlns:a16="http://schemas.microsoft.com/office/drawing/2014/main" id="{395286DA-0B12-4B5A-856D-EAAF68D88513}"/>
            </a:ext>
          </a:extLst>
        </xdr:cNvPr>
        <xdr:cNvSpPr/>
      </xdr:nvSpPr>
      <xdr:spPr>
        <a:xfrm>
          <a:off x="22110700" y="1806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131536</xdr:rowOff>
    </xdr:from>
    <xdr:to>
      <xdr:col>112</xdr:col>
      <xdr:colOff>38100</xdr:colOff>
      <xdr:row>106</xdr:row>
      <xdr:rowOff>61686</xdr:rowOff>
    </xdr:to>
    <xdr:sp macro="" textlink="">
      <xdr:nvSpPr>
        <xdr:cNvPr id="630" name="フローチャート: 判断 629">
          <a:extLst>
            <a:ext uri="{FF2B5EF4-FFF2-40B4-BE49-F238E27FC236}">
              <a16:creationId xmlns:a16="http://schemas.microsoft.com/office/drawing/2014/main" id="{CE601666-01D7-4734-B6CB-81A9901AB827}"/>
            </a:ext>
          </a:extLst>
        </xdr:cNvPr>
        <xdr:cNvSpPr/>
      </xdr:nvSpPr>
      <xdr:spPr>
        <a:xfrm>
          <a:off x="21272500" y="18133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151130</xdr:rowOff>
    </xdr:from>
    <xdr:to>
      <xdr:col>107</xdr:col>
      <xdr:colOff>101600</xdr:colOff>
      <xdr:row>106</xdr:row>
      <xdr:rowOff>81280</xdr:rowOff>
    </xdr:to>
    <xdr:sp macro="" textlink="">
      <xdr:nvSpPr>
        <xdr:cNvPr id="631" name="フローチャート: 判断 630">
          <a:extLst>
            <a:ext uri="{FF2B5EF4-FFF2-40B4-BE49-F238E27FC236}">
              <a16:creationId xmlns:a16="http://schemas.microsoft.com/office/drawing/2014/main" id="{0B4EFCD7-672F-4D5D-8036-DF14FE06190D}"/>
            </a:ext>
          </a:extLst>
        </xdr:cNvPr>
        <xdr:cNvSpPr/>
      </xdr:nvSpPr>
      <xdr:spPr>
        <a:xfrm>
          <a:off x="20383500" y="1815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84727</xdr:rowOff>
    </xdr:from>
    <xdr:to>
      <xdr:col>102</xdr:col>
      <xdr:colOff>165100</xdr:colOff>
      <xdr:row>106</xdr:row>
      <xdr:rowOff>14877</xdr:rowOff>
    </xdr:to>
    <xdr:sp macro="" textlink="">
      <xdr:nvSpPr>
        <xdr:cNvPr id="632" name="フローチャート: 判断 631">
          <a:extLst>
            <a:ext uri="{FF2B5EF4-FFF2-40B4-BE49-F238E27FC236}">
              <a16:creationId xmlns:a16="http://schemas.microsoft.com/office/drawing/2014/main" id="{8BC4DA81-40F8-4F31-9A09-E5D6C8B2532A}"/>
            </a:ext>
          </a:extLst>
        </xdr:cNvPr>
        <xdr:cNvSpPr/>
      </xdr:nvSpPr>
      <xdr:spPr>
        <a:xfrm>
          <a:off x="19494500" y="18086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166370</xdr:rowOff>
    </xdr:from>
    <xdr:to>
      <xdr:col>98</xdr:col>
      <xdr:colOff>38100</xdr:colOff>
      <xdr:row>106</xdr:row>
      <xdr:rowOff>96520</xdr:rowOff>
    </xdr:to>
    <xdr:sp macro="" textlink="">
      <xdr:nvSpPr>
        <xdr:cNvPr id="633" name="フローチャート: 判断 632">
          <a:extLst>
            <a:ext uri="{FF2B5EF4-FFF2-40B4-BE49-F238E27FC236}">
              <a16:creationId xmlns:a16="http://schemas.microsoft.com/office/drawing/2014/main" id="{F7082FD3-4A80-44C5-9EDE-802D51773EBA}"/>
            </a:ext>
          </a:extLst>
        </xdr:cNvPr>
        <xdr:cNvSpPr/>
      </xdr:nvSpPr>
      <xdr:spPr>
        <a:xfrm>
          <a:off x="18605500" y="1816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34" name="テキスト ボックス 633">
          <a:extLst>
            <a:ext uri="{FF2B5EF4-FFF2-40B4-BE49-F238E27FC236}">
              <a16:creationId xmlns:a16="http://schemas.microsoft.com/office/drawing/2014/main" id="{64F2FCD7-C459-43DB-B944-1F2E71278D6E}"/>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35" name="テキスト ボックス 634">
          <a:extLst>
            <a:ext uri="{FF2B5EF4-FFF2-40B4-BE49-F238E27FC236}">
              <a16:creationId xmlns:a16="http://schemas.microsoft.com/office/drawing/2014/main" id="{4A617F27-9D47-4208-B296-880FE99D26BC}"/>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36" name="テキスト ボックス 635">
          <a:extLst>
            <a:ext uri="{FF2B5EF4-FFF2-40B4-BE49-F238E27FC236}">
              <a16:creationId xmlns:a16="http://schemas.microsoft.com/office/drawing/2014/main" id="{3A322C84-BD13-4868-9807-B9B1FCDD65B7}"/>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37" name="テキスト ボックス 636">
          <a:extLst>
            <a:ext uri="{FF2B5EF4-FFF2-40B4-BE49-F238E27FC236}">
              <a16:creationId xmlns:a16="http://schemas.microsoft.com/office/drawing/2014/main" id="{B76DFC85-8CEF-40E8-AA5C-EAA5FFC7EFB5}"/>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38" name="テキスト ボックス 637">
          <a:extLst>
            <a:ext uri="{FF2B5EF4-FFF2-40B4-BE49-F238E27FC236}">
              <a16:creationId xmlns:a16="http://schemas.microsoft.com/office/drawing/2014/main" id="{C350B312-B96E-4362-BF7B-9108F493B549}"/>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40639</xdr:rowOff>
    </xdr:from>
    <xdr:to>
      <xdr:col>116</xdr:col>
      <xdr:colOff>114300</xdr:colOff>
      <xdr:row>104</xdr:row>
      <xdr:rowOff>142239</xdr:rowOff>
    </xdr:to>
    <xdr:sp macro="" textlink="">
      <xdr:nvSpPr>
        <xdr:cNvPr id="639" name="楕円 638">
          <a:extLst>
            <a:ext uri="{FF2B5EF4-FFF2-40B4-BE49-F238E27FC236}">
              <a16:creationId xmlns:a16="http://schemas.microsoft.com/office/drawing/2014/main" id="{120B4FAC-49DF-4A55-9220-010AB51A8D20}"/>
            </a:ext>
          </a:extLst>
        </xdr:cNvPr>
        <xdr:cNvSpPr/>
      </xdr:nvSpPr>
      <xdr:spPr>
        <a:xfrm>
          <a:off x="22110700" y="17871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63516</xdr:rowOff>
    </xdr:from>
    <xdr:ext cx="469744" cy="259045"/>
    <xdr:sp macro="" textlink="">
      <xdr:nvSpPr>
        <xdr:cNvPr id="640" name="【庁舎】&#10;一人当たり面積該当値テキスト">
          <a:extLst>
            <a:ext uri="{FF2B5EF4-FFF2-40B4-BE49-F238E27FC236}">
              <a16:creationId xmlns:a16="http://schemas.microsoft.com/office/drawing/2014/main" id="{51831D74-4990-4D3B-B8B6-FAFC3B506E68}"/>
            </a:ext>
          </a:extLst>
        </xdr:cNvPr>
        <xdr:cNvSpPr txBox="1"/>
      </xdr:nvSpPr>
      <xdr:spPr>
        <a:xfrm>
          <a:off x="22199600" y="1772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55880</xdr:rowOff>
    </xdr:from>
    <xdr:to>
      <xdr:col>112</xdr:col>
      <xdr:colOff>38100</xdr:colOff>
      <xdr:row>104</xdr:row>
      <xdr:rowOff>157480</xdr:rowOff>
    </xdr:to>
    <xdr:sp macro="" textlink="">
      <xdr:nvSpPr>
        <xdr:cNvPr id="641" name="楕円 640">
          <a:extLst>
            <a:ext uri="{FF2B5EF4-FFF2-40B4-BE49-F238E27FC236}">
              <a16:creationId xmlns:a16="http://schemas.microsoft.com/office/drawing/2014/main" id="{4B25BFF7-62F1-4B37-8629-1174A252523D}"/>
            </a:ext>
          </a:extLst>
        </xdr:cNvPr>
        <xdr:cNvSpPr/>
      </xdr:nvSpPr>
      <xdr:spPr>
        <a:xfrm>
          <a:off x="21272500" y="1788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91439</xdr:rowOff>
    </xdr:from>
    <xdr:to>
      <xdr:col>116</xdr:col>
      <xdr:colOff>63500</xdr:colOff>
      <xdr:row>104</xdr:row>
      <xdr:rowOff>106680</xdr:rowOff>
    </xdr:to>
    <xdr:cxnSp macro="">
      <xdr:nvCxnSpPr>
        <xdr:cNvPr id="642" name="直線コネクタ 641">
          <a:extLst>
            <a:ext uri="{FF2B5EF4-FFF2-40B4-BE49-F238E27FC236}">
              <a16:creationId xmlns:a16="http://schemas.microsoft.com/office/drawing/2014/main" id="{95B48CA6-60EF-4E65-910E-A22904D5A331}"/>
            </a:ext>
          </a:extLst>
        </xdr:cNvPr>
        <xdr:cNvCxnSpPr/>
      </xdr:nvCxnSpPr>
      <xdr:spPr>
        <a:xfrm flipV="1">
          <a:off x="21323300" y="17922239"/>
          <a:ext cx="8382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77651</xdr:rowOff>
    </xdr:from>
    <xdr:to>
      <xdr:col>107</xdr:col>
      <xdr:colOff>101600</xdr:colOff>
      <xdr:row>105</xdr:row>
      <xdr:rowOff>7801</xdr:rowOff>
    </xdr:to>
    <xdr:sp macro="" textlink="">
      <xdr:nvSpPr>
        <xdr:cNvPr id="643" name="楕円 642">
          <a:extLst>
            <a:ext uri="{FF2B5EF4-FFF2-40B4-BE49-F238E27FC236}">
              <a16:creationId xmlns:a16="http://schemas.microsoft.com/office/drawing/2014/main" id="{96C96EB8-8F66-43A8-971A-4C8B1CE33DF5}"/>
            </a:ext>
          </a:extLst>
        </xdr:cNvPr>
        <xdr:cNvSpPr/>
      </xdr:nvSpPr>
      <xdr:spPr>
        <a:xfrm>
          <a:off x="20383500" y="17908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106680</xdr:rowOff>
    </xdr:from>
    <xdr:to>
      <xdr:col>111</xdr:col>
      <xdr:colOff>177800</xdr:colOff>
      <xdr:row>104</xdr:row>
      <xdr:rowOff>128451</xdr:rowOff>
    </xdr:to>
    <xdr:cxnSp macro="">
      <xdr:nvCxnSpPr>
        <xdr:cNvPr id="644" name="直線コネクタ 643">
          <a:extLst>
            <a:ext uri="{FF2B5EF4-FFF2-40B4-BE49-F238E27FC236}">
              <a16:creationId xmlns:a16="http://schemas.microsoft.com/office/drawing/2014/main" id="{FF8353D6-9D55-45FB-B622-E9BF1322A97C}"/>
            </a:ext>
          </a:extLst>
        </xdr:cNvPr>
        <xdr:cNvCxnSpPr/>
      </xdr:nvCxnSpPr>
      <xdr:spPr>
        <a:xfrm flipV="1">
          <a:off x="20434300" y="17937480"/>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97245</xdr:rowOff>
    </xdr:from>
    <xdr:to>
      <xdr:col>102</xdr:col>
      <xdr:colOff>165100</xdr:colOff>
      <xdr:row>105</xdr:row>
      <xdr:rowOff>27395</xdr:rowOff>
    </xdr:to>
    <xdr:sp macro="" textlink="">
      <xdr:nvSpPr>
        <xdr:cNvPr id="645" name="楕円 644">
          <a:extLst>
            <a:ext uri="{FF2B5EF4-FFF2-40B4-BE49-F238E27FC236}">
              <a16:creationId xmlns:a16="http://schemas.microsoft.com/office/drawing/2014/main" id="{C03AD23D-63E9-46C6-8DB2-6C13A70B8E1F}"/>
            </a:ext>
          </a:extLst>
        </xdr:cNvPr>
        <xdr:cNvSpPr/>
      </xdr:nvSpPr>
      <xdr:spPr>
        <a:xfrm>
          <a:off x="19494500" y="1792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128451</xdr:rowOff>
    </xdr:from>
    <xdr:to>
      <xdr:col>107</xdr:col>
      <xdr:colOff>50800</xdr:colOff>
      <xdr:row>104</xdr:row>
      <xdr:rowOff>148045</xdr:rowOff>
    </xdr:to>
    <xdr:cxnSp macro="">
      <xdr:nvCxnSpPr>
        <xdr:cNvPr id="646" name="直線コネクタ 645">
          <a:extLst>
            <a:ext uri="{FF2B5EF4-FFF2-40B4-BE49-F238E27FC236}">
              <a16:creationId xmlns:a16="http://schemas.microsoft.com/office/drawing/2014/main" id="{1E7F1A2F-919D-46C9-9577-3E4A338D00B4}"/>
            </a:ext>
          </a:extLst>
        </xdr:cNvPr>
        <xdr:cNvCxnSpPr/>
      </xdr:nvCxnSpPr>
      <xdr:spPr>
        <a:xfrm flipV="1">
          <a:off x="19545300" y="17959251"/>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108131</xdr:rowOff>
    </xdr:from>
    <xdr:to>
      <xdr:col>98</xdr:col>
      <xdr:colOff>38100</xdr:colOff>
      <xdr:row>105</xdr:row>
      <xdr:rowOff>38281</xdr:rowOff>
    </xdr:to>
    <xdr:sp macro="" textlink="">
      <xdr:nvSpPr>
        <xdr:cNvPr id="647" name="楕円 646">
          <a:extLst>
            <a:ext uri="{FF2B5EF4-FFF2-40B4-BE49-F238E27FC236}">
              <a16:creationId xmlns:a16="http://schemas.microsoft.com/office/drawing/2014/main" id="{999C08F4-EA91-4BBF-845A-88D6A9C3B332}"/>
            </a:ext>
          </a:extLst>
        </xdr:cNvPr>
        <xdr:cNvSpPr/>
      </xdr:nvSpPr>
      <xdr:spPr>
        <a:xfrm>
          <a:off x="18605500" y="17938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148045</xdr:rowOff>
    </xdr:from>
    <xdr:to>
      <xdr:col>102</xdr:col>
      <xdr:colOff>114300</xdr:colOff>
      <xdr:row>104</xdr:row>
      <xdr:rowOff>158931</xdr:rowOff>
    </xdr:to>
    <xdr:cxnSp macro="">
      <xdr:nvCxnSpPr>
        <xdr:cNvPr id="648" name="直線コネクタ 647">
          <a:extLst>
            <a:ext uri="{FF2B5EF4-FFF2-40B4-BE49-F238E27FC236}">
              <a16:creationId xmlns:a16="http://schemas.microsoft.com/office/drawing/2014/main" id="{618E2278-EAC9-4455-8D7C-5750C40232A9}"/>
            </a:ext>
          </a:extLst>
        </xdr:cNvPr>
        <xdr:cNvCxnSpPr/>
      </xdr:nvCxnSpPr>
      <xdr:spPr>
        <a:xfrm flipV="1">
          <a:off x="18656300" y="17978845"/>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52813</xdr:rowOff>
    </xdr:from>
    <xdr:ext cx="469744" cy="259045"/>
    <xdr:sp macro="" textlink="">
      <xdr:nvSpPr>
        <xdr:cNvPr id="649" name="n_1aveValue【庁舎】&#10;一人当たり面積">
          <a:extLst>
            <a:ext uri="{FF2B5EF4-FFF2-40B4-BE49-F238E27FC236}">
              <a16:creationId xmlns:a16="http://schemas.microsoft.com/office/drawing/2014/main" id="{78187938-67F4-49C5-8A1B-BC819586B606}"/>
            </a:ext>
          </a:extLst>
        </xdr:cNvPr>
        <xdr:cNvSpPr txBox="1"/>
      </xdr:nvSpPr>
      <xdr:spPr>
        <a:xfrm>
          <a:off x="21075727" y="18226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72407</xdr:rowOff>
    </xdr:from>
    <xdr:ext cx="469744" cy="259045"/>
    <xdr:sp macro="" textlink="">
      <xdr:nvSpPr>
        <xdr:cNvPr id="650" name="n_2aveValue【庁舎】&#10;一人当たり面積">
          <a:extLst>
            <a:ext uri="{FF2B5EF4-FFF2-40B4-BE49-F238E27FC236}">
              <a16:creationId xmlns:a16="http://schemas.microsoft.com/office/drawing/2014/main" id="{64223F92-5005-4C38-AC25-538D63786B21}"/>
            </a:ext>
          </a:extLst>
        </xdr:cNvPr>
        <xdr:cNvSpPr txBox="1"/>
      </xdr:nvSpPr>
      <xdr:spPr>
        <a:xfrm>
          <a:off x="20199427" y="1824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6004</xdr:rowOff>
    </xdr:from>
    <xdr:ext cx="469744" cy="259045"/>
    <xdr:sp macro="" textlink="">
      <xdr:nvSpPr>
        <xdr:cNvPr id="651" name="n_3aveValue【庁舎】&#10;一人当たり面積">
          <a:extLst>
            <a:ext uri="{FF2B5EF4-FFF2-40B4-BE49-F238E27FC236}">
              <a16:creationId xmlns:a16="http://schemas.microsoft.com/office/drawing/2014/main" id="{98DEF194-E7DE-4D03-A2A3-9184A9891850}"/>
            </a:ext>
          </a:extLst>
        </xdr:cNvPr>
        <xdr:cNvSpPr txBox="1"/>
      </xdr:nvSpPr>
      <xdr:spPr>
        <a:xfrm>
          <a:off x="19310427" y="18179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87647</xdr:rowOff>
    </xdr:from>
    <xdr:ext cx="469744" cy="259045"/>
    <xdr:sp macro="" textlink="">
      <xdr:nvSpPr>
        <xdr:cNvPr id="652" name="n_4aveValue【庁舎】&#10;一人当たり面積">
          <a:extLst>
            <a:ext uri="{FF2B5EF4-FFF2-40B4-BE49-F238E27FC236}">
              <a16:creationId xmlns:a16="http://schemas.microsoft.com/office/drawing/2014/main" id="{5DECA99F-50AD-4C60-8573-CD081449C7F5}"/>
            </a:ext>
          </a:extLst>
        </xdr:cNvPr>
        <xdr:cNvSpPr txBox="1"/>
      </xdr:nvSpPr>
      <xdr:spPr>
        <a:xfrm>
          <a:off x="18421427"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2557</xdr:rowOff>
    </xdr:from>
    <xdr:ext cx="469744" cy="259045"/>
    <xdr:sp macro="" textlink="">
      <xdr:nvSpPr>
        <xdr:cNvPr id="653" name="n_1mainValue【庁舎】&#10;一人当たり面積">
          <a:extLst>
            <a:ext uri="{FF2B5EF4-FFF2-40B4-BE49-F238E27FC236}">
              <a16:creationId xmlns:a16="http://schemas.microsoft.com/office/drawing/2014/main" id="{BA6417EE-A94C-4761-A469-E25B2C512297}"/>
            </a:ext>
          </a:extLst>
        </xdr:cNvPr>
        <xdr:cNvSpPr txBox="1"/>
      </xdr:nvSpPr>
      <xdr:spPr>
        <a:xfrm>
          <a:off x="21075727" y="17661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24328</xdr:rowOff>
    </xdr:from>
    <xdr:ext cx="469744" cy="259045"/>
    <xdr:sp macro="" textlink="">
      <xdr:nvSpPr>
        <xdr:cNvPr id="654" name="n_2mainValue【庁舎】&#10;一人当たり面積">
          <a:extLst>
            <a:ext uri="{FF2B5EF4-FFF2-40B4-BE49-F238E27FC236}">
              <a16:creationId xmlns:a16="http://schemas.microsoft.com/office/drawing/2014/main" id="{AFC09195-A6D4-4AB7-9A97-DBA7B0B50C8D}"/>
            </a:ext>
          </a:extLst>
        </xdr:cNvPr>
        <xdr:cNvSpPr txBox="1"/>
      </xdr:nvSpPr>
      <xdr:spPr>
        <a:xfrm>
          <a:off x="20199427" y="17683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43922</xdr:rowOff>
    </xdr:from>
    <xdr:ext cx="469744" cy="259045"/>
    <xdr:sp macro="" textlink="">
      <xdr:nvSpPr>
        <xdr:cNvPr id="655" name="n_3mainValue【庁舎】&#10;一人当たり面積">
          <a:extLst>
            <a:ext uri="{FF2B5EF4-FFF2-40B4-BE49-F238E27FC236}">
              <a16:creationId xmlns:a16="http://schemas.microsoft.com/office/drawing/2014/main" id="{0C56665B-8841-4C75-9BDA-22CD9D1102EE}"/>
            </a:ext>
          </a:extLst>
        </xdr:cNvPr>
        <xdr:cNvSpPr txBox="1"/>
      </xdr:nvSpPr>
      <xdr:spPr>
        <a:xfrm>
          <a:off x="19310427" y="17703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54808</xdr:rowOff>
    </xdr:from>
    <xdr:ext cx="469744" cy="259045"/>
    <xdr:sp macro="" textlink="">
      <xdr:nvSpPr>
        <xdr:cNvPr id="656" name="n_4mainValue【庁舎】&#10;一人当たり面積">
          <a:extLst>
            <a:ext uri="{FF2B5EF4-FFF2-40B4-BE49-F238E27FC236}">
              <a16:creationId xmlns:a16="http://schemas.microsoft.com/office/drawing/2014/main" id="{9F460373-0053-4285-807B-7783C9F126DA}"/>
            </a:ext>
          </a:extLst>
        </xdr:cNvPr>
        <xdr:cNvSpPr txBox="1"/>
      </xdr:nvSpPr>
      <xdr:spPr>
        <a:xfrm>
          <a:off x="18421427" y="17714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57" name="正方形/長方形 656">
          <a:extLst>
            <a:ext uri="{FF2B5EF4-FFF2-40B4-BE49-F238E27FC236}">
              <a16:creationId xmlns:a16="http://schemas.microsoft.com/office/drawing/2014/main" id="{D65D1576-B7D9-4AE4-90D8-0BF802BC5ABE}"/>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8" name="正方形/長方形 657">
          <a:extLst>
            <a:ext uri="{FF2B5EF4-FFF2-40B4-BE49-F238E27FC236}">
              <a16:creationId xmlns:a16="http://schemas.microsoft.com/office/drawing/2014/main" id="{0684AD5D-5B87-4639-8A99-1025AC530645}"/>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9" name="テキスト ボックス 658">
          <a:extLst>
            <a:ext uri="{FF2B5EF4-FFF2-40B4-BE49-F238E27FC236}">
              <a16:creationId xmlns:a16="http://schemas.microsoft.com/office/drawing/2014/main" id="{23796932-111B-4762-AC79-E8A78F121083}"/>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類似団体と比較して特に有形固定資産減価償却率が高いのは、</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一般廃棄物処理施設</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当町の</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一般廃棄物処理施設</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は、近隣自治体と広域で行政事務組合を形成し、近年中に改修が計画されている。</a:t>
          </a:r>
          <a:endParaRPr kumimoji="1" lang="en-US" altLang="ja-JP" sz="1100" b="0" i="0" baseline="0">
            <a:solidFill>
              <a:schemeClr val="dk1"/>
            </a:solidFill>
            <a:effectLst/>
            <a:latin typeface="+mn-lt"/>
            <a:ea typeface="+mn-ea"/>
            <a:cs typeface="+mn-cs"/>
          </a:endParaRPr>
        </a:p>
        <a:p>
          <a:pPr eaLnBrk="1" fontAlgn="auto" latinLnBrk="0" hangingPunct="1"/>
          <a:r>
            <a:rPr kumimoji="1" lang="ja-JP" altLang="en-US" sz="1100" b="0" i="0" baseline="0">
              <a:solidFill>
                <a:schemeClr val="dk1"/>
              </a:solidFill>
              <a:effectLst/>
              <a:latin typeface="+mn-lt"/>
              <a:ea typeface="+mn-ea"/>
              <a:cs typeface="+mn-cs"/>
            </a:rPr>
            <a:t>　</a:t>
          </a:r>
          <a:r>
            <a:rPr kumimoji="1" lang="en-US"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福祉施設</a:t>
          </a:r>
          <a:r>
            <a:rPr kumimoji="1" lang="en-US"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は、令和元年度に老人憩いの家の取壊しを行った事により償却率が改善されている。</a:t>
          </a:r>
          <a:r>
            <a:rPr kumimoji="1" lang="ja-JP" altLang="ja-JP" sz="1100" b="0" i="0" baseline="0">
              <a:solidFill>
                <a:schemeClr val="dk1"/>
              </a:solidFill>
              <a:effectLst/>
              <a:latin typeface="+mn-lt"/>
              <a:ea typeface="+mn-ea"/>
              <a:cs typeface="+mn-cs"/>
            </a:rPr>
            <a:t>今後も老朽化の状況もみながら取壊しや修繕等を行い改善に取り組むこととしている。</a:t>
          </a:r>
          <a:endParaRPr lang="ja-JP" altLang="ja-JP">
            <a:effectLst/>
          </a:endParaRPr>
        </a:p>
        <a:p>
          <a:pPr eaLnBrk="1" fontAlgn="auto" latinLnBrk="0" hangingPunct="1"/>
          <a:r>
            <a:rPr kumimoji="1" lang="ja-JP" altLang="ja-JP" sz="1100" b="0" i="0" baseline="0">
              <a:solidFill>
                <a:schemeClr val="dk1"/>
              </a:solidFill>
              <a:effectLst/>
              <a:latin typeface="+mn-lt"/>
              <a:ea typeface="+mn-ea"/>
              <a:cs typeface="+mn-cs"/>
            </a:rPr>
            <a:t>　平成</a:t>
          </a:r>
          <a:r>
            <a:rPr kumimoji="1" lang="en-US" altLang="ja-JP" sz="1100" b="0" i="0" baseline="0">
              <a:solidFill>
                <a:schemeClr val="dk1"/>
              </a:solidFill>
              <a:effectLst/>
              <a:latin typeface="+mn-lt"/>
              <a:ea typeface="+mn-ea"/>
              <a:cs typeface="+mn-cs"/>
            </a:rPr>
            <a:t>27</a:t>
          </a:r>
          <a:r>
            <a:rPr kumimoji="1" lang="ja-JP" altLang="ja-JP" sz="1100" b="0" i="0" baseline="0">
              <a:solidFill>
                <a:schemeClr val="dk1"/>
              </a:solidFill>
              <a:effectLst/>
              <a:latin typeface="+mn-lt"/>
              <a:ea typeface="+mn-ea"/>
              <a:cs typeface="+mn-cs"/>
            </a:rPr>
            <a:t>年度に策定した公共施設等総合管理計画に基づき、利用状況を把握した上で近傍に類似施設がある場合には統廃合や、老朽化が進んでいるものものについては施設を解体するなど、ストック改善に取り組んでいる。</a:t>
          </a:r>
          <a:endParaRPr kumimoji="1" lang="en-US" altLang="ja-JP" sz="1100" b="0" i="0" baseline="0">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和歌山県由良町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5,678
5,642
30.94
4,031,619
3,906,923
65,856
2,447,475
4,637,887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12.8
203.9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本数値は、本年と過去</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年の基準財政収入額と基準財政需要額の割合の平均をしたもので、各年の割合は、</a:t>
          </a:r>
          <a:r>
            <a:rPr kumimoji="1" lang="en-US" altLang="ja-JP" sz="1300">
              <a:latin typeface="ＭＳ Ｐゴシック" panose="020B0600070205080204" pitchFamily="50" charset="-128"/>
              <a:ea typeface="ＭＳ Ｐゴシック" panose="020B0600070205080204" pitchFamily="50" charset="-128"/>
            </a:rPr>
            <a:t>H28</a:t>
          </a:r>
          <a:r>
            <a:rPr kumimoji="1" lang="ja-JP" altLang="en-US" sz="1300">
              <a:latin typeface="ＭＳ Ｐゴシック" panose="020B0600070205080204" pitchFamily="50" charset="-128"/>
              <a:ea typeface="ＭＳ Ｐゴシック" panose="020B0600070205080204" pitchFamily="50" charset="-128"/>
            </a:rPr>
            <a:t>が</a:t>
          </a:r>
          <a:r>
            <a:rPr kumimoji="1" lang="en-US" altLang="ja-JP" sz="1300">
              <a:latin typeface="ＭＳ Ｐゴシック" panose="020B0600070205080204" pitchFamily="50" charset="-128"/>
              <a:ea typeface="ＭＳ Ｐゴシック" panose="020B0600070205080204" pitchFamily="50" charset="-128"/>
            </a:rPr>
            <a:t>0.34</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H29</a:t>
          </a:r>
          <a:r>
            <a:rPr kumimoji="1" lang="ja-JP" altLang="en-US" sz="1300">
              <a:latin typeface="ＭＳ Ｐゴシック" panose="020B0600070205080204" pitchFamily="50" charset="-128"/>
              <a:ea typeface="ＭＳ Ｐゴシック" panose="020B0600070205080204" pitchFamily="50" charset="-128"/>
            </a:rPr>
            <a:t>が</a:t>
          </a:r>
          <a:r>
            <a:rPr kumimoji="1" lang="en-US" altLang="ja-JP" sz="1300">
              <a:latin typeface="ＭＳ Ｐゴシック" panose="020B0600070205080204" pitchFamily="50" charset="-128"/>
              <a:ea typeface="ＭＳ Ｐゴシック" panose="020B0600070205080204" pitchFamily="50" charset="-128"/>
            </a:rPr>
            <a:t>0.35</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H30</a:t>
          </a:r>
          <a:r>
            <a:rPr kumimoji="1" lang="ja-JP" altLang="en-US" sz="1300">
              <a:latin typeface="ＭＳ Ｐゴシック" panose="020B0600070205080204" pitchFamily="50" charset="-128"/>
              <a:ea typeface="ＭＳ Ｐゴシック" panose="020B0600070205080204" pitchFamily="50" charset="-128"/>
            </a:rPr>
            <a:t>が</a:t>
          </a:r>
          <a:r>
            <a:rPr kumimoji="1" lang="en-US" altLang="ja-JP" sz="1300">
              <a:latin typeface="ＭＳ Ｐゴシック" panose="020B0600070205080204" pitchFamily="50" charset="-128"/>
              <a:ea typeface="ＭＳ Ｐゴシック" panose="020B0600070205080204" pitchFamily="50" charset="-128"/>
            </a:rPr>
            <a:t>0.32</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R1</a:t>
          </a:r>
          <a:r>
            <a:rPr kumimoji="1" lang="ja-JP" altLang="en-US" sz="1300">
              <a:latin typeface="ＭＳ Ｐゴシック" panose="020B0600070205080204" pitchFamily="50" charset="-128"/>
              <a:ea typeface="ＭＳ Ｐゴシック" panose="020B0600070205080204" pitchFamily="50" charset="-128"/>
            </a:rPr>
            <a:t>が</a:t>
          </a:r>
          <a:r>
            <a:rPr kumimoji="1" lang="en-US" altLang="ja-JP" sz="1300">
              <a:latin typeface="ＭＳ Ｐゴシック" panose="020B0600070205080204" pitchFamily="50" charset="-128"/>
              <a:ea typeface="ＭＳ Ｐゴシック" panose="020B0600070205080204" pitchFamily="50" charset="-128"/>
            </a:rPr>
            <a:t>0.31</a:t>
          </a:r>
          <a:r>
            <a:rPr kumimoji="1" lang="ja-JP" altLang="en-US" sz="1300">
              <a:latin typeface="ＭＳ Ｐゴシック" panose="020B0600070205080204" pitchFamily="50" charset="-128"/>
              <a:ea typeface="ＭＳ Ｐゴシック" panose="020B0600070205080204" pitchFamily="50" charset="-128"/>
            </a:rPr>
            <a:t>となっており、前年と比較してやや減少しており、類似団体や県平均と比較しても低い数値となっている。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前年から割合が減少している主な要因は、基準財政収入額のうち市町村民税の法人税割で▲</a:t>
          </a:r>
          <a:r>
            <a:rPr kumimoji="1" lang="en-US" altLang="ja-JP" sz="1300">
              <a:latin typeface="ＭＳ Ｐゴシック" panose="020B0600070205080204" pitchFamily="50" charset="-128"/>
              <a:ea typeface="ＭＳ Ｐゴシック" panose="020B0600070205080204" pitchFamily="50" charset="-128"/>
            </a:rPr>
            <a:t>11,045</a:t>
          </a:r>
          <a:r>
            <a:rPr kumimoji="1" lang="ja-JP" altLang="en-US" sz="1300">
              <a:latin typeface="ＭＳ Ｐゴシック" panose="020B0600070205080204" pitchFamily="50" charset="-128"/>
              <a:ea typeface="ＭＳ Ｐゴシック" panose="020B0600070205080204" pitchFamily="50" charset="-128"/>
            </a:rPr>
            <a:t>千円、固定資産税で▲</a:t>
          </a:r>
          <a:r>
            <a:rPr kumimoji="1" lang="en-US" altLang="ja-JP" sz="1300">
              <a:latin typeface="ＭＳ Ｐゴシック" panose="020B0600070205080204" pitchFamily="50" charset="-128"/>
              <a:ea typeface="ＭＳ Ｐゴシック" panose="020B0600070205080204" pitchFamily="50" charset="-128"/>
            </a:rPr>
            <a:t>10,502</a:t>
          </a:r>
          <a:r>
            <a:rPr kumimoji="1" lang="ja-JP" altLang="en-US" sz="1300">
              <a:latin typeface="ＭＳ Ｐゴシック" panose="020B0600070205080204" pitchFamily="50" charset="-128"/>
              <a:ea typeface="ＭＳ Ｐゴシック" panose="020B0600070205080204" pitchFamily="50" charset="-128"/>
            </a:rPr>
            <a:t>千円減少し、基準財政需要額のうち社会福祉費で</a:t>
          </a:r>
          <a:r>
            <a:rPr kumimoji="1" lang="en-US" altLang="ja-JP" sz="1300">
              <a:latin typeface="ＭＳ Ｐゴシック" panose="020B0600070205080204" pitchFamily="50" charset="-128"/>
              <a:ea typeface="ＭＳ Ｐゴシック" panose="020B0600070205080204" pitchFamily="50" charset="-128"/>
            </a:rPr>
            <a:t>11,074</a:t>
          </a:r>
          <a:r>
            <a:rPr kumimoji="1" lang="ja-JP" altLang="en-US" sz="1300">
              <a:latin typeface="ＭＳ Ｐゴシック" panose="020B0600070205080204" pitchFamily="50" charset="-128"/>
              <a:ea typeface="ＭＳ Ｐゴシック" panose="020B0600070205080204" pitchFamily="50" charset="-128"/>
            </a:rPr>
            <a:t>千円、過疎対策事業債償還費で</a:t>
          </a:r>
          <a:r>
            <a:rPr kumimoji="1" lang="en-US" altLang="ja-JP" sz="1300">
              <a:latin typeface="ＭＳ Ｐゴシック" panose="020B0600070205080204" pitchFamily="50" charset="-128"/>
              <a:ea typeface="ＭＳ Ｐゴシック" panose="020B0600070205080204" pitchFamily="50" charset="-128"/>
            </a:rPr>
            <a:t>10,517</a:t>
          </a:r>
          <a:r>
            <a:rPr kumimoji="1" lang="ja-JP" altLang="en-US" sz="1300">
              <a:latin typeface="ＭＳ Ｐゴシック" panose="020B0600070205080204" pitchFamily="50" charset="-128"/>
              <a:ea typeface="ＭＳ Ｐゴシック" panose="020B0600070205080204" pitchFamily="50" charset="-128"/>
            </a:rPr>
            <a:t>千円増加したことによる。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9374</xdr:rowOff>
    </xdr:from>
    <xdr:to>
      <xdr:col>23</xdr:col>
      <xdr:colOff>133350</xdr:colOff>
      <xdr:row>44</xdr:row>
      <xdr:rowOff>130628</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353024"/>
          <a:ext cx="0" cy="13214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102705</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4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130628</xdr:rowOff>
    </xdr:from>
    <xdr:to>
      <xdr:col>24</xdr:col>
      <xdr:colOff>12700</xdr:colOff>
      <xdr:row>44</xdr:row>
      <xdr:rowOff>130628</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95751</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6096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9374</xdr:rowOff>
    </xdr:from>
    <xdr:to>
      <xdr:col>24</xdr:col>
      <xdr:colOff>12700</xdr:colOff>
      <xdr:row>37</xdr:row>
      <xdr:rowOff>9374</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353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83759</xdr:rowOff>
    </xdr:from>
    <xdr:to>
      <xdr:col>23</xdr:col>
      <xdr:colOff>133350</xdr:colOff>
      <xdr:row>43</xdr:row>
      <xdr:rowOff>95250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456109"/>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15015</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2159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169938</xdr:rowOff>
    </xdr:from>
    <xdr:to>
      <xdr:col>23</xdr:col>
      <xdr:colOff>184150</xdr:colOff>
      <xdr:row>43</xdr:row>
      <xdr:rowOff>100088</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83759</xdr:rowOff>
    </xdr:from>
    <xdr:to>
      <xdr:col>19</xdr:col>
      <xdr:colOff>133350</xdr:colOff>
      <xdr:row>43</xdr:row>
      <xdr:rowOff>83759</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45610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146957</xdr:rowOff>
    </xdr:from>
    <xdr:to>
      <xdr:col>19</xdr:col>
      <xdr:colOff>184150</xdr:colOff>
      <xdr:row>43</xdr:row>
      <xdr:rowOff>77107</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87284</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1167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83759</xdr:rowOff>
    </xdr:from>
    <xdr:to>
      <xdr:col>15</xdr:col>
      <xdr:colOff>82550</xdr:colOff>
      <xdr:row>43</xdr:row>
      <xdr:rowOff>83759</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45610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158448</xdr:rowOff>
    </xdr:from>
    <xdr:to>
      <xdr:col>15</xdr:col>
      <xdr:colOff>133350</xdr:colOff>
      <xdr:row>43</xdr:row>
      <xdr:rowOff>88598</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98775</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12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60778</xdr:rowOff>
    </xdr:from>
    <xdr:to>
      <xdr:col>11</xdr:col>
      <xdr:colOff>31750</xdr:colOff>
      <xdr:row>43</xdr:row>
      <xdr:rowOff>83759</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433128"/>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169938</xdr:rowOff>
    </xdr:from>
    <xdr:to>
      <xdr:col>11</xdr:col>
      <xdr:colOff>82550</xdr:colOff>
      <xdr:row>43</xdr:row>
      <xdr:rowOff>100088</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110265</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139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9978</xdr:rowOff>
    </xdr:from>
    <xdr:to>
      <xdr:col>7</xdr:col>
      <xdr:colOff>31750</xdr:colOff>
      <xdr:row>43</xdr:row>
      <xdr:rowOff>111578</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38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96355</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44450</xdr:rowOff>
    </xdr:from>
    <xdr:to>
      <xdr:col>23</xdr:col>
      <xdr:colOff>184150</xdr:colOff>
      <xdr:row>43</xdr:row>
      <xdr:rowOff>146050</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16527</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38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32959</xdr:rowOff>
    </xdr:from>
    <xdr:to>
      <xdr:col>19</xdr:col>
      <xdr:colOff>184150</xdr:colOff>
      <xdr:row>43</xdr:row>
      <xdr:rowOff>134559</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405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119336</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4916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32959</xdr:rowOff>
    </xdr:from>
    <xdr:to>
      <xdr:col>15</xdr:col>
      <xdr:colOff>133350</xdr:colOff>
      <xdr:row>43</xdr:row>
      <xdr:rowOff>134559</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405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119336</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491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32959</xdr:rowOff>
    </xdr:from>
    <xdr:to>
      <xdr:col>11</xdr:col>
      <xdr:colOff>82550</xdr:colOff>
      <xdr:row>43</xdr:row>
      <xdr:rowOff>134559</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405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119336</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491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9978</xdr:rowOff>
    </xdr:from>
    <xdr:to>
      <xdr:col>7</xdr:col>
      <xdr:colOff>31750</xdr:colOff>
      <xdr:row>43</xdr:row>
      <xdr:rowOff>111578</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121755</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15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歳入総額では、対前年度</a:t>
          </a:r>
          <a:r>
            <a:rPr kumimoji="1" lang="en-US" altLang="ja-JP" sz="1300">
              <a:latin typeface="ＭＳ Ｐゴシック" panose="020B0600070205080204" pitchFamily="50" charset="-128"/>
              <a:ea typeface="ＭＳ Ｐゴシック" panose="020B0600070205080204" pitchFamily="50" charset="-128"/>
            </a:rPr>
            <a:t>261,156</a:t>
          </a:r>
          <a:r>
            <a:rPr kumimoji="1" lang="ja-JP" altLang="en-US" sz="1300">
              <a:latin typeface="ＭＳ Ｐゴシック" panose="020B0600070205080204" pitchFamily="50" charset="-128"/>
              <a:ea typeface="ＭＳ Ｐゴシック" panose="020B0600070205080204" pitchFamily="50" charset="-128"/>
            </a:rPr>
            <a:t>千円の増、歳出総額では</a:t>
          </a:r>
          <a:r>
            <a:rPr kumimoji="1" lang="en-US" altLang="ja-JP" sz="1300">
              <a:latin typeface="ＭＳ Ｐゴシック" panose="020B0600070205080204" pitchFamily="50" charset="-128"/>
              <a:ea typeface="ＭＳ Ｐゴシック" panose="020B0600070205080204" pitchFamily="50" charset="-128"/>
            </a:rPr>
            <a:t>226,888</a:t>
          </a:r>
          <a:r>
            <a:rPr kumimoji="1" lang="ja-JP" altLang="en-US" sz="1300">
              <a:latin typeface="ＭＳ Ｐゴシック" panose="020B0600070205080204" pitchFamily="50" charset="-128"/>
              <a:ea typeface="ＭＳ Ｐゴシック" panose="020B0600070205080204" pitchFamily="50" charset="-128"/>
            </a:rPr>
            <a:t>千円の増となっている。分子となる経常的一般財源のうち、他会計への繰入金が</a:t>
          </a:r>
          <a:r>
            <a:rPr kumimoji="1" lang="en-US" altLang="ja-JP" sz="1300">
              <a:latin typeface="ＭＳ Ｐゴシック" panose="020B0600070205080204" pitchFamily="50" charset="-128"/>
              <a:ea typeface="ＭＳ Ｐゴシック" panose="020B0600070205080204" pitchFamily="50" charset="-128"/>
            </a:rPr>
            <a:t>23,809</a:t>
          </a:r>
          <a:r>
            <a:rPr kumimoji="1" lang="ja-JP" altLang="en-US" sz="1300">
              <a:latin typeface="ＭＳ Ｐゴシック" panose="020B0600070205080204" pitchFamily="50" charset="-128"/>
              <a:ea typeface="ＭＳ Ｐゴシック" panose="020B0600070205080204" pitchFamily="50" charset="-128"/>
            </a:rPr>
            <a:t>千円の増額となっており、また、消費税増税の影響で、物件費については</a:t>
          </a:r>
          <a:r>
            <a:rPr kumimoji="1" lang="en-US" altLang="ja-JP" sz="1300">
              <a:latin typeface="ＭＳ Ｐゴシック" panose="020B0600070205080204" pitchFamily="50" charset="-128"/>
              <a:ea typeface="ＭＳ Ｐゴシック" panose="020B0600070205080204" pitchFamily="50" charset="-128"/>
            </a:rPr>
            <a:t>23,916</a:t>
          </a:r>
          <a:r>
            <a:rPr kumimoji="1" lang="ja-JP" altLang="en-US" sz="1300">
              <a:latin typeface="ＭＳ Ｐゴシック" panose="020B0600070205080204" pitchFamily="50" charset="-128"/>
              <a:ea typeface="ＭＳ Ｐゴシック" panose="020B0600070205080204" pitchFamily="50" charset="-128"/>
            </a:rPr>
            <a:t>千円、補助費等についてもそれぞれ増加となっている。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分母については、臨時財政対策債が前年度に比べて</a:t>
          </a:r>
          <a:r>
            <a:rPr kumimoji="1" lang="en-US" altLang="ja-JP" sz="1300">
              <a:latin typeface="ＭＳ Ｐゴシック" panose="020B0600070205080204" pitchFamily="50" charset="-128"/>
              <a:ea typeface="ＭＳ Ｐゴシック" panose="020B0600070205080204" pitchFamily="50" charset="-128"/>
            </a:rPr>
            <a:t>31,400</a:t>
          </a:r>
          <a:r>
            <a:rPr kumimoji="1" lang="ja-JP" altLang="en-US" sz="1300">
              <a:latin typeface="ＭＳ Ｐゴシック" panose="020B0600070205080204" pitchFamily="50" charset="-128"/>
              <a:ea typeface="ＭＳ Ｐゴシック" panose="020B0600070205080204" pitchFamily="50" charset="-128"/>
            </a:rPr>
            <a:t>千円の減少となったが、地方交付税が</a:t>
          </a:r>
          <a:r>
            <a:rPr kumimoji="1" lang="en-US" altLang="ja-JP" sz="1300">
              <a:latin typeface="ＭＳ Ｐゴシック" panose="020B0600070205080204" pitchFamily="50" charset="-128"/>
              <a:ea typeface="ＭＳ Ｐゴシック" panose="020B0600070205080204" pitchFamily="50" charset="-128"/>
            </a:rPr>
            <a:t>57,893</a:t>
          </a:r>
          <a:r>
            <a:rPr kumimoji="1" lang="ja-JP" altLang="en-US" sz="1300">
              <a:latin typeface="ＭＳ Ｐゴシック" panose="020B0600070205080204" pitchFamily="50" charset="-128"/>
              <a:ea typeface="ＭＳ Ｐゴシック" panose="020B0600070205080204" pitchFamily="50" charset="-128"/>
            </a:rPr>
            <a:t>千円増加したため分子の増額分をやや補うことができ、経常収支比率が対前年度比</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％の増となった。</a:t>
          </a: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160782</xdr:rowOff>
    </xdr:from>
    <xdr:to>
      <xdr:col>23</xdr:col>
      <xdr:colOff>133350</xdr:colOff>
      <xdr:row>67</xdr:row>
      <xdr:rowOff>7620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104882"/>
          <a:ext cx="0" cy="13898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151147</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466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7620</xdr:rowOff>
    </xdr:from>
    <xdr:to>
      <xdr:col>24</xdr:col>
      <xdr:colOff>12700</xdr:colOff>
      <xdr:row>67</xdr:row>
      <xdr:rowOff>7620</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494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75709</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848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160782</xdr:rowOff>
    </xdr:from>
    <xdr:to>
      <xdr:col>24</xdr:col>
      <xdr:colOff>12700</xdr:colOff>
      <xdr:row>58</xdr:row>
      <xdr:rowOff>160782</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104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22352</xdr:rowOff>
    </xdr:from>
    <xdr:to>
      <xdr:col>23</xdr:col>
      <xdr:colOff>133350</xdr:colOff>
      <xdr:row>65</xdr:row>
      <xdr:rowOff>80264</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114800" y="11166602"/>
          <a:ext cx="8382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137939</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7678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121412</xdr:rowOff>
    </xdr:from>
    <xdr:to>
      <xdr:col>23</xdr:col>
      <xdr:colOff>184150</xdr:colOff>
      <xdr:row>64</xdr:row>
      <xdr:rowOff>51562</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92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22352</xdr:rowOff>
    </xdr:from>
    <xdr:to>
      <xdr:col>19</xdr:col>
      <xdr:colOff>133350</xdr:colOff>
      <xdr:row>65</xdr:row>
      <xdr:rowOff>80264</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3225800" y="11166602"/>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68326</xdr:rowOff>
    </xdr:from>
    <xdr:to>
      <xdr:col>19</xdr:col>
      <xdr:colOff>184150</xdr:colOff>
      <xdr:row>63</xdr:row>
      <xdr:rowOff>169926</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86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8653</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638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87630</xdr:rowOff>
    </xdr:from>
    <xdr:to>
      <xdr:col>15</xdr:col>
      <xdr:colOff>82550</xdr:colOff>
      <xdr:row>65</xdr:row>
      <xdr:rowOff>80264</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2336800" y="11060430"/>
          <a:ext cx="889000" cy="164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34544</xdr:rowOff>
    </xdr:from>
    <xdr:to>
      <xdr:col>15</xdr:col>
      <xdr:colOff>133350</xdr:colOff>
      <xdr:row>63</xdr:row>
      <xdr:rowOff>136144</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83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146321</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604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82804</xdr:rowOff>
    </xdr:from>
    <xdr:to>
      <xdr:col>11</xdr:col>
      <xdr:colOff>31750</xdr:colOff>
      <xdr:row>64</xdr:row>
      <xdr:rowOff>87630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1447800" y="11055604"/>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157734</xdr:rowOff>
    </xdr:from>
    <xdr:to>
      <xdr:col>11</xdr:col>
      <xdr:colOff>82550</xdr:colOff>
      <xdr:row>63</xdr:row>
      <xdr:rowOff>87884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0787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98061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556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32258</xdr:rowOff>
    </xdr:from>
    <xdr:to>
      <xdr:col>7</xdr:col>
      <xdr:colOff>31750</xdr:colOff>
      <xdr:row>62</xdr:row>
      <xdr:rowOff>133858</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0662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144035</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431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29464</xdr:rowOff>
    </xdr:from>
    <xdr:to>
      <xdr:col>23</xdr:col>
      <xdr:colOff>184150</xdr:colOff>
      <xdr:row>65</xdr:row>
      <xdr:rowOff>131064</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117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1541</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1145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143002</xdr:rowOff>
    </xdr:from>
    <xdr:to>
      <xdr:col>19</xdr:col>
      <xdr:colOff>184150</xdr:colOff>
      <xdr:row>65</xdr:row>
      <xdr:rowOff>73152</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1115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57929</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12021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29464</xdr:rowOff>
    </xdr:from>
    <xdr:to>
      <xdr:col>15</xdr:col>
      <xdr:colOff>133350</xdr:colOff>
      <xdr:row>65</xdr:row>
      <xdr:rowOff>131064</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117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115841</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1260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36830</xdr:rowOff>
    </xdr:from>
    <xdr:to>
      <xdr:col>11</xdr:col>
      <xdr:colOff>82550</xdr:colOff>
      <xdr:row>64</xdr:row>
      <xdr:rowOff>138430</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100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123207</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109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32004</xdr:rowOff>
    </xdr:from>
    <xdr:to>
      <xdr:col>7</xdr:col>
      <xdr:colOff>31750</xdr:colOff>
      <xdr:row>64</xdr:row>
      <xdr:rowOff>133604</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1004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118381</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1091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[201,277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前年と比較して増加したのは、消費税増税に伴い物件費の決算額が増加したことが要因である。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今後は、事務事業の見直しを進めるとともに、全ての事務事業の優先度を厳しく点検し、優先度の低い事務事業について計画的に廃止・縮小を進め、経常経費の削減を図る。</a:t>
          </a: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a:extLst>
            <a:ext uri="{FF2B5EF4-FFF2-40B4-BE49-F238E27FC236}">
              <a16:creationId xmlns:a16="http://schemas.microsoft.com/office/drawing/2014/main" id="{00000000-0008-0000-0300-0000BC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60699</xdr:rowOff>
    </xdr:from>
    <xdr:to>
      <xdr:col>23</xdr:col>
      <xdr:colOff>133350</xdr:colOff>
      <xdr:row>90</xdr:row>
      <xdr:rowOff>24833</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flipV="1">
          <a:off x="4953000" y="13948149"/>
          <a:ext cx="0" cy="15071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168360</xdr:rowOff>
    </xdr:from>
    <xdr:ext cx="762000" cy="259045"/>
    <xdr:sp macro="" textlink="">
      <xdr:nvSpPr>
        <xdr:cNvPr id="190" name="人件費・物件費等の状況最小値テキスト">
          <a:extLst>
            <a:ext uri="{FF2B5EF4-FFF2-40B4-BE49-F238E27FC236}">
              <a16:creationId xmlns:a16="http://schemas.microsoft.com/office/drawing/2014/main" id="{00000000-0008-0000-0300-0000BE000000}"/>
            </a:ext>
          </a:extLst>
        </xdr:cNvPr>
        <xdr:cNvSpPr txBox="1"/>
      </xdr:nvSpPr>
      <xdr:spPr>
        <a:xfrm>
          <a:off x="5041900" y="15427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24833</xdr:rowOff>
    </xdr:from>
    <xdr:to>
      <xdr:col>24</xdr:col>
      <xdr:colOff>12700</xdr:colOff>
      <xdr:row>90</xdr:row>
      <xdr:rowOff>24833</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864100" y="15455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147076</xdr:rowOff>
    </xdr:from>
    <xdr:ext cx="762000" cy="259045"/>
    <xdr:sp macro="" textlink="">
      <xdr:nvSpPr>
        <xdr:cNvPr id="192" name="人件費・物件費等の状況最大値テキスト">
          <a:extLst>
            <a:ext uri="{FF2B5EF4-FFF2-40B4-BE49-F238E27FC236}">
              <a16:creationId xmlns:a16="http://schemas.microsoft.com/office/drawing/2014/main" id="{00000000-0008-0000-0300-0000C0000000}"/>
            </a:ext>
          </a:extLst>
        </xdr:cNvPr>
        <xdr:cNvSpPr txBox="1"/>
      </xdr:nvSpPr>
      <xdr:spPr>
        <a:xfrm>
          <a:off x="5041900" y="13691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60699</xdr:rowOff>
    </xdr:from>
    <xdr:to>
      <xdr:col>24</xdr:col>
      <xdr:colOff>12700</xdr:colOff>
      <xdr:row>81</xdr:row>
      <xdr:rowOff>60699</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3948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85985</xdr:rowOff>
    </xdr:from>
    <xdr:to>
      <xdr:col>23</xdr:col>
      <xdr:colOff>133350</xdr:colOff>
      <xdr:row>82</xdr:row>
      <xdr:rowOff>149068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114800" y="14144885"/>
          <a:ext cx="838200" cy="63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16980</xdr:rowOff>
    </xdr:from>
    <xdr:ext cx="762000" cy="259045"/>
    <xdr:sp macro="" textlink="">
      <xdr:nvSpPr>
        <xdr:cNvPr id="195" name="人件費・物件費等の状況平均値テキスト">
          <a:extLst>
            <a:ext uri="{FF2B5EF4-FFF2-40B4-BE49-F238E27FC236}">
              <a16:creationId xmlns:a16="http://schemas.microsoft.com/office/drawing/2014/main" id="{00000000-0008-0000-0300-0000C3000000}"/>
            </a:ext>
          </a:extLst>
        </xdr:cNvPr>
        <xdr:cNvSpPr txBox="1"/>
      </xdr:nvSpPr>
      <xdr:spPr>
        <a:xfrm>
          <a:off x="5041900" y="142473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230,639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44903</xdr:rowOff>
    </xdr:from>
    <xdr:to>
      <xdr:col>23</xdr:col>
      <xdr:colOff>184150</xdr:colOff>
      <xdr:row>83</xdr:row>
      <xdr:rowOff>146503</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4902200" y="14275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81775</xdr:rowOff>
    </xdr:from>
    <xdr:to>
      <xdr:col>19</xdr:col>
      <xdr:colOff>133350</xdr:colOff>
      <xdr:row>82</xdr:row>
      <xdr:rowOff>85985</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3225800" y="14140675"/>
          <a:ext cx="889000" cy="4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18903</xdr:rowOff>
    </xdr:from>
    <xdr:to>
      <xdr:col>19</xdr:col>
      <xdr:colOff>184150</xdr:colOff>
      <xdr:row>83</xdr:row>
      <xdr:rowOff>120503</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064000" y="1424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105280</xdr:rowOff>
    </xdr:from>
    <xdr:ext cx="7366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3733800" y="143356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81775</xdr:rowOff>
    </xdr:from>
    <xdr:to>
      <xdr:col>15</xdr:col>
      <xdr:colOff>82550</xdr:colOff>
      <xdr:row>82</xdr:row>
      <xdr:rowOff>89457</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2336800" y="14140675"/>
          <a:ext cx="889000" cy="7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14066</xdr:rowOff>
    </xdr:from>
    <xdr:to>
      <xdr:col>15</xdr:col>
      <xdr:colOff>133350</xdr:colOff>
      <xdr:row>83</xdr:row>
      <xdr:rowOff>115666</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3175000" y="1424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100443</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2844800" y="1433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89457</xdr:rowOff>
    </xdr:from>
    <xdr:to>
      <xdr:col>11</xdr:col>
      <xdr:colOff>31750</xdr:colOff>
      <xdr:row>82</xdr:row>
      <xdr:rowOff>111471</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flipV="1">
          <a:off x="1447800" y="14148357"/>
          <a:ext cx="889000" cy="22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28363</xdr:rowOff>
    </xdr:from>
    <xdr:to>
      <xdr:col>11</xdr:col>
      <xdr:colOff>82550</xdr:colOff>
      <xdr:row>83</xdr:row>
      <xdr:rowOff>129963</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2286000" y="14258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114740</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955800" y="14345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164244</xdr:rowOff>
    </xdr:from>
    <xdr:to>
      <xdr:col>7</xdr:col>
      <xdr:colOff>31750</xdr:colOff>
      <xdr:row>83</xdr:row>
      <xdr:rowOff>94394</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1397000" y="14223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79171</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066800" y="14309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98268</xdr:rowOff>
    </xdr:from>
    <xdr:to>
      <xdr:col>23</xdr:col>
      <xdr:colOff>184150</xdr:colOff>
      <xdr:row>83</xdr:row>
      <xdr:rowOff>28418</xdr:rowOff>
    </xdr:to>
    <xdr:sp macro="" textlink="">
      <xdr:nvSpPr>
        <xdr:cNvPr id="213" name="楕円 212">
          <a:extLst>
            <a:ext uri="{FF2B5EF4-FFF2-40B4-BE49-F238E27FC236}">
              <a16:creationId xmlns:a16="http://schemas.microsoft.com/office/drawing/2014/main" id="{00000000-0008-0000-0300-0000D5000000}"/>
            </a:ext>
          </a:extLst>
        </xdr:cNvPr>
        <xdr:cNvSpPr/>
      </xdr:nvSpPr>
      <xdr:spPr>
        <a:xfrm>
          <a:off x="4902200" y="14157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114795</xdr:rowOff>
    </xdr:from>
    <xdr:ext cx="762000" cy="259045"/>
    <xdr:sp macro="" textlink="">
      <xdr:nvSpPr>
        <xdr:cNvPr id="214" name="人件費・物件費等の状況該当値テキスト">
          <a:extLst>
            <a:ext uri="{FF2B5EF4-FFF2-40B4-BE49-F238E27FC236}">
              <a16:creationId xmlns:a16="http://schemas.microsoft.com/office/drawing/2014/main" id="{00000000-0008-0000-0300-0000D6000000}"/>
            </a:ext>
          </a:extLst>
        </xdr:cNvPr>
        <xdr:cNvSpPr txBox="1"/>
      </xdr:nvSpPr>
      <xdr:spPr>
        <a:xfrm>
          <a:off x="5041900" y="14002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35185</xdr:rowOff>
    </xdr:from>
    <xdr:to>
      <xdr:col>19</xdr:col>
      <xdr:colOff>184150</xdr:colOff>
      <xdr:row>82</xdr:row>
      <xdr:rowOff>136785</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064000" y="14094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146962</xdr:rowOff>
    </xdr:from>
    <xdr:ext cx="7366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3733800" y="13862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30975</xdr:rowOff>
    </xdr:from>
    <xdr:to>
      <xdr:col>15</xdr:col>
      <xdr:colOff>133350</xdr:colOff>
      <xdr:row>82</xdr:row>
      <xdr:rowOff>132575</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3175000" y="14089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142752</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2844800" y="13858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38657</xdr:rowOff>
    </xdr:from>
    <xdr:to>
      <xdr:col>11</xdr:col>
      <xdr:colOff>82550</xdr:colOff>
      <xdr:row>82</xdr:row>
      <xdr:rowOff>140257</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2286000" y="14097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150434</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955800" y="13866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60671</xdr:rowOff>
    </xdr:from>
    <xdr:to>
      <xdr:col>7</xdr:col>
      <xdr:colOff>31750</xdr:colOff>
      <xdr:row>82</xdr:row>
      <xdr:rowOff>162271</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1397000" y="14119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998</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066800" y="13888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a:extLst>
            <a:ext uri="{FF2B5EF4-FFF2-40B4-BE49-F238E27FC236}">
              <a16:creationId xmlns:a16="http://schemas.microsoft.com/office/drawing/2014/main" id="{00000000-0008-0000-0300-0000EB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前年と比較してやや減少しているが、類似団体と比較してやや高い数値となっている。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諸々の経済情勢や本町の財政事情を勘案しながら、適正な数値を維持できるよう努める。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a:extLst>
            <a:ext uri="{FF2B5EF4-FFF2-40B4-BE49-F238E27FC236}">
              <a16:creationId xmlns:a16="http://schemas.microsoft.com/office/drawing/2014/main" id="{00000000-0008-0000-0300-0000EC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00000000-0008-0000-0300-0000FC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62593</xdr:rowOff>
    </xdr:from>
    <xdr:to>
      <xdr:col>81</xdr:col>
      <xdr:colOff>44450</xdr:colOff>
      <xdr:row>89</xdr:row>
      <xdr:rowOff>23888</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7018000" y="13950043"/>
          <a:ext cx="0" cy="13328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167415</xdr:rowOff>
    </xdr:from>
    <xdr:ext cx="762000" cy="259045"/>
    <xdr:sp macro="" textlink="">
      <xdr:nvSpPr>
        <xdr:cNvPr id="254" name="給与水準   （国との比較）最小値テキスト">
          <a:extLst>
            <a:ext uri="{FF2B5EF4-FFF2-40B4-BE49-F238E27FC236}">
              <a16:creationId xmlns:a16="http://schemas.microsoft.com/office/drawing/2014/main" id="{00000000-0008-0000-0300-0000FE000000}"/>
            </a:ext>
          </a:extLst>
        </xdr:cNvPr>
        <xdr:cNvSpPr txBox="1"/>
      </xdr:nvSpPr>
      <xdr:spPr>
        <a:xfrm>
          <a:off x="17106900" y="1525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23888</xdr:rowOff>
    </xdr:from>
    <xdr:to>
      <xdr:col>81</xdr:col>
      <xdr:colOff>133350</xdr:colOff>
      <xdr:row>89</xdr:row>
      <xdr:rowOff>23888</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528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148970</xdr:rowOff>
    </xdr:from>
    <xdr:ext cx="762000" cy="259045"/>
    <xdr:sp macro="" textlink="">
      <xdr:nvSpPr>
        <xdr:cNvPr id="256" name="給与水準   （国との比較）最大値テキスト">
          <a:extLst>
            <a:ext uri="{FF2B5EF4-FFF2-40B4-BE49-F238E27FC236}">
              <a16:creationId xmlns:a16="http://schemas.microsoft.com/office/drawing/2014/main" id="{00000000-0008-0000-0300-000000010000}"/>
            </a:ext>
          </a:extLst>
        </xdr:cNvPr>
        <xdr:cNvSpPr txBox="1"/>
      </xdr:nvSpPr>
      <xdr:spPr>
        <a:xfrm>
          <a:off x="17106900" y="1369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62593</xdr:rowOff>
    </xdr:from>
    <xdr:to>
      <xdr:col>81</xdr:col>
      <xdr:colOff>133350</xdr:colOff>
      <xdr:row>81</xdr:row>
      <xdr:rowOff>62593</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395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55638</xdr:rowOff>
    </xdr:from>
    <xdr:to>
      <xdr:col>81</xdr:col>
      <xdr:colOff>44450</xdr:colOff>
      <xdr:row>86</xdr:row>
      <xdr:rowOff>159052</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6179800" y="14800338"/>
          <a:ext cx="8382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158343</xdr:rowOff>
    </xdr:from>
    <xdr:ext cx="762000" cy="259045"/>
    <xdr:sp macro="" textlink="">
      <xdr:nvSpPr>
        <xdr:cNvPr id="259" name="給与水準   （国との比較）平均値テキスト">
          <a:extLst>
            <a:ext uri="{FF2B5EF4-FFF2-40B4-BE49-F238E27FC236}">
              <a16:creationId xmlns:a16="http://schemas.microsoft.com/office/drawing/2014/main" id="{00000000-0008-0000-0300-000003010000}"/>
            </a:ext>
          </a:extLst>
        </xdr:cNvPr>
        <xdr:cNvSpPr txBox="1"/>
      </xdr:nvSpPr>
      <xdr:spPr>
        <a:xfrm>
          <a:off x="17106900" y="145601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141816</xdr:rowOff>
    </xdr:from>
    <xdr:to>
      <xdr:col>81</xdr:col>
      <xdr:colOff>95250</xdr:colOff>
      <xdr:row>86</xdr:row>
      <xdr:rowOff>71966</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9672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44148</xdr:rowOff>
    </xdr:from>
    <xdr:to>
      <xdr:col>77</xdr:col>
      <xdr:colOff>44450</xdr:colOff>
      <xdr:row>86</xdr:row>
      <xdr:rowOff>159052</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5290800" y="14788848"/>
          <a:ext cx="889000" cy="114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118836</xdr:rowOff>
    </xdr:from>
    <xdr:to>
      <xdr:col>77</xdr:col>
      <xdr:colOff>95250</xdr:colOff>
      <xdr:row>86</xdr:row>
      <xdr:rowOff>48986</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129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59163</xdr:rowOff>
    </xdr:from>
    <xdr:ext cx="7366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5798800" y="144609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32657</xdr:rowOff>
    </xdr:from>
    <xdr:to>
      <xdr:col>72</xdr:col>
      <xdr:colOff>203200</xdr:colOff>
      <xdr:row>86</xdr:row>
      <xdr:rowOff>44148</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4401800" y="14777357"/>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4838</xdr:rowOff>
    </xdr:from>
    <xdr:to>
      <xdr:col>73</xdr:col>
      <xdr:colOff>44450</xdr:colOff>
      <xdr:row>86</xdr:row>
      <xdr:rowOff>106438</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5240000" y="14749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91215</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909800" y="14835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168729</xdr:rowOff>
    </xdr:from>
    <xdr:to>
      <xdr:col>68</xdr:col>
      <xdr:colOff>152400</xdr:colOff>
      <xdr:row>86</xdr:row>
      <xdr:rowOff>32657</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3512800" y="14570529"/>
          <a:ext cx="889000" cy="20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4838</xdr:rowOff>
    </xdr:from>
    <xdr:to>
      <xdr:col>68</xdr:col>
      <xdr:colOff>203200</xdr:colOff>
      <xdr:row>86</xdr:row>
      <xdr:rowOff>106438</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4351000" y="14749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91215</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020800" y="14835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141816</xdr:rowOff>
    </xdr:from>
    <xdr:to>
      <xdr:col>64</xdr:col>
      <xdr:colOff>152400</xdr:colOff>
      <xdr:row>86</xdr:row>
      <xdr:rowOff>71966</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3462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56743</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131800" y="14801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4838</xdr:rowOff>
    </xdr:from>
    <xdr:to>
      <xdr:col>81</xdr:col>
      <xdr:colOff>95250</xdr:colOff>
      <xdr:row>86</xdr:row>
      <xdr:rowOff>106438</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967200" y="14749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148365</xdr:rowOff>
    </xdr:from>
    <xdr:ext cx="762000" cy="259045"/>
    <xdr:sp macro="" textlink="">
      <xdr:nvSpPr>
        <xdr:cNvPr id="278" name="給与水準   （国との比較）該当値テキスト">
          <a:extLst>
            <a:ext uri="{FF2B5EF4-FFF2-40B4-BE49-F238E27FC236}">
              <a16:creationId xmlns:a16="http://schemas.microsoft.com/office/drawing/2014/main" id="{00000000-0008-0000-0300-000016010000}"/>
            </a:ext>
          </a:extLst>
        </xdr:cNvPr>
        <xdr:cNvSpPr txBox="1"/>
      </xdr:nvSpPr>
      <xdr:spPr>
        <a:xfrm>
          <a:off x="17106900" y="14721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108252</xdr:rowOff>
    </xdr:from>
    <xdr:to>
      <xdr:col>77</xdr:col>
      <xdr:colOff>95250</xdr:colOff>
      <xdr:row>87</xdr:row>
      <xdr:rowOff>38402</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129000" y="1485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23179</xdr:rowOff>
    </xdr:from>
    <xdr:ext cx="7366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98800" y="149393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164798</xdr:rowOff>
    </xdr:from>
    <xdr:to>
      <xdr:col>73</xdr:col>
      <xdr:colOff>44450</xdr:colOff>
      <xdr:row>86</xdr:row>
      <xdr:rowOff>94948</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5240000" y="14738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105125</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909800" y="14506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153307</xdr:rowOff>
    </xdr:from>
    <xdr:to>
      <xdr:col>68</xdr:col>
      <xdr:colOff>203200</xdr:colOff>
      <xdr:row>86</xdr:row>
      <xdr:rowOff>83457</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43510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93634</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020800" y="1449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117929</xdr:rowOff>
    </xdr:from>
    <xdr:to>
      <xdr:col>64</xdr:col>
      <xdr:colOff>152400</xdr:colOff>
      <xdr:row>85</xdr:row>
      <xdr:rowOff>48079</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34620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58256</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131800" y="14288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類似団体平均を下回っている要因は、類似団体と比べ総務・企画部門及び民生部門が少ないことによるものである。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職員数は一定の人数を保っており、今後は、計画的な採用等により引き続き適正な定員管理に努める。</a:t>
          </a: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1" name="定員管理の状況グラフ枠">
          <a:extLst>
            <a:ext uri="{FF2B5EF4-FFF2-40B4-BE49-F238E27FC236}">
              <a16:creationId xmlns:a16="http://schemas.microsoft.com/office/drawing/2014/main" id="{00000000-0008-0000-0300-000037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131223</xdr:rowOff>
    </xdr:from>
    <xdr:to>
      <xdr:col>81</xdr:col>
      <xdr:colOff>44450</xdr:colOff>
      <xdr:row>66</xdr:row>
      <xdr:rowOff>13780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flipV="1">
          <a:off x="17018000" y="10075323"/>
          <a:ext cx="0" cy="12541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157307</xdr:rowOff>
    </xdr:from>
    <xdr:ext cx="762000" cy="259045"/>
    <xdr:sp macro="" textlink="">
      <xdr:nvSpPr>
        <xdr:cNvPr id="313" name="定員管理の状況最小値テキスト">
          <a:extLst>
            <a:ext uri="{FF2B5EF4-FFF2-40B4-BE49-F238E27FC236}">
              <a16:creationId xmlns:a16="http://schemas.microsoft.com/office/drawing/2014/main" id="{00000000-0008-0000-0300-000039010000}"/>
            </a:ext>
          </a:extLst>
        </xdr:cNvPr>
        <xdr:cNvSpPr txBox="1"/>
      </xdr:nvSpPr>
      <xdr:spPr>
        <a:xfrm>
          <a:off x="17106900" y="1130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13780</xdr:rowOff>
    </xdr:from>
    <xdr:to>
      <xdr:col>81</xdr:col>
      <xdr:colOff>133350</xdr:colOff>
      <xdr:row>66</xdr:row>
      <xdr:rowOff>13780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929100" y="11329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46150</xdr:rowOff>
    </xdr:from>
    <xdr:ext cx="762000" cy="259045"/>
    <xdr:sp macro="" textlink="">
      <xdr:nvSpPr>
        <xdr:cNvPr id="315" name="定員管理の状況最大値テキスト">
          <a:extLst>
            <a:ext uri="{FF2B5EF4-FFF2-40B4-BE49-F238E27FC236}">
              <a16:creationId xmlns:a16="http://schemas.microsoft.com/office/drawing/2014/main" id="{00000000-0008-0000-0300-00003B010000}"/>
            </a:ext>
          </a:extLst>
        </xdr:cNvPr>
        <xdr:cNvSpPr txBox="1"/>
      </xdr:nvSpPr>
      <xdr:spPr>
        <a:xfrm>
          <a:off x="17106900" y="9818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131223</xdr:rowOff>
    </xdr:from>
    <xdr:to>
      <xdr:col>81</xdr:col>
      <xdr:colOff>133350</xdr:colOff>
      <xdr:row>58</xdr:row>
      <xdr:rowOff>131223</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0075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87662</xdr:rowOff>
    </xdr:from>
    <xdr:to>
      <xdr:col>81</xdr:col>
      <xdr:colOff>44450</xdr:colOff>
      <xdr:row>59</xdr:row>
      <xdr:rowOff>99726</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179800" y="10203212"/>
          <a:ext cx="838200" cy="12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20273</xdr:rowOff>
    </xdr:from>
    <xdr:ext cx="762000" cy="259045"/>
    <xdr:sp macro="" textlink="">
      <xdr:nvSpPr>
        <xdr:cNvPr id="318" name="定員管理の状況平均値テキスト">
          <a:extLst>
            <a:ext uri="{FF2B5EF4-FFF2-40B4-BE49-F238E27FC236}">
              <a16:creationId xmlns:a16="http://schemas.microsoft.com/office/drawing/2014/main" id="{00000000-0008-0000-0300-00003E010000}"/>
            </a:ext>
          </a:extLst>
        </xdr:cNvPr>
        <xdr:cNvSpPr txBox="1"/>
      </xdr:nvSpPr>
      <xdr:spPr>
        <a:xfrm>
          <a:off x="17106900" y="10307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48196</xdr:rowOff>
    </xdr:from>
    <xdr:to>
      <xdr:col>81</xdr:col>
      <xdr:colOff>95250</xdr:colOff>
      <xdr:row>60</xdr:row>
      <xdr:rowOff>149796</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6967200" y="1033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70771</xdr:rowOff>
    </xdr:from>
    <xdr:to>
      <xdr:col>77</xdr:col>
      <xdr:colOff>44450</xdr:colOff>
      <xdr:row>59</xdr:row>
      <xdr:rowOff>87662</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5290800" y="10186321"/>
          <a:ext cx="889000" cy="16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4763</xdr:rowOff>
    </xdr:from>
    <xdr:to>
      <xdr:col>77</xdr:col>
      <xdr:colOff>95250</xdr:colOff>
      <xdr:row>60</xdr:row>
      <xdr:rowOff>106363</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129000" y="10291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91140</xdr:rowOff>
    </xdr:from>
    <xdr:ext cx="7366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5798800" y="103781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70771</xdr:rowOff>
    </xdr:from>
    <xdr:to>
      <xdr:col>72</xdr:col>
      <xdr:colOff>203200</xdr:colOff>
      <xdr:row>59</xdr:row>
      <xdr:rowOff>74994</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4401800" y="10186321"/>
          <a:ext cx="889000" cy="4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540</xdr:rowOff>
    </xdr:from>
    <xdr:to>
      <xdr:col>73</xdr:col>
      <xdr:colOff>44450</xdr:colOff>
      <xdr:row>60</xdr:row>
      <xdr:rowOff>102140</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5240000" y="10287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86917</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909800" y="10373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56293</xdr:rowOff>
    </xdr:from>
    <xdr:to>
      <xdr:col>68</xdr:col>
      <xdr:colOff>152400</xdr:colOff>
      <xdr:row>59</xdr:row>
      <xdr:rowOff>74994</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3512800" y="10171843"/>
          <a:ext cx="889000" cy="18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11399</xdr:rowOff>
    </xdr:from>
    <xdr:to>
      <xdr:col>68</xdr:col>
      <xdr:colOff>203200</xdr:colOff>
      <xdr:row>60</xdr:row>
      <xdr:rowOff>112999</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4351000" y="10298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97776</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020800" y="10384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146653</xdr:rowOff>
    </xdr:from>
    <xdr:to>
      <xdr:col>64</xdr:col>
      <xdr:colOff>152400</xdr:colOff>
      <xdr:row>60</xdr:row>
      <xdr:rowOff>76803</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3462000" y="10262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61580</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3131800" y="10348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48926</xdr:rowOff>
    </xdr:from>
    <xdr:to>
      <xdr:col>81</xdr:col>
      <xdr:colOff>95250</xdr:colOff>
      <xdr:row>59</xdr:row>
      <xdr:rowOff>150526</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6967200" y="10164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65453</xdr:rowOff>
    </xdr:from>
    <xdr:ext cx="762000" cy="259045"/>
    <xdr:sp macro="" textlink="">
      <xdr:nvSpPr>
        <xdr:cNvPr id="337" name="定員管理の状況該当値テキスト">
          <a:extLst>
            <a:ext uri="{FF2B5EF4-FFF2-40B4-BE49-F238E27FC236}">
              <a16:creationId xmlns:a16="http://schemas.microsoft.com/office/drawing/2014/main" id="{00000000-0008-0000-0300-000051010000}"/>
            </a:ext>
          </a:extLst>
        </xdr:cNvPr>
        <xdr:cNvSpPr txBox="1"/>
      </xdr:nvSpPr>
      <xdr:spPr>
        <a:xfrm>
          <a:off x="17106900" y="1000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36862</xdr:rowOff>
    </xdr:from>
    <xdr:to>
      <xdr:col>77</xdr:col>
      <xdr:colOff>95250</xdr:colOff>
      <xdr:row>59</xdr:row>
      <xdr:rowOff>138462</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129000" y="10152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148639</xdr:rowOff>
    </xdr:from>
    <xdr:ext cx="7366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798800" y="9921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19971</xdr:rowOff>
    </xdr:from>
    <xdr:to>
      <xdr:col>73</xdr:col>
      <xdr:colOff>44450</xdr:colOff>
      <xdr:row>59</xdr:row>
      <xdr:rowOff>121571</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5240000" y="10135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131748</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909800" y="9904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24194</xdr:rowOff>
    </xdr:from>
    <xdr:to>
      <xdr:col>68</xdr:col>
      <xdr:colOff>203200</xdr:colOff>
      <xdr:row>59</xdr:row>
      <xdr:rowOff>125794</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4351000" y="10139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135971</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020800" y="9908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5493</xdr:rowOff>
    </xdr:from>
    <xdr:to>
      <xdr:col>64</xdr:col>
      <xdr:colOff>152400</xdr:colOff>
      <xdr:row>59</xdr:row>
      <xdr:rowOff>107093</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3462000" y="10121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117270</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3131800" y="988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類似団体平均を上回っているが、当町においては当該年度の元金償還額に対し、地方債の新規発行額が上回らないことを基本的な方針としており、適切な事業実施を検討し、水準の抑制に努める。</a:t>
          </a:r>
        </a:p>
      </xdr:txBody>
    </xdr:sp>
    <xdr:clientData/>
  </xdr:twoCellAnchor>
  <xdr:oneCellAnchor>
    <xdr:from>
      <xdr:col>61</xdr:col>
      <xdr:colOff>6350</xdr:colOff>
      <xdr:row>32</xdr:row>
      <xdr:rowOff>101600</xdr:rowOff>
    </xdr:from>
    <xdr:ext cx="298543" cy="22570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1" name="公債費負担の状況グラフ枠">
          <a:extLst>
            <a:ext uri="{FF2B5EF4-FFF2-40B4-BE49-F238E27FC236}">
              <a16:creationId xmlns:a16="http://schemas.microsoft.com/office/drawing/2014/main" id="{00000000-0008-0000-0300-000073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115570</xdr:rowOff>
    </xdr:from>
    <xdr:to>
      <xdr:col>81</xdr:col>
      <xdr:colOff>44450</xdr:colOff>
      <xdr:row>44</xdr:row>
      <xdr:rowOff>116840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flipV="1">
          <a:off x="17018000" y="6116320"/>
          <a:ext cx="0" cy="15443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88917</xdr:rowOff>
    </xdr:from>
    <xdr:ext cx="762000" cy="259045"/>
    <xdr:sp macro="" textlink="">
      <xdr:nvSpPr>
        <xdr:cNvPr id="373" name="公債費負担の状況最小値テキスト">
          <a:extLst>
            <a:ext uri="{FF2B5EF4-FFF2-40B4-BE49-F238E27FC236}">
              <a16:creationId xmlns:a16="http://schemas.microsoft.com/office/drawing/2014/main" id="{00000000-0008-0000-0300-000075010000}"/>
            </a:ext>
          </a:extLst>
        </xdr:cNvPr>
        <xdr:cNvSpPr txBox="1"/>
      </xdr:nvSpPr>
      <xdr:spPr>
        <a:xfrm>
          <a:off x="17106900" y="763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116840</xdr:rowOff>
    </xdr:from>
    <xdr:to>
      <xdr:col>81</xdr:col>
      <xdr:colOff>133350</xdr:colOff>
      <xdr:row>44</xdr:row>
      <xdr:rowOff>116840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766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30497</xdr:rowOff>
    </xdr:from>
    <xdr:ext cx="762000" cy="259045"/>
    <xdr:sp macro="" textlink="">
      <xdr:nvSpPr>
        <xdr:cNvPr id="375" name="公債費負担の状況最大値テキスト">
          <a:extLst>
            <a:ext uri="{FF2B5EF4-FFF2-40B4-BE49-F238E27FC236}">
              <a16:creationId xmlns:a16="http://schemas.microsoft.com/office/drawing/2014/main" id="{00000000-0008-0000-0300-000077010000}"/>
            </a:ext>
          </a:extLst>
        </xdr:cNvPr>
        <xdr:cNvSpPr txBox="1"/>
      </xdr:nvSpPr>
      <xdr:spPr>
        <a:xfrm>
          <a:off x="17106900" y="585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115570</xdr:rowOff>
    </xdr:from>
    <xdr:to>
      <xdr:col>81</xdr:col>
      <xdr:colOff>133350</xdr:colOff>
      <xdr:row>35</xdr:row>
      <xdr:rowOff>115570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611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66294</xdr:rowOff>
    </xdr:from>
    <xdr:to>
      <xdr:col>81</xdr:col>
      <xdr:colOff>44450</xdr:colOff>
      <xdr:row>43</xdr:row>
      <xdr:rowOff>124206</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179800" y="7438644"/>
          <a:ext cx="8382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112031</xdr:rowOff>
    </xdr:from>
    <xdr:ext cx="762000" cy="259045"/>
    <xdr:sp macro="" textlink="">
      <xdr:nvSpPr>
        <xdr:cNvPr id="378" name="公債費負担の状況平均値テキスト">
          <a:extLst>
            <a:ext uri="{FF2B5EF4-FFF2-40B4-BE49-F238E27FC236}">
              <a16:creationId xmlns:a16="http://schemas.microsoft.com/office/drawing/2014/main" id="{00000000-0008-0000-0300-00007A010000}"/>
            </a:ext>
          </a:extLst>
        </xdr:cNvPr>
        <xdr:cNvSpPr txBox="1"/>
      </xdr:nvSpPr>
      <xdr:spPr>
        <a:xfrm>
          <a:off x="17106900" y="6798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95504</xdr:rowOff>
    </xdr:from>
    <xdr:to>
      <xdr:col>81</xdr:col>
      <xdr:colOff>95250</xdr:colOff>
      <xdr:row>41</xdr:row>
      <xdr:rowOff>25654</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967200" y="6953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131572</xdr:rowOff>
    </xdr:from>
    <xdr:to>
      <xdr:col>77</xdr:col>
      <xdr:colOff>44450</xdr:colOff>
      <xdr:row>43</xdr:row>
      <xdr:rowOff>66294</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5290800" y="7332472"/>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47244</xdr:rowOff>
    </xdr:from>
    <xdr:to>
      <xdr:col>77</xdr:col>
      <xdr:colOff>95250</xdr:colOff>
      <xdr:row>40</xdr:row>
      <xdr:rowOff>148844</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129000" y="690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159021</xdr:rowOff>
    </xdr:from>
    <xdr:ext cx="7366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5798800" y="66741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112268</xdr:rowOff>
    </xdr:from>
    <xdr:to>
      <xdr:col>72</xdr:col>
      <xdr:colOff>203200</xdr:colOff>
      <xdr:row>42</xdr:row>
      <xdr:rowOff>131572</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4401800" y="7313168"/>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47244</xdr:rowOff>
    </xdr:from>
    <xdr:to>
      <xdr:col>73</xdr:col>
      <xdr:colOff>44450</xdr:colOff>
      <xdr:row>40</xdr:row>
      <xdr:rowOff>148844</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5240000" y="690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159021</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909800" y="6674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83312</xdr:rowOff>
    </xdr:from>
    <xdr:to>
      <xdr:col>68</xdr:col>
      <xdr:colOff>152400</xdr:colOff>
      <xdr:row>42</xdr:row>
      <xdr:rowOff>112268</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3512800" y="7284212"/>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56896</xdr:rowOff>
    </xdr:from>
    <xdr:to>
      <xdr:col>68</xdr:col>
      <xdr:colOff>203200</xdr:colOff>
      <xdr:row>40</xdr:row>
      <xdr:rowOff>158496</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4351000" y="691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168673</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020800" y="668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134112</xdr:rowOff>
    </xdr:from>
    <xdr:to>
      <xdr:col>64</xdr:col>
      <xdr:colOff>152400</xdr:colOff>
      <xdr:row>41</xdr:row>
      <xdr:rowOff>64262</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3462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74439</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3131800" y="6760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43</xdr:row>
      <xdr:rowOff>73406</xdr:rowOff>
    </xdr:from>
    <xdr:to>
      <xdr:col>81</xdr:col>
      <xdr:colOff>95250</xdr:colOff>
      <xdr:row>44</xdr:row>
      <xdr:rowOff>3556</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967200" y="7445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43</xdr:row>
      <xdr:rowOff>45483</xdr:rowOff>
    </xdr:from>
    <xdr:ext cx="762000" cy="259045"/>
    <xdr:sp macro="" textlink="">
      <xdr:nvSpPr>
        <xdr:cNvPr id="397" name="公債費負担の状況該当値テキスト">
          <a:extLst>
            <a:ext uri="{FF2B5EF4-FFF2-40B4-BE49-F238E27FC236}">
              <a16:creationId xmlns:a16="http://schemas.microsoft.com/office/drawing/2014/main" id="{00000000-0008-0000-0300-00008D010000}"/>
            </a:ext>
          </a:extLst>
        </xdr:cNvPr>
        <xdr:cNvSpPr txBox="1"/>
      </xdr:nvSpPr>
      <xdr:spPr>
        <a:xfrm>
          <a:off x="17106900" y="7417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43</xdr:row>
      <xdr:rowOff>15494</xdr:rowOff>
    </xdr:from>
    <xdr:to>
      <xdr:col>77</xdr:col>
      <xdr:colOff>95250</xdr:colOff>
      <xdr:row>43</xdr:row>
      <xdr:rowOff>117094</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129000" y="7387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101871</xdr:rowOff>
    </xdr:from>
    <xdr:ext cx="7366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798800" y="7474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80772</xdr:rowOff>
    </xdr:from>
    <xdr:to>
      <xdr:col>73</xdr:col>
      <xdr:colOff>44450</xdr:colOff>
      <xdr:row>43</xdr:row>
      <xdr:rowOff>10922</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5240000" y="7281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167149</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909800" y="7368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61468</xdr:rowOff>
    </xdr:from>
    <xdr:to>
      <xdr:col>68</xdr:col>
      <xdr:colOff>203200</xdr:colOff>
      <xdr:row>42</xdr:row>
      <xdr:rowOff>163068</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4351000" y="7262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147845</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020800" y="7348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32512</xdr:rowOff>
    </xdr:from>
    <xdr:to>
      <xdr:col>64</xdr:col>
      <xdr:colOff>152400</xdr:colOff>
      <xdr:row>42</xdr:row>
      <xdr:rowOff>134112</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3462000" y="7233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118889</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131800" y="731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類似団体と比較し最も高い数値となっている。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要因は、下水道事業における大型事業の実施の財源とした既発債の償還が</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年と長期となっていること、また事業継続による毎年の地方債の新規発行により、地方債残高が積み重なり、一般会計における公営企業債等繰入見込額が増加していることによるものである。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今後は、事業実施の適正化を図り、財政健全化に努める。</a:t>
          </a:r>
        </a:p>
      </xdr:txBody>
    </xdr:sp>
    <xdr:clientData/>
  </xdr:twoCellAnchor>
  <xdr:oneCellAnchor>
    <xdr:from>
      <xdr:col>61</xdr:col>
      <xdr:colOff>6350</xdr:colOff>
      <xdr:row>10</xdr:row>
      <xdr:rowOff>63500</xdr:rowOff>
    </xdr:from>
    <xdr:ext cx="298543" cy="225703"/>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6350</xdr:rowOff>
    </xdr:from>
    <xdr:to>
      <xdr:col>85</xdr:col>
      <xdr:colOff>95250</xdr:colOff>
      <xdr:row>22</xdr:row>
      <xdr:rowOff>6350</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377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35577</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363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0</xdr:rowOff>
    </xdr:from>
    <xdr:to>
      <xdr:col>85</xdr:col>
      <xdr:colOff>95250</xdr:colOff>
      <xdr:row>15</xdr:row>
      <xdr:rowOff>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257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29227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242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9" name="将来負担の状況グラフ枠">
          <a:extLst>
            <a:ext uri="{FF2B5EF4-FFF2-40B4-BE49-F238E27FC236}">
              <a16:creationId xmlns:a16="http://schemas.microsoft.com/office/drawing/2014/main" id="{00000000-0008-0000-0300-0000AD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15</xdr:row>
      <xdr:rowOff>0</xdr:rowOff>
    </xdr:from>
    <xdr:to>
      <xdr:col>81</xdr:col>
      <xdr:colOff>44450</xdr:colOff>
      <xdr:row>22</xdr:row>
      <xdr:rowOff>29877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flipV="1">
          <a:off x="17018000" y="2571750"/>
          <a:ext cx="0" cy="123002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1954</xdr:rowOff>
    </xdr:from>
    <xdr:ext cx="762000" cy="259045"/>
    <xdr:sp macro="" textlink="">
      <xdr:nvSpPr>
        <xdr:cNvPr id="431" name="将来負担の状況最小値テキスト">
          <a:extLst>
            <a:ext uri="{FF2B5EF4-FFF2-40B4-BE49-F238E27FC236}">
              <a16:creationId xmlns:a16="http://schemas.microsoft.com/office/drawing/2014/main" id="{00000000-0008-0000-0300-0000AF010000}"/>
            </a:ext>
          </a:extLst>
        </xdr:cNvPr>
        <xdr:cNvSpPr txBox="1"/>
      </xdr:nvSpPr>
      <xdr:spPr>
        <a:xfrm>
          <a:off x="17106900" y="3773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29877</xdr:rowOff>
    </xdr:from>
    <xdr:to>
      <xdr:col>81</xdr:col>
      <xdr:colOff>133350</xdr:colOff>
      <xdr:row>22</xdr:row>
      <xdr:rowOff>29877</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6929100" y="3801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35577</xdr:rowOff>
    </xdr:from>
    <xdr:ext cx="762000" cy="259045"/>
    <xdr:sp macro="" textlink="">
      <xdr:nvSpPr>
        <xdr:cNvPr id="433" name="将来負担の状況最大値テキスト">
          <a:extLst>
            <a:ext uri="{FF2B5EF4-FFF2-40B4-BE49-F238E27FC236}">
              <a16:creationId xmlns:a16="http://schemas.microsoft.com/office/drawing/2014/main" id="{00000000-0008-0000-0300-0000B1010000}"/>
            </a:ext>
          </a:extLst>
        </xdr:cNvPr>
        <xdr:cNvSpPr txBox="1"/>
      </xdr:nvSpPr>
      <xdr:spPr>
        <a:xfrm>
          <a:off x="17106900" y="226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15</xdr:row>
      <xdr:rowOff>0</xdr:rowOff>
    </xdr:from>
    <xdr:to>
      <xdr:col>81</xdr:col>
      <xdr:colOff>133350</xdr:colOff>
      <xdr:row>15</xdr:row>
      <xdr:rowOff>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6929100" y="257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21</xdr:row>
      <xdr:rowOff>32417</xdr:rowOff>
    </xdr:from>
    <xdr:to>
      <xdr:col>81</xdr:col>
      <xdr:colOff>44450</xdr:colOff>
      <xdr:row>22</xdr:row>
      <xdr:rowOff>29877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179800" y="3632867"/>
          <a:ext cx="8382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149877</xdr:rowOff>
    </xdr:from>
    <xdr:ext cx="762000" cy="259045"/>
    <xdr:sp macro="" textlink="">
      <xdr:nvSpPr>
        <xdr:cNvPr id="436" name="将来負担の状況平均値テキスト">
          <a:extLst>
            <a:ext uri="{FF2B5EF4-FFF2-40B4-BE49-F238E27FC236}">
              <a16:creationId xmlns:a16="http://schemas.microsoft.com/office/drawing/2014/main" id="{00000000-0008-0000-0300-0000B4010000}"/>
            </a:ext>
          </a:extLst>
        </xdr:cNvPr>
        <xdr:cNvSpPr txBox="1"/>
      </xdr:nvSpPr>
      <xdr:spPr>
        <a:xfrm>
          <a:off x="17106900" y="2378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120650</xdr:rowOff>
    </xdr:from>
    <xdr:to>
      <xdr:col>81</xdr:col>
      <xdr:colOff>95250</xdr:colOff>
      <xdr:row>15</xdr:row>
      <xdr:rowOff>50800</xdr:rowOff>
    </xdr:to>
    <xdr:sp macro="" textlink="">
      <xdr:nvSpPr>
        <xdr:cNvPr id="437" name="フローチャート: 判断 436">
          <a:extLst>
            <a:ext uri="{FF2B5EF4-FFF2-40B4-BE49-F238E27FC236}">
              <a16:creationId xmlns:a16="http://schemas.microsoft.com/office/drawing/2014/main" id="{00000000-0008-0000-0300-0000B5010000}"/>
            </a:ext>
          </a:extLst>
        </xdr:cNvPr>
        <xdr:cNvSpPr/>
      </xdr:nvSpPr>
      <xdr:spPr>
        <a:xfrm>
          <a:off x="16967200" y="252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21</xdr:row>
      <xdr:rowOff>2254</xdr:rowOff>
    </xdr:from>
    <xdr:to>
      <xdr:col>77</xdr:col>
      <xdr:colOff>44450</xdr:colOff>
      <xdr:row>21</xdr:row>
      <xdr:rowOff>32417</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5290800" y="3602704"/>
          <a:ext cx="8890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120650</xdr:rowOff>
    </xdr:from>
    <xdr:to>
      <xdr:col>77</xdr:col>
      <xdr:colOff>95250</xdr:colOff>
      <xdr:row>15</xdr:row>
      <xdr:rowOff>50800</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129000" y="252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60977</xdr:rowOff>
    </xdr:from>
    <xdr:ext cx="7366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5798800" y="2289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20</xdr:row>
      <xdr:rowOff>134493</xdr:rowOff>
    </xdr:from>
    <xdr:to>
      <xdr:col>72</xdr:col>
      <xdr:colOff>203200</xdr:colOff>
      <xdr:row>21</xdr:row>
      <xdr:rowOff>2254</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4401800" y="3563493"/>
          <a:ext cx="889000" cy="39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120650</xdr:rowOff>
    </xdr:from>
    <xdr:to>
      <xdr:col>73</xdr:col>
      <xdr:colOff>44450</xdr:colOff>
      <xdr:row>15</xdr:row>
      <xdr:rowOff>50800</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5240000" y="252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60977</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4909800" y="228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20</xdr:row>
      <xdr:rowOff>104330</xdr:rowOff>
    </xdr:from>
    <xdr:to>
      <xdr:col>68</xdr:col>
      <xdr:colOff>152400</xdr:colOff>
      <xdr:row>20</xdr:row>
      <xdr:rowOff>134493</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3512800" y="3533330"/>
          <a:ext cx="8890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120650</xdr:rowOff>
    </xdr:from>
    <xdr:to>
      <xdr:col>68</xdr:col>
      <xdr:colOff>203200</xdr:colOff>
      <xdr:row>15</xdr:row>
      <xdr:rowOff>50800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4351000" y="252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60977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020800" y="228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125476</xdr:rowOff>
    </xdr:from>
    <xdr:to>
      <xdr:col>64</xdr:col>
      <xdr:colOff>152400</xdr:colOff>
      <xdr:row>15</xdr:row>
      <xdr:rowOff>55626</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3462000" y="2525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65803</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3131800" y="2294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21</xdr:row>
      <xdr:rowOff>150527</xdr:rowOff>
    </xdr:from>
    <xdr:to>
      <xdr:col>81</xdr:col>
      <xdr:colOff>95250</xdr:colOff>
      <xdr:row>22</xdr:row>
      <xdr:rowOff>80677</xdr:rowOff>
    </xdr:to>
    <xdr:sp macro="" textlink="">
      <xdr:nvSpPr>
        <xdr:cNvPr id="454" name="楕円 453">
          <a:extLst>
            <a:ext uri="{FF2B5EF4-FFF2-40B4-BE49-F238E27FC236}">
              <a16:creationId xmlns:a16="http://schemas.microsoft.com/office/drawing/2014/main" id="{00000000-0008-0000-0300-0000C6010000}"/>
            </a:ext>
          </a:extLst>
        </xdr:cNvPr>
        <xdr:cNvSpPr/>
      </xdr:nvSpPr>
      <xdr:spPr>
        <a:xfrm>
          <a:off x="16967200" y="3750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21</xdr:row>
      <xdr:rowOff>46404</xdr:rowOff>
    </xdr:from>
    <xdr:ext cx="762000" cy="259045"/>
    <xdr:sp macro="" textlink="">
      <xdr:nvSpPr>
        <xdr:cNvPr id="455" name="将来負担の状況該当値テキスト">
          <a:extLst>
            <a:ext uri="{FF2B5EF4-FFF2-40B4-BE49-F238E27FC236}">
              <a16:creationId xmlns:a16="http://schemas.microsoft.com/office/drawing/2014/main" id="{00000000-0008-0000-0300-0000C7010000}"/>
            </a:ext>
          </a:extLst>
        </xdr:cNvPr>
        <xdr:cNvSpPr txBox="1"/>
      </xdr:nvSpPr>
      <xdr:spPr>
        <a:xfrm>
          <a:off x="17106900" y="3646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20</xdr:row>
      <xdr:rowOff>153067</xdr:rowOff>
    </xdr:from>
    <xdr:to>
      <xdr:col>77</xdr:col>
      <xdr:colOff>95250</xdr:colOff>
      <xdr:row>21</xdr:row>
      <xdr:rowOff>83217</xdr:rowOff>
    </xdr:to>
    <xdr:sp macro="" textlink="">
      <xdr:nvSpPr>
        <xdr:cNvPr id="456" name="楕円 455">
          <a:extLst>
            <a:ext uri="{FF2B5EF4-FFF2-40B4-BE49-F238E27FC236}">
              <a16:creationId xmlns:a16="http://schemas.microsoft.com/office/drawing/2014/main" id="{00000000-0008-0000-0300-0000C8010000}"/>
            </a:ext>
          </a:extLst>
        </xdr:cNvPr>
        <xdr:cNvSpPr/>
      </xdr:nvSpPr>
      <xdr:spPr>
        <a:xfrm>
          <a:off x="16129000" y="3582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21</xdr:row>
      <xdr:rowOff>67994</xdr:rowOff>
    </xdr:from>
    <xdr:ext cx="7366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798800" y="36684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20</xdr:row>
      <xdr:rowOff>122904</xdr:rowOff>
    </xdr:from>
    <xdr:to>
      <xdr:col>73</xdr:col>
      <xdr:colOff>44450</xdr:colOff>
      <xdr:row>21</xdr:row>
      <xdr:rowOff>53054</xdr:rowOff>
    </xdr:to>
    <xdr:sp macro="" textlink="">
      <xdr:nvSpPr>
        <xdr:cNvPr id="458" name="楕円 457">
          <a:extLst>
            <a:ext uri="{FF2B5EF4-FFF2-40B4-BE49-F238E27FC236}">
              <a16:creationId xmlns:a16="http://schemas.microsoft.com/office/drawing/2014/main" id="{00000000-0008-0000-0300-0000CA010000}"/>
            </a:ext>
          </a:extLst>
        </xdr:cNvPr>
        <xdr:cNvSpPr/>
      </xdr:nvSpPr>
      <xdr:spPr>
        <a:xfrm>
          <a:off x="15240000" y="3551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21</xdr:row>
      <xdr:rowOff>37831</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909800" y="3638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20</xdr:row>
      <xdr:rowOff>83693</xdr:rowOff>
    </xdr:from>
    <xdr:to>
      <xdr:col>68</xdr:col>
      <xdr:colOff>203200</xdr:colOff>
      <xdr:row>21</xdr:row>
      <xdr:rowOff>13843</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4351000" y="3512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20</xdr:row>
      <xdr:rowOff>170070</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4020800" y="3599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20</xdr:row>
      <xdr:rowOff>53530</xdr:rowOff>
    </xdr:from>
    <xdr:to>
      <xdr:col>64</xdr:col>
      <xdr:colOff>152400</xdr:colOff>
      <xdr:row>20</xdr:row>
      <xdr:rowOff>155130</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3462000" y="3482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20</xdr:row>
      <xdr:rowOff>139907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131800" y="3568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和歌山県由良町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5,678
5,642
30.94
4,031,619
3,906,923
65,856
2,447,475
4,637,887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12.8
203.9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baseline="0">
              <a:latin typeface="ＭＳ Ｐゴシック" panose="020B0600070205080204" pitchFamily="50" charset="-128"/>
              <a:ea typeface="ＭＳ Ｐゴシック" panose="020B0600070205080204" pitchFamily="50" charset="-128"/>
            </a:rPr>
            <a:t>　人件費に係る経常収支比率は、前年と比較するとやや増加しているが、類似団体や県平均と比較すると、低い数値となっている。</a:t>
          </a:r>
          <a:endParaRPr kumimoji="1" lang="en-US" altLang="ja-JP" sz="1200" baseline="0">
            <a:latin typeface="ＭＳ Ｐゴシック" panose="020B0600070205080204" pitchFamily="50" charset="-128"/>
            <a:ea typeface="ＭＳ Ｐゴシック" panose="020B0600070205080204" pitchFamily="50" charset="-128"/>
          </a:endParaRPr>
        </a:p>
        <a:p>
          <a:r>
            <a:rPr kumimoji="1" lang="ja-JP" altLang="en-US" sz="1200" baseline="0">
              <a:latin typeface="ＭＳ Ｐゴシック" panose="020B0600070205080204" pitchFamily="50" charset="-128"/>
              <a:ea typeface="ＭＳ Ｐゴシック" panose="020B0600070205080204" pitchFamily="50" charset="-128"/>
            </a:rPr>
            <a:t>　要因としては、ごみ処理業務や消防業務等を一部事務組合で行っているためで、一部事務組合の人件費に充てる負担金などといった人件費に準ずる費用を合計した場合の、人口１人当たりの歳出決算額は類似団体平均を上回っており、今後これらも含めた人件費関係経費について、抑制に努める。</a:t>
          </a:r>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54610</xdr:rowOff>
    </xdr:from>
    <xdr:to>
      <xdr:col>24</xdr:col>
      <xdr:colOff>25400</xdr:colOff>
      <xdr:row>40</xdr:row>
      <xdr:rowOff>157480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1246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129557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8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157480</xdr:rowOff>
    </xdr:from>
    <xdr:to>
      <xdr:col>24</xdr:col>
      <xdr:colOff>114300</xdr:colOff>
      <xdr:row>40</xdr:row>
      <xdr:rowOff>157480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1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140987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55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54610</xdr:rowOff>
    </xdr:from>
    <xdr:to>
      <xdr:col>24</xdr:col>
      <xdr:colOff>114300</xdr:colOff>
      <xdr:row>33</xdr:row>
      <xdr:rowOff>54610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1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134620</xdr:rowOff>
    </xdr:from>
    <xdr:to>
      <xdr:col>24</xdr:col>
      <xdr:colOff>25400</xdr:colOff>
      <xdr:row>34</xdr:row>
      <xdr:rowOff>142240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596392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109237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81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137160</xdr:rowOff>
    </xdr:from>
    <xdr:to>
      <xdr:col>24</xdr:col>
      <xdr:colOff>76200</xdr:colOff>
      <xdr:row>37</xdr:row>
      <xdr:rowOff>67310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134620</xdr:rowOff>
    </xdr:from>
    <xdr:to>
      <xdr:col>19</xdr:col>
      <xdr:colOff>187325</xdr:colOff>
      <xdr:row>35</xdr:row>
      <xdr:rowOff>1270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59639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13987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1270</xdr:rowOff>
    </xdr:from>
    <xdr:to>
      <xdr:col>15</xdr:col>
      <xdr:colOff>98425</xdr:colOff>
      <xdr:row>35</xdr:row>
      <xdr:rowOff>24130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0020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99060</xdr:rowOff>
    </xdr:from>
    <xdr:to>
      <xdr:col>15</xdr:col>
      <xdr:colOff>149225</xdr:colOff>
      <xdr:row>37</xdr:row>
      <xdr:rowOff>29210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13987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157480</xdr:rowOff>
    </xdr:from>
    <xdr:to>
      <xdr:col>11</xdr:col>
      <xdr:colOff>9525</xdr:colOff>
      <xdr:row>35</xdr:row>
      <xdr:rowOff>24130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59867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83820</xdr:rowOff>
    </xdr:from>
    <xdr:to>
      <xdr:col>11</xdr:col>
      <xdr:colOff>60325</xdr:colOff>
      <xdr:row>37</xdr:row>
      <xdr:rowOff>13970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170197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4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53340</xdr:rowOff>
    </xdr:from>
    <xdr:to>
      <xdr:col>6</xdr:col>
      <xdr:colOff>171450</xdr:colOff>
      <xdr:row>36</xdr:row>
      <xdr:rowOff>154940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139717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1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91440</xdr:rowOff>
    </xdr:from>
    <xdr:to>
      <xdr:col>24</xdr:col>
      <xdr:colOff>76200</xdr:colOff>
      <xdr:row>35</xdr:row>
      <xdr:rowOff>21590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592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107967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76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83820</xdr:rowOff>
    </xdr:from>
    <xdr:to>
      <xdr:col>20</xdr:col>
      <xdr:colOff>38100</xdr:colOff>
      <xdr:row>35</xdr:row>
      <xdr:rowOff>13970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591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24147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681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121920</xdr:rowOff>
    </xdr:from>
    <xdr:to>
      <xdr:col>15</xdr:col>
      <xdr:colOff>149225</xdr:colOff>
      <xdr:row>35</xdr:row>
      <xdr:rowOff>52070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62247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144780</xdr:rowOff>
    </xdr:from>
    <xdr:to>
      <xdr:col>11</xdr:col>
      <xdr:colOff>60325</xdr:colOff>
      <xdr:row>35</xdr:row>
      <xdr:rowOff>74930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597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85107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74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106680</xdr:rowOff>
    </xdr:from>
    <xdr:to>
      <xdr:col>6</xdr:col>
      <xdr:colOff>171450</xdr:colOff>
      <xdr:row>35</xdr:row>
      <xdr:rowOff>36830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593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47007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70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物件費に係る経常収支比率は、前年と比較してやや増加しており、類似団体や県平均と比較しても高い数値となっている。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近年の数値の高止まりの要因は、当町の認定こども園の指定管理等により、職員の人件費等が委託料等（物件費）で支出されているためである。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今後は、予算編成時において、概算予算基準（シーリング）を設定する等により物件費の低減を図りたい。</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a:extLst>
            <a:ext uri="{FF2B5EF4-FFF2-40B4-BE49-F238E27FC236}">
              <a16:creationId xmlns:a16="http://schemas.microsoft.com/office/drawing/2014/main" id="{00000000-0008-0000-0400-000075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58420</xdr:rowOff>
    </xdr:from>
    <xdr:to>
      <xdr:col>82</xdr:col>
      <xdr:colOff>107950</xdr:colOff>
      <xdr:row>21</xdr:row>
      <xdr:rowOff>29845</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flipV="1">
          <a:off x="16510000" y="2287270"/>
          <a:ext cx="0" cy="1343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1922</xdr:rowOff>
    </xdr:from>
    <xdr:ext cx="762000" cy="259045"/>
    <xdr:sp macro="" textlink="">
      <xdr:nvSpPr>
        <xdr:cNvPr id="119" name="物件費最小値テキスト">
          <a:extLst>
            <a:ext uri="{FF2B5EF4-FFF2-40B4-BE49-F238E27FC236}">
              <a16:creationId xmlns:a16="http://schemas.microsoft.com/office/drawing/2014/main" id="{00000000-0008-0000-0400-000077000000}"/>
            </a:ext>
          </a:extLst>
        </xdr:cNvPr>
        <xdr:cNvSpPr txBox="1"/>
      </xdr:nvSpPr>
      <xdr:spPr>
        <a:xfrm>
          <a:off x="16598900" y="3602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29845</xdr:rowOff>
    </xdr:from>
    <xdr:to>
      <xdr:col>82</xdr:col>
      <xdr:colOff>196850</xdr:colOff>
      <xdr:row>21</xdr:row>
      <xdr:rowOff>29845</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3630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144797</xdr:rowOff>
    </xdr:from>
    <xdr:ext cx="762000" cy="259045"/>
    <xdr:sp macro="" textlink="">
      <xdr:nvSpPr>
        <xdr:cNvPr id="121" name="物件費最大値テキスト">
          <a:extLst>
            <a:ext uri="{FF2B5EF4-FFF2-40B4-BE49-F238E27FC236}">
              <a16:creationId xmlns:a16="http://schemas.microsoft.com/office/drawing/2014/main" id="{00000000-0008-0000-0400-000079000000}"/>
            </a:ext>
          </a:extLst>
        </xdr:cNvPr>
        <xdr:cNvSpPr txBox="1"/>
      </xdr:nvSpPr>
      <xdr:spPr>
        <a:xfrm>
          <a:off x="16598900" y="2030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58420</xdr:rowOff>
    </xdr:from>
    <xdr:to>
      <xdr:col>82</xdr:col>
      <xdr:colOff>196850</xdr:colOff>
      <xdr:row>13</xdr:row>
      <xdr:rowOff>58420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2287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75565</xdr:rowOff>
    </xdr:from>
    <xdr:to>
      <xdr:col>82</xdr:col>
      <xdr:colOff>107950</xdr:colOff>
      <xdr:row>16</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5671800" y="2818765"/>
          <a:ext cx="8382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87012</xdr:rowOff>
    </xdr:from>
    <xdr:ext cx="762000" cy="259045"/>
    <xdr:sp macro="" textlink="">
      <xdr:nvSpPr>
        <xdr:cNvPr id="124" name="物件費平均値テキスト">
          <a:extLst>
            <a:ext uri="{FF2B5EF4-FFF2-40B4-BE49-F238E27FC236}">
              <a16:creationId xmlns:a16="http://schemas.microsoft.com/office/drawing/2014/main" id="{00000000-0008-0000-0400-00007C000000}"/>
            </a:ext>
          </a:extLst>
        </xdr:cNvPr>
        <xdr:cNvSpPr txBox="1"/>
      </xdr:nvSpPr>
      <xdr:spPr>
        <a:xfrm>
          <a:off x="16598900" y="24873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70485</xdr:rowOff>
    </xdr:from>
    <xdr:to>
      <xdr:col>82</xdr:col>
      <xdr:colOff>158750</xdr:colOff>
      <xdr:row>16</xdr:row>
      <xdr:rowOff>635</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6459200" y="2642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75565</xdr:rowOff>
    </xdr:from>
    <xdr:to>
      <xdr:col>78</xdr:col>
      <xdr:colOff>69850</xdr:colOff>
      <xdr:row>16</xdr:row>
      <xdr:rowOff>115570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4782800" y="281876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70485</xdr:rowOff>
    </xdr:from>
    <xdr:to>
      <xdr:col>78</xdr:col>
      <xdr:colOff>120650</xdr:colOff>
      <xdr:row>16</xdr:row>
      <xdr:rowOff>635</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5621000" y="2642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10812</xdr:rowOff>
    </xdr:from>
    <xdr:ext cx="736600" cy="259045"/>
    <xdr:sp macro="" textlink="">
      <xdr:nvSpPr>
        <xdr:cNvPr id="128" name="テキスト ボックス 127">
          <a:extLst>
            <a:ext uri="{FF2B5EF4-FFF2-40B4-BE49-F238E27FC236}">
              <a16:creationId xmlns:a16="http://schemas.microsoft.com/office/drawing/2014/main" id="{00000000-0008-0000-0400-000080000000}"/>
            </a:ext>
          </a:extLst>
        </xdr:cNvPr>
        <xdr:cNvSpPr txBox="1"/>
      </xdr:nvSpPr>
      <xdr:spPr>
        <a:xfrm>
          <a:off x="15290800" y="24111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86995</xdr:rowOff>
    </xdr:from>
    <xdr:to>
      <xdr:col>73</xdr:col>
      <xdr:colOff>180975</xdr:colOff>
      <xdr:row>16</xdr:row>
      <xdr:rowOff>115570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3893800" y="283019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53340</xdr:rowOff>
    </xdr:from>
    <xdr:to>
      <xdr:col>74</xdr:col>
      <xdr:colOff>31750</xdr:colOff>
      <xdr:row>15</xdr:row>
      <xdr:rowOff>154940</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4732000" y="262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165117</xdr:rowOff>
    </xdr:from>
    <xdr:ext cx="7620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4401800" y="2393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52705</xdr:rowOff>
    </xdr:from>
    <xdr:to>
      <xdr:col>69</xdr:col>
      <xdr:colOff>92075</xdr:colOff>
      <xdr:row>16</xdr:row>
      <xdr:rowOff>86995</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3004800" y="279590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13335</xdr:rowOff>
    </xdr:from>
    <xdr:to>
      <xdr:col>69</xdr:col>
      <xdr:colOff>142875</xdr:colOff>
      <xdr:row>15</xdr:row>
      <xdr:rowOff>114935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3843000" y="2585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125112</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3512800" y="2353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144780</xdr:rowOff>
    </xdr:from>
    <xdr:to>
      <xdr:col>65</xdr:col>
      <xdr:colOff>53975</xdr:colOff>
      <xdr:row>15</xdr:row>
      <xdr:rowOff>74930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2954000" y="254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85107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2623800" y="231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76200</xdr:rowOff>
    </xdr:from>
    <xdr:to>
      <xdr:col>82</xdr:col>
      <xdr:colOff>158750</xdr:colOff>
      <xdr:row>17</xdr:row>
      <xdr:rowOff>6350</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6459200" y="281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48277</xdr:rowOff>
    </xdr:from>
    <xdr:ext cx="762000" cy="259045"/>
    <xdr:sp macro="" textlink="">
      <xdr:nvSpPr>
        <xdr:cNvPr id="143" name="物件費該当値テキスト">
          <a:extLst>
            <a:ext uri="{FF2B5EF4-FFF2-40B4-BE49-F238E27FC236}">
              <a16:creationId xmlns:a16="http://schemas.microsoft.com/office/drawing/2014/main" id="{00000000-0008-0000-0400-00008F000000}"/>
            </a:ext>
          </a:extLst>
        </xdr:cNvPr>
        <xdr:cNvSpPr txBox="1"/>
      </xdr:nvSpPr>
      <xdr:spPr>
        <a:xfrm>
          <a:off x="165989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24765</xdr:rowOff>
    </xdr:from>
    <xdr:to>
      <xdr:col>78</xdr:col>
      <xdr:colOff>120650</xdr:colOff>
      <xdr:row>16</xdr:row>
      <xdr:rowOff>126365</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5621000" y="2767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111142</xdr:rowOff>
    </xdr:from>
    <xdr:ext cx="7366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5290800" y="28543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64770</xdr:rowOff>
    </xdr:from>
    <xdr:to>
      <xdr:col>74</xdr:col>
      <xdr:colOff>31750</xdr:colOff>
      <xdr:row>16</xdr:row>
      <xdr:rowOff>166370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4732000" y="2807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151147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401800" y="2894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36195</xdr:rowOff>
    </xdr:from>
    <xdr:to>
      <xdr:col>69</xdr:col>
      <xdr:colOff>142875</xdr:colOff>
      <xdr:row>16</xdr:row>
      <xdr:rowOff>137795</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3843000" y="2779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122572</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512800" y="2865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1905</xdr:rowOff>
    </xdr:from>
    <xdr:to>
      <xdr:col>65</xdr:col>
      <xdr:colOff>53975</xdr:colOff>
      <xdr:row>16</xdr:row>
      <xdr:rowOff>103505</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2954000" y="2745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88282</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623800" y="2831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扶助費に係る経常収支比率は、前年と比較してやや減少しており、類似団体や県平均と比較しても低い数値となっている。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今後も資格審査等の適正化や各種手当への独自加算の見直しを含め、財政を圧迫する要因を抑制するよう努める。</a:t>
          </a:r>
        </a:p>
      </xdr:txBody>
    </xdr:sp>
    <xdr:clientData/>
  </xdr:twoCellAnchor>
  <xdr:oneCellAnchor>
    <xdr:from>
      <xdr:col>3</xdr:col>
      <xdr:colOff>123825</xdr:colOff>
      <xdr:row>49</xdr:row>
      <xdr:rowOff>107950</xdr:rowOff>
    </xdr:from>
    <xdr:ext cx="298543" cy="225703"/>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146050</xdr:rowOff>
    </xdr:from>
    <xdr:to>
      <xdr:col>24</xdr:col>
      <xdr:colOff>25400</xdr:colOff>
      <xdr:row>61</xdr:row>
      <xdr:rowOff>31750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06145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60977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04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146050</xdr:rowOff>
    </xdr:from>
    <xdr:to>
      <xdr:col>24</xdr:col>
      <xdr:colOff>114300</xdr:colOff>
      <xdr:row>52</xdr:row>
      <xdr:rowOff>146050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061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127000</xdr:rowOff>
    </xdr:from>
    <xdr:to>
      <xdr:col>24</xdr:col>
      <xdr:colOff>25400</xdr:colOff>
      <xdr:row>54</xdr:row>
      <xdr:rowOff>165100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flipV="1">
          <a:off x="3987800" y="93853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67327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497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165100</xdr:rowOff>
    </xdr:from>
    <xdr:to>
      <xdr:col>19</xdr:col>
      <xdr:colOff>187325</xdr:colOff>
      <xdr:row>55</xdr:row>
      <xdr:rowOff>12700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3098800" y="94234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95250</xdr:rowOff>
    </xdr:from>
    <xdr:to>
      <xdr:col>20</xdr:col>
      <xdr:colOff>38100</xdr:colOff>
      <xdr:row>56</xdr:row>
      <xdr:rowOff>25400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10177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61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146050</xdr:rowOff>
    </xdr:from>
    <xdr:to>
      <xdr:col>15</xdr:col>
      <xdr:colOff>98425</xdr:colOff>
      <xdr:row>55</xdr:row>
      <xdr:rowOff>12700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2209800" y="94043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76200</xdr:rowOff>
    </xdr:from>
    <xdr:to>
      <xdr:col>15</xdr:col>
      <xdr:colOff>149225</xdr:colOff>
      <xdr:row>56</xdr:row>
      <xdr:rowOff>6350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505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162577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592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146050</xdr:rowOff>
    </xdr:from>
    <xdr:to>
      <xdr:col>11</xdr:col>
      <xdr:colOff>9525</xdr:colOff>
      <xdr:row>54</xdr:row>
      <xdr:rowOff>146050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1320800" y="94043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38100</xdr:rowOff>
    </xdr:from>
    <xdr:to>
      <xdr:col>11</xdr:col>
      <xdr:colOff>60325</xdr:colOff>
      <xdr:row>55</xdr:row>
      <xdr:rowOff>139700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124477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55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19050</xdr:rowOff>
    </xdr:from>
    <xdr:to>
      <xdr:col>6</xdr:col>
      <xdr:colOff>171450</xdr:colOff>
      <xdr:row>55</xdr:row>
      <xdr:rowOff>120650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105427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76200</xdr:rowOff>
    </xdr:from>
    <xdr:to>
      <xdr:col>24</xdr:col>
      <xdr:colOff>76200</xdr:colOff>
      <xdr:row>55</xdr:row>
      <xdr:rowOff>6350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92727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114300</xdr:rowOff>
    </xdr:from>
    <xdr:to>
      <xdr:col>20</xdr:col>
      <xdr:colOff>38100</xdr:colOff>
      <xdr:row>55</xdr:row>
      <xdr:rowOff>44450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54627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914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133350</xdr:rowOff>
    </xdr:from>
    <xdr:to>
      <xdr:col>15</xdr:col>
      <xdr:colOff>149225</xdr:colOff>
      <xdr:row>55</xdr:row>
      <xdr:rowOff>63500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73677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916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95250</xdr:rowOff>
    </xdr:from>
    <xdr:to>
      <xdr:col>11</xdr:col>
      <xdr:colOff>60325</xdr:colOff>
      <xdr:row>55</xdr:row>
      <xdr:rowOff>25400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935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35577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912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95250</xdr:rowOff>
    </xdr:from>
    <xdr:to>
      <xdr:col>6</xdr:col>
      <xdr:colOff>171450</xdr:colOff>
      <xdr:row>55</xdr:row>
      <xdr:rowOff>25400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935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35577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912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その他に係る経常収支比率は、前年と比較してやや増加しており、類似団体や県平均と比較しても高い数値となっている。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大きくなっている要因は、上・下水道施設の維持管理など公営企業会計への繰出金によるものである。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もこの高止まりの状況は引き続き予想されるため、上・下水道事業において、経費削減に努めるとともに、独立採算の原則に立ち返った料金の適正化等により、税収を主な財源とする普通会計の負担額を減らしていくよう努める。</a:t>
          </a: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6" name="その他グラフ枠">
          <a:extLst>
            <a:ext uri="{FF2B5EF4-FFF2-40B4-BE49-F238E27FC236}">
              <a16:creationId xmlns:a16="http://schemas.microsoft.com/office/drawing/2014/main" id="{00000000-0008-0000-0400-0000EC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85852</xdr:rowOff>
    </xdr:from>
    <xdr:to>
      <xdr:col>82</xdr:col>
      <xdr:colOff>107950</xdr:colOff>
      <xdr:row>60</xdr:row>
      <xdr:rowOff>72136</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flipV="1">
          <a:off x="16510000" y="9344152"/>
          <a:ext cx="0" cy="1014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44213</xdr:rowOff>
    </xdr:from>
    <xdr:ext cx="762000" cy="259045"/>
    <xdr:sp macro="" textlink="">
      <xdr:nvSpPr>
        <xdr:cNvPr id="238" name="その他最小値テキスト">
          <a:extLst>
            <a:ext uri="{FF2B5EF4-FFF2-40B4-BE49-F238E27FC236}">
              <a16:creationId xmlns:a16="http://schemas.microsoft.com/office/drawing/2014/main" id="{00000000-0008-0000-0400-0000EE000000}"/>
            </a:ext>
          </a:extLst>
        </xdr:cNvPr>
        <xdr:cNvSpPr txBox="1"/>
      </xdr:nvSpPr>
      <xdr:spPr>
        <a:xfrm>
          <a:off x="16598900" y="10331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72136</xdr:rowOff>
    </xdr:from>
    <xdr:to>
      <xdr:col>82</xdr:col>
      <xdr:colOff>196850</xdr:colOff>
      <xdr:row>60</xdr:row>
      <xdr:rowOff>72136</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6421100" y="10359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53</xdr:row>
      <xdr:rowOff>779</xdr:rowOff>
    </xdr:from>
    <xdr:ext cx="762000" cy="259045"/>
    <xdr:sp macro="" textlink="">
      <xdr:nvSpPr>
        <xdr:cNvPr id="240" name="その他最大値テキスト">
          <a:extLst>
            <a:ext uri="{FF2B5EF4-FFF2-40B4-BE49-F238E27FC236}">
              <a16:creationId xmlns:a16="http://schemas.microsoft.com/office/drawing/2014/main" id="{00000000-0008-0000-0400-0000F0000000}"/>
            </a:ext>
          </a:extLst>
        </xdr:cNvPr>
        <xdr:cNvSpPr txBox="1"/>
      </xdr:nvSpPr>
      <xdr:spPr>
        <a:xfrm>
          <a:off x="16598900" y="9087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85852</xdr:rowOff>
    </xdr:from>
    <xdr:to>
      <xdr:col>82</xdr:col>
      <xdr:colOff>196850</xdr:colOff>
      <xdr:row>54</xdr:row>
      <xdr:rowOff>85852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9344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168148</xdr:rowOff>
    </xdr:from>
    <xdr:to>
      <xdr:col>82</xdr:col>
      <xdr:colOff>107950</xdr:colOff>
      <xdr:row>59</xdr:row>
      <xdr:rowOff>37846</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5671800" y="10112248"/>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12717</xdr:rowOff>
    </xdr:from>
    <xdr:ext cx="762000" cy="259045"/>
    <xdr:sp macro="" textlink="">
      <xdr:nvSpPr>
        <xdr:cNvPr id="243" name="その他平均値テキスト">
          <a:extLst>
            <a:ext uri="{FF2B5EF4-FFF2-40B4-BE49-F238E27FC236}">
              <a16:creationId xmlns:a16="http://schemas.microsoft.com/office/drawing/2014/main" id="{00000000-0008-0000-0400-0000F3000000}"/>
            </a:ext>
          </a:extLst>
        </xdr:cNvPr>
        <xdr:cNvSpPr txBox="1"/>
      </xdr:nvSpPr>
      <xdr:spPr>
        <a:xfrm>
          <a:off x="16598900" y="9613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167640</xdr:rowOff>
    </xdr:from>
    <xdr:to>
      <xdr:col>82</xdr:col>
      <xdr:colOff>158750</xdr:colOff>
      <xdr:row>57</xdr:row>
      <xdr:rowOff>97790</xdr:rowOff>
    </xdr:to>
    <xdr:sp macro="" textlink="">
      <xdr:nvSpPr>
        <xdr:cNvPr id="244" name="フローチャート: 判断 243">
          <a:extLst>
            <a:ext uri="{FF2B5EF4-FFF2-40B4-BE49-F238E27FC236}">
              <a16:creationId xmlns:a16="http://schemas.microsoft.com/office/drawing/2014/main" id="{00000000-0008-0000-0400-0000F4000000}"/>
            </a:ext>
          </a:extLst>
        </xdr:cNvPr>
        <xdr:cNvSpPr/>
      </xdr:nvSpPr>
      <xdr:spPr>
        <a:xfrm>
          <a:off x="164592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168148</xdr:rowOff>
    </xdr:from>
    <xdr:to>
      <xdr:col>78</xdr:col>
      <xdr:colOff>69850</xdr:colOff>
      <xdr:row>58</xdr:row>
      <xdr:rowOff>168148</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4782800" y="101122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762</xdr:rowOff>
    </xdr:from>
    <xdr:to>
      <xdr:col>78</xdr:col>
      <xdr:colOff>120650</xdr:colOff>
      <xdr:row>57</xdr:row>
      <xdr:rowOff>102362</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5621000" y="977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112539</xdr:rowOff>
    </xdr:from>
    <xdr:ext cx="736600" cy="259045"/>
    <xdr:sp macro="" textlink="">
      <xdr:nvSpPr>
        <xdr:cNvPr id="247" name="テキスト ボックス 246">
          <a:extLst>
            <a:ext uri="{FF2B5EF4-FFF2-40B4-BE49-F238E27FC236}">
              <a16:creationId xmlns:a16="http://schemas.microsoft.com/office/drawing/2014/main" id="{00000000-0008-0000-0400-0000F7000000}"/>
            </a:ext>
          </a:extLst>
        </xdr:cNvPr>
        <xdr:cNvSpPr txBox="1"/>
      </xdr:nvSpPr>
      <xdr:spPr>
        <a:xfrm>
          <a:off x="15290800" y="9542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81280</xdr:rowOff>
    </xdr:from>
    <xdr:to>
      <xdr:col>73</xdr:col>
      <xdr:colOff>180975</xdr:colOff>
      <xdr:row>58</xdr:row>
      <xdr:rowOff>168148</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3893800" y="10025380"/>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14478</xdr:rowOff>
    </xdr:from>
    <xdr:to>
      <xdr:col>74</xdr:col>
      <xdr:colOff>31750</xdr:colOff>
      <xdr:row>57</xdr:row>
      <xdr:rowOff>116078</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4732000" y="9787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126255</xdr:rowOff>
    </xdr:from>
    <xdr:ext cx="7620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4401800" y="955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58420</xdr:rowOff>
    </xdr:from>
    <xdr:to>
      <xdr:col>69</xdr:col>
      <xdr:colOff>92075</xdr:colOff>
      <xdr:row>58</xdr:row>
      <xdr:rowOff>81280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3004800" y="100025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762</xdr:rowOff>
    </xdr:from>
    <xdr:to>
      <xdr:col>69</xdr:col>
      <xdr:colOff>142875</xdr:colOff>
      <xdr:row>57</xdr:row>
      <xdr:rowOff>102362</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3843000" y="977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112539</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3512800" y="9542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144780</xdr:rowOff>
    </xdr:from>
    <xdr:to>
      <xdr:col>65</xdr:col>
      <xdr:colOff>53975</xdr:colOff>
      <xdr:row>57</xdr:row>
      <xdr:rowOff>74930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2954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85107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2623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158496</xdr:rowOff>
    </xdr:from>
    <xdr:to>
      <xdr:col>82</xdr:col>
      <xdr:colOff>158750</xdr:colOff>
      <xdr:row>59</xdr:row>
      <xdr:rowOff>88646</xdr:rowOff>
    </xdr:to>
    <xdr:sp macro="" textlink="">
      <xdr:nvSpPr>
        <xdr:cNvPr id="261" name="楕円 260">
          <a:extLst>
            <a:ext uri="{FF2B5EF4-FFF2-40B4-BE49-F238E27FC236}">
              <a16:creationId xmlns:a16="http://schemas.microsoft.com/office/drawing/2014/main" id="{00000000-0008-0000-0400-000005010000}"/>
            </a:ext>
          </a:extLst>
        </xdr:cNvPr>
        <xdr:cNvSpPr/>
      </xdr:nvSpPr>
      <xdr:spPr>
        <a:xfrm>
          <a:off x="16459200" y="10102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130573</xdr:rowOff>
    </xdr:from>
    <xdr:ext cx="762000" cy="259045"/>
    <xdr:sp macro="" textlink="">
      <xdr:nvSpPr>
        <xdr:cNvPr id="262" name="その他該当値テキスト">
          <a:extLst>
            <a:ext uri="{FF2B5EF4-FFF2-40B4-BE49-F238E27FC236}">
              <a16:creationId xmlns:a16="http://schemas.microsoft.com/office/drawing/2014/main" id="{00000000-0008-0000-0400-000006010000}"/>
            </a:ext>
          </a:extLst>
        </xdr:cNvPr>
        <xdr:cNvSpPr txBox="1"/>
      </xdr:nvSpPr>
      <xdr:spPr>
        <a:xfrm>
          <a:off x="16598900" y="1007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117348</xdr:rowOff>
    </xdr:from>
    <xdr:to>
      <xdr:col>78</xdr:col>
      <xdr:colOff>120650</xdr:colOff>
      <xdr:row>59</xdr:row>
      <xdr:rowOff>47498</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5621000" y="10061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32275</xdr:rowOff>
    </xdr:from>
    <xdr:ext cx="7366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290800" y="101478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117348</xdr:rowOff>
    </xdr:from>
    <xdr:to>
      <xdr:col>74</xdr:col>
      <xdr:colOff>31750</xdr:colOff>
      <xdr:row>59</xdr:row>
      <xdr:rowOff>47498</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4732000" y="10061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32275</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4401800" y="10147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30480</xdr:rowOff>
    </xdr:from>
    <xdr:to>
      <xdr:col>69</xdr:col>
      <xdr:colOff>142875</xdr:colOff>
      <xdr:row>58</xdr:row>
      <xdr:rowOff>132080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3843000" y="997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116857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512800" y="1006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7620</xdr:rowOff>
    </xdr:from>
    <xdr:to>
      <xdr:col>65</xdr:col>
      <xdr:colOff>53975</xdr:colOff>
      <xdr:row>58</xdr:row>
      <xdr:rowOff>109220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2954000" y="995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93997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2623800" y="1003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に係る経常収支比率は、前年と比較してやや増加しており、類似団体や県平均と比較しても高い数値となっている。将来的にも一部事務組合の施設の老朽化に伴い改修等が計画されており、当該負担金の増額が予想さ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引き続き、各種団体への補助金については、実績、成果等で精査の上、慣例的な補助の廃止、見直し等により適正な交付を行うよう徹底し、補助費の抑制に努める。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3" name="直線コネクタ 282">
          <a:extLst>
            <a:ext uri="{FF2B5EF4-FFF2-40B4-BE49-F238E27FC236}">
              <a16:creationId xmlns:a16="http://schemas.microsoft.com/office/drawing/2014/main" id="{00000000-0008-0000-0400-00001B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4" name="補助費等グラフ枠">
          <a:extLst>
            <a:ext uri="{FF2B5EF4-FFF2-40B4-BE49-F238E27FC236}">
              <a16:creationId xmlns:a16="http://schemas.microsoft.com/office/drawing/2014/main" id="{00000000-0008-0000-0400-000026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40</xdr:row>
      <xdr:rowOff>40132</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flipV="1">
          <a:off x="16510000" y="5842000"/>
          <a:ext cx="0" cy="1056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12209</xdr:rowOff>
    </xdr:from>
    <xdr:ext cx="762000" cy="259045"/>
    <xdr:sp macro="" textlink="">
      <xdr:nvSpPr>
        <xdr:cNvPr id="296" name="補助費等最小値テキスト">
          <a:extLst>
            <a:ext uri="{FF2B5EF4-FFF2-40B4-BE49-F238E27FC236}">
              <a16:creationId xmlns:a16="http://schemas.microsoft.com/office/drawing/2014/main" id="{00000000-0008-0000-0400-000028010000}"/>
            </a:ext>
          </a:extLst>
        </xdr:cNvPr>
        <xdr:cNvSpPr txBox="1"/>
      </xdr:nvSpPr>
      <xdr:spPr>
        <a:xfrm>
          <a:off x="16598900" y="6870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40132</xdr:rowOff>
    </xdr:from>
    <xdr:to>
      <xdr:col>82</xdr:col>
      <xdr:colOff>196850</xdr:colOff>
      <xdr:row>40</xdr:row>
      <xdr:rowOff>40132</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6421100" y="6898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298" name="補助費等最大値テキスト">
          <a:extLst>
            <a:ext uri="{FF2B5EF4-FFF2-40B4-BE49-F238E27FC236}">
              <a16:creationId xmlns:a16="http://schemas.microsoft.com/office/drawing/2014/main" id="{00000000-0008-0000-0400-00002A010000}"/>
            </a:ext>
          </a:extLst>
        </xdr:cNvPr>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60706</xdr:rowOff>
    </xdr:from>
    <xdr:to>
      <xdr:col>82</xdr:col>
      <xdr:colOff>107950</xdr:colOff>
      <xdr:row>37</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5671800" y="6404356"/>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156735</xdr:rowOff>
    </xdr:from>
    <xdr:ext cx="762000" cy="259045"/>
    <xdr:sp macro="" textlink="">
      <xdr:nvSpPr>
        <xdr:cNvPr id="301" name="補助費等平均値テキスト">
          <a:extLst>
            <a:ext uri="{FF2B5EF4-FFF2-40B4-BE49-F238E27FC236}">
              <a16:creationId xmlns:a16="http://schemas.microsoft.com/office/drawing/2014/main" id="{00000000-0008-0000-0400-00002D010000}"/>
            </a:ext>
          </a:extLst>
        </xdr:cNvPr>
        <xdr:cNvSpPr txBox="1"/>
      </xdr:nvSpPr>
      <xdr:spPr>
        <a:xfrm>
          <a:off x="16598900" y="6157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140208</xdr:rowOff>
    </xdr:from>
    <xdr:to>
      <xdr:col>82</xdr:col>
      <xdr:colOff>158750</xdr:colOff>
      <xdr:row>37</xdr:row>
      <xdr:rowOff>70358</xdr:rowOff>
    </xdr:to>
    <xdr:sp macro="" textlink="">
      <xdr:nvSpPr>
        <xdr:cNvPr id="302" name="フローチャート: 判断 301">
          <a:extLst>
            <a:ext uri="{FF2B5EF4-FFF2-40B4-BE49-F238E27FC236}">
              <a16:creationId xmlns:a16="http://schemas.microsoft.com/office/drawing/2014/main" id="{00000000-0008-0000-0400-00002E010000}"/>
            </a:ext>
          </a:extLst>
        </xdr:cNvPr>
        <xdr:cNvSpPr/>
      </xdr:nvSpPr>
      <xdr:spPr>
        <a:xfrm>
          <a:off x="164592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60706</xdr:rowOff>
    </xdr:from>
    <xdr:to>
      <xdr:col>78</xdr:col>
      <xdr:colOff>69850</xdr:colOff>
      <xdr:row>37</xdr:row>
      <xdr:rowOff>115570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4782800" y="6404356"/>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144780</xdr:rowOff>
    </xdr:from>
    <xdr:to>
      <xdr:col>78</xdr:col>
      <xdr:colOff>120650</xdr:colOff>
      <xdr:row>37</xdr:row>
      <xdr:rowOff>74930</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5621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85107</xdr:rowOff>
    </xdr:from>
    <xdr:ext cx="7366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5290800" y="6085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110998</xdr:rowOff>
    </xdr:from>
    <xdr:to>
      <xdr:col>73</xdr:col>
      <xdr:colOff>180975</xdr:colOff>
      <xdr:row>37</xdr:row>
      <xdr:rowOff>115570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3893800" y="645464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135636</xdr:rowOff>
    </xdr:from>
    <xdr:to>
      <xdr:col>74</xdr:col>
      <xdr:colOff>31750</xdr:colOff>
      <xdr:row>37</xdr:row>
      <xdr:rowOff>65786</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4732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75963</xdr:rowOff>
    </xdr:from>
    <xdr:ext cx="762000" cy="259045"/>
    <xdr:sp macro="" textlink="">
      <xdr:nvSpPr>
        <xdr:cNvPr id="308" name="テキスト ボックス 307">
          <a:extLst>
            <a:ext uri="{FF2B5EF4-FFF2-40B4-BE49-F238E27FC236}">
              <a16:creationId xmlns:a16="http://schemas.microsoft.com/office/drawing/2014/main" id="{00000000-0008-0000-0400-000034010000}"/>
            </a:ext>
          </a:extLst>
        </xdr:cNvPr>
        <xdr:cNvSpPr txBox="1"/>
      </xdr:nvSpPr>
      <xdr:spPr>
        <a:xfrm>
          <a:off x="14401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110998</xdr:rowOff>
    </xdr:from>
    <xdr:to>
      <xdr:col>69</xdr:col>
      <xdr:colOff>92075</xdr:colOff>
      <xdr:row>38</xdr:row>
      <xdr:rowOff>26416</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3004800" y="6454648"/>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144780</xdr:rowOff>
    </xdr:from>
    <xdr:to>
      <xdr:col>69</xdr:col>
      <xdr:colOff>142875</xdr:colOff>
      <xdr:row>37</xdr:row>
      <xdr:rowOff>74930</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3843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85107</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3512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117348</xdr:rowOff>
    </xdr:from>
    <xdr:to>
      <xdr:col>65</xdr:col>
      <xdr:colOff>53975</xdr:colOff>
      <xdr:row>37</xdr:row>
      <xdr:rowOff>47498</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2954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57675</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2623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19050</xdr:rowOff>
    </xdr:from>
    <xdr:to>
      <xdr:col>82</xdr:col>
      <xdr:colOff>158750</xdr:colOff>
      <xdr:row>37</xdr:row>
      <xdr:rowOff>120650</xdr:rowOff>
    </xdr:to>
    <xdr:sp macro="" textlink="">
      <xdr:nvSpPr>
        <xdr:cNvPr id="319" name="楕円 318">
          <a:extLst>
            <a:ext uri="{FF2B5EF4-FFF2-40B4-BE49-F238E27FC236}">
              <a16:creationId xmlns:a16="http://schemas.microsoft.com/office/drawing/2014/main" id="{00000000-0008-0000-0400-00003F010000}"/>
            </a:ext>
          </a:extLst>
        </xdr:cNvPr>
        <xdr:cNvSpPr/>
      </xdr:nvSpPr>
      <xdr:spPr>
        <a:xfrm>
          <a:off x="164592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162577</xdr:rowOff>
    </xdr:from>
    <xdr:ext cx="762000" cy="259045"/>
    <xdr:sp macro="" textlink="">
      <xdr:nvSpPr>
        <xdr:cNvPr id="320" name="補助費等該当値テキスト">
          <a:extLst>
            <a:ext uri="{FF2B5EF4-FFF2-40B4-BE49-F238E27FC236}">
              <a16:creationId xmlns:a16="http://schemas.microsoft.com/office/drawing/2014/main" id="{00000000-0008-0000-0400-000040010000}"/>
            </a:ext>
          </a:extLst>
        </xdr:cNvPr>
        <xdr:cNvSpPr txBox="1"/>
      </xdr:nvSpPr>
      <xdr:spPr>
        <a:xfrm>
          <a:off x="165989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9906</xdr:rowOff>
    </xdr:from>
    <xdr:to>
      <xdr:col>78</xdr:col>
      <xdr:colOff>120650</xdr:colOff>
      <xdr:row>37</xdr:row>
      <xdr:rowOff>111506</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5621000" y="63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96283</xdr:rowOff>
    </xdr:from>
    <xdr:ext cx="7366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290800" y="6439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64770</xdr:rowOff>
    </xdr:from>
    <xdr:to>
      <xdr:col>74</xdr:col>
      <xdr:colOff>31750</xdr:colOff>
      <xdr:row>37</xdr:row>
      <xdr:rowOff>166370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4732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151147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401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60198</xdr:rowOff>
    </xdr:from>
    <xdr:to>
      <xdr:col>69</xdr:col>
      <xdr:colOff>142875</xdr:colOff>
      <xdr:row>37</xdr:row>
      <xdr:rowOff>161798</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3843000" y="640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146575</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512800" y="6490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147066</xdr:rowOff>
    </xdr:from>
    <xdr:to>
      <xdr:col>65</xdr:col>
      <xdr:colOff>53975</xdr:colOff>
      <xdr:row>38</xdr:row>
      <xdr:rowOff>77215</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2954000" y="64907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61993</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623800" y="6577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9" name="正方形/長方形 328">
          <a:extLst>
            <a:ext uri="{FF2B5EF4-FFF2-40B4-BE49-F238E27FC236}">
              <a16:creationId xmlns:a16="http://schemas.microsoft.com/office/drawing/2014/main" id="{00000000-0008-0000-0400-000049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公債費に係る経常収支比率は、前年と比較するとやや減少しており、類似団体や県平均と比較しても低い数値となっている。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今後も引き続き、元金償還額に対し地方債の新規発行額が上回らないよう適正な事業選定及び新規地方債発行を抑制し、公債費の縮減に努める。</a:t>
          </a:r>
        </a:p>
      </xdr:txBody>
    </xdr:sp>
    <xdr:clientData/>
  </xdr:twoCellAnchor>
  <xdr:oneCellAnchor>
    <xdr:from>
      <xdr:col>3</xdr:col>
      <xdr:colOff>123825</xdr:colOff>
      <xdr:row>69</xdr:row>
      <xdr:rowOff>107950</xdr:rowOff>
    </xdr:from>
    <xdr:ext cx="298543" cy="225703"/>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1" name="直線コネクタ 340">
          <a:extLst>
            <a:ext uri="{FF2B5EF4-FFF2-40B4-BE49-F238E27FC236}">
              <a16:creationId xmlns:a16="http://schemas.microsoft.com/office/drawing/2014/main" id="{00000000-0008-0000-0400-000055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公債費グラフ枠">
          <a:extLst>
            <a:ext uri="{FF2B5EF4-FFF2-40B4-BE49-F238E27FC236}">
              <a16:creationId xmlns:a16="http://schemas.microsoft.com/office/drawing/2014/main" id="{00000000-0008-0000-0400-000060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156718</xdr:rowOff>
    </xdr:from>
    <xdr:to>
      <xdr:col>24</xdr:col>
      <xdr:colOff>25400</xdr:colOff>
      <xdr:row>81</xdr:row>
      <xdr:rowOff>37846</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flipV="1">
          <a:off x="4826000" y="12672568"/>
          <a:ext cx="0" cy="1252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9923</xdr:rowOff>
    </xdr:from>
    <xdr:ext cx="762000" cy="259045"/>
    <xdr:sp macro="" textlink="">
      <xdr:nvSpPr>
        <xdr:cNvPr id="354" name="公債費最小値テキスト">
          <a:extLst>
            <a:ext uri="{FF2B5EF4-FFF2-40B4-BE49-F238E27FC236}">
              <a16:creationId xmlns:a16="http://schemas.microsoft.com/office/drawing/2014/main" id="{00000000-0008-0000-0400-000062010000}"/>
            </a:ext>
          </a:extLst>
        </xdr:cNvPr>
        <xdr:cNvSpPr txBox="1"/>
      </xdr:nvSpPr>
      <xdr:spPr>
        <a:xfrm>
          <a:off x="4914900" y="13897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37846</xdr:rowOff>
    </xdr:from>
    <xdr:to>
      <xdr:col>24</xdr:col>
      <xdr:colOff>114300</xdr:colOff>
      <xdr:row>81</xdr:row>
      <xdr:rowOff>37846</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4737100" y="13925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71645</xdr:rowOff>
    </xdr:from>
    <xdr:ext cx="762000" cy="259045"/>
    <xdr:sp macro="" textlink="">
      <xdr:nvSpPr>
        <xdr:cNvPr id="356" name="公債費最大値テキスト">
          <a:extLst>
            <a:ext uri="{FF2B5EF4-FFF2-40B4-BE49-F238E27FC236}">
              <a16:creationId xmlns:a16="http://schemas.microsoft.com/office/drawing/2014/main" id="{00000000-0008-0000-0400-000064010000}"/>
            </a:ext>
          </a:extLst>
        </xdr:cNvPr>
        <xdr:cNvSpPr txBox="1"/>
      </xdr:nvSpPr>
      <xdr:spPr>
        <a:xfrm>
          <a:off x="4914900" y="12416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156718</xdr:rowOff>
    </xdr:from>
    <xdr:to>
      <xdr:col>24</xdr:col>
      <xdr:colOff>114300</xdr:colOff>
      <xdr:row>73</xdr:row>
      <xdr:rowOff>156718</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4737100" y="12672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129287</xdr:rowOff>
    </xdr:from>
    <xdr:to>
      <xdr:col>24</xdr:col>
      <xdr:colOff>25400</xdr:colOff>
      <xdr:row>77</xdr:row>
      <xdr:rowOff>161289</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flipV="1">
          <a:off x="3987800" y="13330937"/>
          <a:ext cx="838200" cy="3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59707</xdr:rowOff>
    </xdr:from>
    <xdr:ext cx="762000" cy="259045"/>
    <xdr:sp macro="" textlink="">
      <xdr:nvSpPr>
        <xdr:cNvPr id="359" name="公債費平均値テキスト">
          <a:extLst>
            <a:ext uri="{FF2B5EF4-FFF2-40B4-BE49-F238E27FC236}">
              <a16:creationId xmlns:a16="http://schemas.microsoft.com/office/drawing/2014/main" id="{00000000-0008-0000-0400-000067010000}"/>
            </a:ext>
          </a:extLst>
        </xdr:cNvPr>
        <xdr:cNvSpPr txBox="1"/>
      </xdr:nvSpPr>
      <xdr:spPr>
        <a:xfrm>
          <a:off x="4914900" y="132613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87630</xdr:rowOff>
    </xdr:from>
    <xdr:to>
      <xdr:col>24</xdr:col>
      <xdr:colOff>76200</xdr:colOff>
      <xdr:row>78</xdr:row>
      <xdr:rowOff>17780</xdr:rowOff>
    </xdr:to>
    <xdr:sp macro="" textlink="">
      <xdr:nvSpPr>
        <xdr:cNvPr id="360" name="フローチャート: 判断 359">
          <a:extLst>
            <a:ext uri="{FF2B5EF4-FFF2-40B4-BE49-F238E27FC236}">
              <a16:creationId xmlns:a16="http://schemas.microsoft.com/office/drawing/2014/main" id="{00000000-0008-0000-0400-000068010000}"/>
            </a:ext>
          </a:extLst>
        </xdr:cNvPr>
        <xdr:cNvSpPr/>
      </xdr:nvSpPr>
      <xdr:spPr>
        <a:xfrm>
          <a:off x="47752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101854</xdr:rowOff>
    </xdr:from>
    <xdr:to>
      <xdr:col>19</xdr:col>
      <xdr:colOff>187325</xdr:colOff>
      <xdr:row>77</xdr:row>
      <xdr:rowOff>161289</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3098800" y="13303504"/>
          <a:ext cx="889000" cy="59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51054</xdr:rowOff>
    </xdr:from>
    <xdr:to>
      <xdr:col>20</xdr:col>
      <xdr:colOff>38100</xdr:colOff>
      <xdr:row>77</xdr:row>
      <xdr:rowOff>152654</xdr:rowOff>
    </xdr:to>
    <xdr:sp macro="" textlink="">
      <xdr:nvSpPr>
        <xdr:cNvPr id="362" name="フローチャート: 判断 361">
          <a:extLst>
            <a:ext uri="{FF2B5EF4-FFF2-40B4-BE49-F238E27FC236}">
              <a16:creationId xmlns:a16="http://schemas.microsoft.com/office/drawing/2014/main" id="{00000000-0008-0000-0400-00006A010000}"/>
            </a:ext>
          </a:extLst>
        </xdr:cNvPr>
        <xdr:cNvSpPr/>
      </xdr:nvSpPr>
      <xdr:spPr>
        <a:xfrm>
          <a:off x="3937000" y="132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162831</xdr:rowOff>
    </xdr:from>
    <xdr:ext cx="7366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3606800" y="130215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56135</xdr:rowOff>
    </xdr:from>
    <xdr:to>
      <xdr:col>15</xdr:col>
      <xdr:colOff>98425</xdr:colOff>
      <xdr:row>77</xdr:row>
      <xdr:rowOff>101854</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2209800" y="13257785"/>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32765</xdr:rowOff>
    </xdr:from>
    <xdr:to>
      <xdr:col>15</xdr:col>
      <xdr:colOff>149225</xdr:colOff>
      <xdr:row>77</xdr:row>
      <xdr:rowOff>134365</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3048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144542</xdr:rowOff>
    </xdr:from>
    <xdr:ext cx="762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717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37846</xdr:rowOff>
    </xdr:from>
    <xdr:to>
      <xdr:col>11</xdr:col>
      <xdr:colOff>9525</xdr:colOff>
      <xdr:row>77</xdr:row>
      <xdr:rowOff>56135</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1320800" y="13239496"/>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41911</xdr:rowOff>
    </xdr:from>
    <xdr:to>
      <xdr:col>11</xdr:col>
      <xdr:colOff>60325</xdr:colOff>
      <xdr:row>77</xdr:row>
      <xdr:rowOff>143511</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2159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128288</xdr:rowOff>
    </xdr:from>
    <xdr:ext cx="7620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1828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32765</xdr:rowOff>
    </xdr:from>
    <xdr:to>
      <xdr:col>6</xdr:col>
      <xdr:colOff>171450</xdr:colOff>
      <xdr:row>77</xdr:row>
      <xdr:rowOff>134365</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1270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119142</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939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78487</xdr:rowOff>
    </xdr:from>
    <xdr:to>
      <xdr:col>24</xdr:col>
      <xdr:colOff>76200</xdr:colOff>
      <xdr:row>78</xdr:row>
      <xdr:rowOff>8637</xdr:rowOff>
    </xdr:to>
    <xdr:sp macro="" textlink="">
      <xdr:nvSpPr>
        <xdr:cNvPr id="377" name="楕円 376">
          <a:extLst>
            <a:ext uri="{FF2B5EF4-FFF2-40B4-BE49-F238E27FC236}">
              <a16:creationId xmlns:a16="http://schemas.microsoft.com/office/drawing/2014/main" id="{00000000-0008-0000-0400-000079010000}"/>
            </a:ext>
          </a:extLst>
        </xdr:cNvPr>
        <xdr:cNvSpPr/>
      </xdr:nvSpPr>
      <xdr:spPr>
        <a:xfrm>
          <a:off x="4775200" y="1328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95014</xdr:rowOff>
    </xdr:from>
    <xdr:ext cx="762000" cy="259045"/>
    <xdr:sp macro="" textlink="">
      <xdr:nvSpPr>
        <xdr:cNvPr id="378" name="公債費該当値テキスト">
          <a:extLst>
            <a:ext uri="{FF2B5EF4-FFF2-40B4-BE49-F238E27FC236}">
              <a16:creationId xmlns:a16="http://schemas.microsoft.com/office/drawing/2014/main" id="{00000000-0008-0000-0400-00007A010000}"/>
            </a:ext>
          </a:extLst>
        </xdr:cNvPr>
        <xdr:cNvSpPr txBox="1"/>
      </xdr:nvSpPr>
      <xdr:spPr>
        <a:xfrm>
          <a:off x="4914900" y="13125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110489</xdr:rowOff>
    </xdr:from>
    <xdr:to>
      <xdr:col>20</xdr:col>
      <xdr:colOff>38100</xdr:colOff>
      <xdr:row>78</xdr:row>
      <xdr:rowOff>40639</xdr:rowOff>
    </xdr:to>
    <xdr:sp macro="" textlink="">
      <xdr:nvSpPr>
        <xdr:cNvPr id="379" name="楕円 378">
          <a:extLst>
            <a:ext uri="{FF2B5EF4-FFF2-40B4-BE49-F238E27FC236}">
              <a16:creationId xmlns:a16="http://schemas.microsoft.com/office/drawing/2014/main" id="{00000000-0008-0000-0400-00007B010000}"/>
            </a:ext>
          </a:extLst>
        </xdr:cNvPr>
        <xdr:cNvSpPr/>
      </xdr:nvSpPr>
      <xdr:spPr>
        <a:xfrm>
          <a:off x="39370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25416</xdr:rowOff>
    </xdr:from>
    <xdr:ext cx="7366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3606800" y="133985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51054</xdr:rowOff>
    </xdr:from>
    <xdr:to>
      <xdr:col>15</xdr:col>
      <xdr:colOff>149225</xdr:colOff>
      <xdr:row>77</xdr:row>
      <xdr:rowOff>152654</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3048000" y="1325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137431</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717800" y="13339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5335</xdr:rowOff>
    </xdr:from>
    <xdr:to>
      <xdr:col>11</xdr:col>
      <xdr:colOff>60325</xdr:colOff>
      <xdr:row>77</xdr:row>
      <xdr:rowOff>106935</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2159000" y="1320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117112</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828800" y="12975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158496</xdr:rowOff>
    </xdr:from>
    <xdr:to>
      <xdr:col>6</xdr:col>
      <xdr:colOff>171450</xdr:colOff>
      <xdr:row>77</xdr:row>
      <xdr:rowOff>88646</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1270000" y="1318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98823</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939800" y="12957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7" name="正方形/長方形 386">
          <a:extLst>
            <a:ext uri="{FF2B5EF4-FFF2-40B4-BE49-F238E27FC236}">
              <a16:creationId xmlns:a16="http://schemas.microsoft.com/office/drawing/2014/main" id="{00000000-0008-0000-0400-000083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8" name="正方形/長方形 387">
          <a:extLst>
            <a:ext uri="{FF2B5EF4-FFF2-40B4-BE49-F238E27FC236}">
              <a16:creationId xmlns:a16="http://schemas.microsoft.com/office/drawing/2014/main" id="{00000000-0008-0000-0400-000084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公債費以外に係る経常収支比率は、前年と比較してやや増加しており、類似団体や県平均と比較しても高い数値となっている。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要因は、物件費及び繰出金にかかる経常経費が高いためである。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前年から比率は増加しているため、今後の比率減少のためには、徹底した歳出削減と公営企業会計が独立して運営できるよう努力し、一般会計からの繰出金の抑制が強く求められる。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oneCellAnchor>
    <xdr:from>
      <xdr:col>62</xdr:col>
      <xdr:colOff>6350</xdr:colOff>
      <xdr:row>69</xdr:row>
      <xdr:rowOff>107950</xdr:rowOff>
    </xdr:from>
    <xdr:ext cx="298543" cy="225703"/>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9" name="直線コネクタ 398">
          <a:extLst>
            <a:ext uri="{FF2B5EF4-FFF2-40B4-BE49-F238E27FC236}">
              <a16:creationId xmlns:a16="http://schemas.microsoft.com/office/drawing/2014/main" id="{00000000-0008-0000-0400-00008F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1" name="直線コネクタ 400">
          <a:extLst>
            <a:ext uri="{FF2B5EF4-FFF2-40B4-BE49-F238E27FC236}">
              <a16:creationId xmlns:a16="http://schemas.microsoft.com/office/drawing/2014/main" id="{00000000-0008-0000-0400-000091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1" name="公債費以外グラフ枠">
          <a:extLst>
            <a:ext uri="{FF2B5EF4-FFF2-40B4-BE49-F238E27FC236}">
              <a16:creationId xmlns:a16="http://schemas.microsoft.com/office/drawing/2014/main" id="{00000000-0008-0000-0400-00009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117856</xdr:rowOff>
    </xdr:from>
    <xdr:to>
      <xdr:col>82</xdr:col>
      <xdr:colOff>107950</xdr:colOff>
      <xdr:row>80</xdr:row>
      <xdr:rowOff>140715</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flipV="1">
          <a:off x="16510000" y="12462256"/>
          <a:ext cx="0" cy="1394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112792</xdr:rowOff>
    </xdr:from>
    <xdr:ext cx="762000" cy="259045"/>
    <xdr:sp macro="" textlink="">
      <xdr:nvSpPr>
        <xdr:cNvPr id="413" name="公債費以外最小値テキスト">
          <a:extLst>
            <a:ext uri="{FF2B5EF4-FFF2-40B4-BE49-F238E27FC236}">
              <a16:creationId xmlns:a16="http://schemas.microsoft.com/office/drawing/2014/main" id="{00000000-0008-0000-0400-00009D010000}"/>
            </a:ext>
          </a:extLst>
        </xdr:cNvPr>
        <xdr:cNvSpPr txBox="1"/>
      </xdr:nvSpPr>
      <xdr:spPr>
        <a:xfrm>
          <a:off x="16598900" y="1382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140715</xdr:rowOff>
    </xdr:from>
    <xdr:to>
      <xdr:col>82</xdr:col>
      <xdr:colOff>196850</xdr:colOff>
      <xdr:row>80</xdr:row>
      <xdr:rowOff>140715</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6421100" y="1385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32783</xdr:rowOff>
    </xdr:from>
    <xdr:ext cx="762000" cy="259045"/>
    <xdr:sp macro="" textlink="">
      <xdr:nvSpPr>
        <xdr:cNvPr id="415" name="公債費以外最大値テキスト">
          <a:extLst>
            <a:ext uri="{FF2B5EF4-FFF2-40B4-BE49-F238E27FC236}">
              <a16:creationId xmlns:a16="http://schemas.microsoft.com/office/drawing/2014/main" id="{00000000-0008-0000-0400-00009F010000}"/>
            </a:ext>
          </a:extLst>
        </xdr:cNvPr>
        <xdr:cNvSpPr txBox="1"/>
      </xdr:nvSpPr>
      <xdr:spPr>
        <a:xfrm>
          <a:off x="16598900" y="12205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117856</xdr:rowOff>
    </xdr:from>
    <xdr:to>
      <xdr:col>82</xdr:col>
      <xdr:colOff>196850</xdr:colOff>
      <xdr:row>72</xdr:row>
      <xdr:rowOff>117856</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6421100" y="12462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101854</xdr:rowOff>
    </xdr:from>
    <xdr:to>
      <xdr:col>82</xdr:col>
      <xdr:colOff>107950</xdr:colOff>
      <xdr:row>78</xdr:row>
      <xdr:rowOff>17272</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5671800" y="13303504"/>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79011</xdr:rowOff>
    </xdr:from>
    <xdr:ext cx="762000" cy="259045"/>
    <xdr:sp macro="" textlink="">
      <xdr:nvSpPr>
        <xdr:cNvPr id="418" name="公債費以外平均値テキスト">
          <a:extLst>
            <a:ext uri="{FF2B5EF4-FFF2-40B4-BE49-F238E27FC236}">
              <a16:creationId xmlns:a16="http://schemas.microsoft.com/office/drawing/2014/main" id="{00000000-0008-0000-0400-0000A2010000}"/>
            </a:ext>
          </a:extLst>
        </xdr:cNvPr>
        <xdr:cNvSpPr txBox="1"/>
      </xdr:nvSpPr>
      <xdr:spPr>
        <a:xfrm>
          <a:off x="16598900" y="12937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62485</xdr:rowOff>
    </xdr:from>
    <xdr:to>
      <xdr:col>82</xdr:col>
      <xdr:colOff>158750</xdr:colOff>
      <xdr:row>76</xdr:row>
      <xdr:rowOff>164085</xdr:rowOff>
    </xdr:to>
    <xdr:sp macro="" textlink="">
      <xdr:nvSpPr>
        <xdr:cNvPr id="419" name="フローチャート: 判断 418">
          <a:extLst>
            <a:ext uri="{FF2B5EF4-FFF2-40B4-BE49-F238E27FC236}">
              <a16:creationId xmlns:a16="http://schemas.microsoft.com/office/drawing/2014/main" id="{00000000-0008-0000-0400-0000A3010000}"/>
            </a:ext>
          </a:extLst>
        </xdr:cNvPr>
        <xdr:cNvSpPr/>
      </xdr:nvSpPr>
      <xdr:spPr>
        <a:xfrm>
          <a:off x="16459200" y="13092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101854</xdr:rowOff>
    </xdr:from>
    <xdr:to>
      <xdr:col>78</xdr:col>
      <xdr:colOff>69850</xdr:colOff>
      <xdr:row>78</xdr:row>
      <xdr:rowOff>44704</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4782800" y="13303504"/>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48768</xdr:rowOff>
    </xdr:from>
    <xdr:to>
      <xdr:col>78</xdr:col>
      <xdr:colOff>120650</xdr:colOff>
      <xdr:row>76</xdr:row>
      <xdr:rowOff>150368</xdr:rowOff>
    </xdr:to>
    <xdr:sp macro="" textlink="">
      <xdr:nvSpPr>
        <xdr:cNvPr id="421" name="フローチャート: 判断 420">
          <a:extLst>
            <a:ext uri="{FF2B5EF4-FFF2-40B4-BE49-F238E27FC236}">
              <a16:creationId xmlns:a16="http://schemas.microsoft.com/office/drawing/2014/main" id="{00000000-0008-0000-0400-0000A5010000}"/>
            </a:ext>
          </a:extLst>
        </xdr:cNvPr>
        <xdr:cNvSpPr/>
      </xdr:nvSpPr>
      <xdr:spPr>
        <a:xfrm>
          <a:off x="15621000" y="1307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160545</xdr:rowOff>
    </xdr:from>
    <xdr:ext cx="7366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5290800" y="128478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106426</xdr:rowOff>
    </xdr:from>
    <xdr:to>
      <xdr:col>73</xdr:col>
      <xdr:colOff>180975</xdr:colOff>
      <xdr:row>78</xdr:row>
      <xdr:rowOff>44704</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3893800" y="13308076"/>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35052</xdr:rowOff>
    </xdr:from>
    <xdr:to>
      <xdr:col>74</xdr:col>
      <xdr:colOff>31750</xdr:colOff>
      <xdr:row>76</xdr:row>
      <xdr:rowOff>136652</xdr:rowOff>
    </xdr:to>
    <xdr:sp macro="" textlink="">
      <xdr:nvSpPr>
        <xdr:cNvPr id="424" name="フローチャート: 判断 423">
          <a:extLst>
            <a:ext uri="{FF2B5EF4-FFF2-40B4-BE49-F238E27FC236}">
              <a16:creationId xmlns:a16="http://schemas.microsoft.com/office/drawing/2014/main" id="{00000000-0008-0000-0400-0000A8010000}"/>
            </a:ext>
          </a:extLst>
        </xdr:cNvPr>
        <xdr:cNvSpPr/>
      </xdr:nvSpPr>
      <xdr:spPr>
        <a:xfrm>
          <a:off x="14732000" y="1306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146829</xdr:rowOff>
    </xdr:from>
    <xdr:ext cx="762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4401800" y="12834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106426</xdr:rowOff>
    </xdr:from>
    <xdr:to>
      <xdr:col>69</xdr:col>
      <xdr:colOff>92075</xdr:colOff>
      <xdr:row>77</xdr:row>
      <xdr:rowOff>120142</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3004800" y="1330807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151637</xdr:rowOff>
    </xdr:from>
    <xdr:to>
      <xdr:col>69</xdr:col>
      <xdr:colOff>142875</xdr:colOff>
      <xdr:row>76</xdr:row>
      <xdr:rowOff>81787</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3843000" y="1301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91965</xdr:rowOff>
    </xdr:from>
    <xdr:ext cx="762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3512800" y="1277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41910</xdr:rowOff>
    </xdr:from>
    <xdr:to>
      <xdr:col>65</xdr:col>
      <xdr:colOff>53975</xdr:colOff>
      <xdr:row>75</xdr:row>
      <xdr:rowOff>143510</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2954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153687</xdr:rowOff>
    </xdr:from>
    <xdr:ext cx="762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2623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137922</xdr:rowOff>
    </xdr:from>
    <xdr:to>
      <xdr:col>82</xdr:col>
      <xdr:colOff>158750</xdr:colOff>
      <xdr:row>78</xdr:row>
      <xdr:rowOff>68072</xdr:rowOff>
    </xdr:to>
    <xdr:sp macro="" textlink="">
      <xdr:nvSpPr>
        <xdr:cNvPr id="436" name="楕円 435">
          <a:extLst>
            <a:ext uri="{FF2B5EF4-FFF2-40B4-BE49-F238E27FC236}">
              <a16:creationId xmlns:a16="http://schemas.microsoft.com/office/drawing/2014/main" id="{00000000-0008-0000-0400-0000B4010000}"/>
            </a:ext>
          </a:extLst>
        </xdr:cNvPr>
        <xdr:cNvSpPr/>
      </xdr:nvSpPr>
      <xdr:spPr>
        <a:xfrm>
          <a:off x="16459200" y="1333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109999</xdr:rowOff>
    </xdr:from>
    <xdr:ext cx="762000" cy="259045"/>
    <xdr:sp macro="" textlink="">
      <xdr:nvSpPr>
        <xdr:cNvPr id="437" name="公債費以外該当値テキスト">
          <a:extLst>
            <a:ext uri="{FF2B5EF4-FFF2-40B4-BE49-F238E27FC236}">
              <a16:creationId xmlns:a16="http://schemas.microsoft.com/office/drawing/2014/main" id="{00000000-0008-0000-0400-0000B5010000}"/>
            </a:ext>
          </a:extLst>
        </xdr:cNvPr>
        <xdr:cNvSpPr txBox="1"/>
      </xdr:nvSpPr>
      <xdr:spPr>
        <a:xfrm>
          <a:off x="16598900" y="1331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51054</xdr:rowOff>
    </xdr:from>
    <xdr:to>
      <xdr:col>78</xdr:col>
      <xdr:colOff>120650</xdr:colOff>
      <xdr:row>77</xdr:row>
      <xdr:rowOff>152654</xdr:rowOff>
    </xdr:to>
    <xdr:sp macro="" textlink="">
      <xdr:nvSpPr>
        <xdr:cNvPr id="438" name="楕円 437">
          <a:extLst>
            <a:ext uri="{FF2B5EF4-FFF2-40B4-BE49-F238E27FC236}">
              <a16:creationId xmlns:a16="http://schemas.microsoft.com/office/drawing/2014/main" id="{00000000-0008-0000-0400-0000B6010000}"/>
            </a:ext>
          </a:extLst>
        </xdr:cNvPr>
        <xdr:cNvSpPr/>
      </xdr:nvSpPr>
      <xdr:spPr>
        <a:xfrm>
          <a:off x="15621000" y="1325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137431</xdr:rowOff>
    </xdr:from>
    <xdr:ext cx="7366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5290800" y="13339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165354</xdr:rowOff>
    </xdr:from>
    <xdr:to>
      <xdr:col>74</xdr:col>
      <xdr:colOff>31750</xdr:colOff>
      <xdr:row>78</xdr:row>
      <xdr:rowOff>95504</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4732000" y="1336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80281</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345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55626</xdr:rowOff>
    </xdr:from>
    <xdr:to>
      <xdr:col>69</xdr:col>
      <xdr:colOff>142875</xdr:colOff>
      <xdr:row>77</xdr:row>
      <xdr:rowOff>157226</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3843000" y="13257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142003</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3343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69342</xdr:rowOff>
    </xdr:from>
    <xdr:to>
      <xdr:col>65</xdr:col>
      <xdr:colOff>53975</xdr:colOff>
      <xdr:row>77</xdr:row>
      <xdr:rowOff>170942</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2954000" y="13270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155719</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3357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和歌山県由良町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126235</xdr:rowOff>
    </xdr:from>
    <xdr:to>
      <xdr:col>29</xdr:col>
      <xdr:colOff>127000</xdr:colOff>
      <xdr:row>20</xdr:row>
      <xdr:rowOff>34182</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059810"/>
          <a:ext cx="0" cy="145099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6259</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482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34182</xdr:rowOff>
    </xdr:from>
    <xdr:to>
      <xdr:col>30</xdr:col>
      <xdr:colOff>25400</xdr:colOff>
      <xdr:row>20</xdr:row>
      <xdr:rowOff>34182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5108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41162</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803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126235</xdr:rowOff>
    </xdr:from>
    <xdr:to>
      <xdr:col>30</xdr:col>
      <xdr:colOff>25400</xdr:colOff>
      <xdr:row>11</xdr:row>
      <xdr:rowOff>126235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0598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134483</xdr:rowOff>
    </xdr:from>
    <xdr:to>
      <xdr:col>29</xdr:col>
      <xdr:colOff>127000</xdr:colOff>
      <xdr:row>18</xdr:row>
      <xdr:rowOff>155002</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3800" y="3268208"/>
          <a:ext cx="647700" cy="205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99103</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8899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82576</xdr:rowOff>
    </xdr:from>
    <xdr:to>
      <xdr:col>29</xdr:col>
      <xdr:colOff>177800</xdr:colOff>
      <xdr:row>18</xdr:row>
      <xdr:rowOff>12726</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3044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155002</xdr:rowOff>
    </xdr:from>
    <xdr:to>
      <xdr:col>26</xdr:col>
      <xdr:colOff>50800</xdr:colOff>
      <xdr:row>19</xdr:row>
      <xdr:rowOff>6394</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4305300" y="3288727"/>
          <a:ext cx="698500" cy="228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150251</xdr:rowOff>
    </xdr:from>
    <xdr:to>
      <xdr:col>26</xdr:col>
      <xdr:colOff>101600</xdr:colOff>
      <xdr:row>18</xdr:row>
      <xdr:rowOff>80401</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31125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90578</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28814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6394</xdr:rowOff>
    </xdr:from>
    <xdr:to>
      <xdr:col>22</xdr:col>
      <xdr:colOff>114300</xdr:colOff>
      <xdr:row>19</xdr:row>
      <xdr:rowOff>32079</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3606800" y="3311569"/>
          <a:ext cx="698500" cy="256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162413</xdr:rowOff>
    </xdr:from>
    <xdr:to>
      <xdr:col>22</xdr:col>
      <xdr:colOff>165100</xdr:colOff>
      <xdr:row>18</xdr:row>
      <xdr:rowOff>92563</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31246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102740</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2893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32079</xdr:rowOff>
    </xdr:from>
    <xdr:to>
      <xdr:col>18</xdr:col>
      <xdr:colOff>177800</xdr:colOff>
      <xdr:row>19</xdr:row>
      <xdr:rowOff>46646</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2908300" y="3337254"/>
          <a:ext cx="698500" cy="145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167936</xdr:rowOff>
    </xdr:from>
    <xdr:to>
      <xdr:col>19</xdr:col>
      <xdr:colOff>38100</xdr:colOff>
      <xdr:row>18</xdr:row>
      <xdr:rowOff>98086</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31302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108263</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2899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22775</xdr:rowOff>
    </xdr:from>
    <xdr:to>
      <xdr:col>15</xdr:col>
      <xdr:colOff>101600</xdr:colOff>
      <xdr:row>18</xdr:row>
      <xdr:rowOff>124375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31565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134552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292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83683</xdr:rowOff>
    </xdr:from>
    <xdr:to>
      <xdr:col>29</xdr:col>
      <xdr:colOff>177800</xdr:colOff>
      <xdr:row>19</xdr:row>
      <xdr:rowOff>13833</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32174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55760</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3189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104202</xdr:rowOff>
    </xdr:from>
    <xdr:to>
      <xdr:col>26</xdr:col>
      <xdr:colOff>101600</xdr:colOff>
      <xdr:row>19</xdr:row>
      <xdr:rowOff>34352</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32379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19129</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33243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127044</xdr:rowOff>
    </xdr:from>
    <xdr:to>
      <xdr:col>22</xdr:col>
      <xdr:colOff>165100</xdr:colOff>
      <xdr:row>19</xdr:row>
      <xdr:rowOff>57194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32607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41971</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3347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152729</xdr:rowOff>
    </xdr:from>
    <xdr:to>
      <xdr:col>19</xdr:col>
      <xdr:colOff>38100</xdr:colOff>
      <xdr:row>19</xdr:row>
      <xdr:rowOff>82879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32864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67656</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3372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167296</xdr:rowOff>
    </xdr:from>
    <xdr:to>
      <xdr:col>15</xdr:col>
      <xdr:colOff>101600</xdr:colOff>
      <xdr:row>19</xdr:row>
      <xdr:rowOff>97446</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33010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82223</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3387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110655</xdr:rowOff>
    </xdr:from>
    <xdr:to>
      <xdr:col>29</xdr:col>
      <xdr:colOff>127000</xdr:colOff>
      <xdr:row>37</xdr:row>
      <xdr:rowOff>320984</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35205"/>
          <a:ext cx="0" cy="141047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293061</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17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320984</xdr:rowOff>
    </xdr:from>
    <xdr:to>
      <xdr:col>30</xdr:col>
      <xdr:colOff>25400</xdr:colOff>
      <xdr:row>37</xdr:row>
      <xdr:rowOff>320984</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4456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25582</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778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110655</xdr:rowOff>
    </xdr:from>
    <xdr:to>
      <xdr:col>30</xdr:col>
      <xdr:colOff>25400</xdr:colOff>
      <xdr:row>33</xdr:row>
      <xdr:rowOff>110655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3520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274431</xdr:rowOff>
    </xdr:from>
    <xdr:to>
      <xdr:col>29</xdr:col>
      <xdr:colOff>127000</xdr:colOff>
      <xdr:row>34</xdr:row>
      <xdr:rowOff>305700</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6541881"/>
          <a:ext cx="647700" cy="312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133953</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7443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161876</xdr:rowOff>
    </xdr:from>
    <xdr:to>
      <xdr:col>29</xdr:col>
      <xdr:colOff>177800</xdr:colOff>
      <xdr:row>35</xdr:row>
      <xdr:rowOff>263476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722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274431</xdr:rowOff>
    </xdr:from>
    <xdr:to>
      <xdr:col>26</xdr:col>
      <xdr:colOff>50800</xdr:colOff>
      <xdr:row>34</xdr:row>
      <xdr:rowOff>298417</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541881"/>
          <a:ext cx="698500" cy="239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217050</xdr:rowOff>
    </xdr:from>
    <xdr:to>
      <xdr:col>26</xdr:col>
      <xdr:colOff>101600</xdr:colOff>
      <xdr:row>35</xdr:row>
      <xdr:rowOff>318650</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274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303427</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913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298417</xdr:rowOff>
    </xdr:from>
    <xdr:to>
      <xdr:col>22</xdr:col>
      <xdr:colOff>114300</xdr:colOff>
      <xdr:row>35</xdr:row>
      <xdr:rowOff>100743</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565867"/>
          <a:ext cx="698500" cy="1452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212641</xdr:rowOff>
    </xdr:from>
    <xdr:to>
      <xdr:col>22</xdr:col>
      <xdr:colOff>165100</xdr:colOff>
      <xdr:row>35</xdr:row>
      <xdr:rowOff>314241</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229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299018</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909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100743</xdr:rowOff>
    </xdr:from>
    <xdr:to>
      <xdr:col>18</xdr:col>
      <xdr:colOff>177800</xdr:colOff>
      <xdr:row>35</xdr:row>
      <xdr:rowOff>124910</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711093"/>
          <a:ext cx="698500" cy="241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210176</xdr:rowOff>
    </xdr:from>
    <xdr:to>
      <xdr:col>19</xdr:col>
      <xdr:colOff>38100</xdr:colOff>
      <xdr:row>35</xdr:row>
      <xdr:rowOff>311776</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205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296553</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906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214111</xdr:rowOff>
    </xdr:from>
    <xdr:to>
      <xdr:col>15</xdr:col>
      <xdr:colOff>101600</xdr:colOff>
      <xdr:row>35</xdr:row>
      <xdr:rowOff>315711</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244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300488</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910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254900</xdr:rowOff>
    </xdr:from>
    <xdr:to>
      <xdr:col>29</xdr:col>
      <xdr:colOff>177800</xdr:colOff>
      <xdr:row>35</xdr:row>
      <xdr:rowOff>13600</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5223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99977</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367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223631</xdr:rowOff>
    </xdr:from>
    <xdr:to>
      <xdr:col>26</xdr:col>
      <xdr:colOff>101600</xdr:colOff>
      <xdr:row>34</xdr:row>
      <xdr:rowOff>325231</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4910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335408</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2599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247617</xdr:rowOff>
    </xdr:from>
    <xdr:to>
      <xdr:col>22</xdr:col>
      <xdr:colOff>165100</xdr:colOff>
      <xdr:row>35</xdr:row>
      <xdr:rowOff>6317</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5150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16494</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28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49943</xdr:rowOff>
    </xdr:from>
    <xdr:to>
      <xdr:col>19</xdr:col>
      <xdr:colOff>38100</xdr:colOff>
      <xdr:row>35</xdr:row>
      <xdr:rowOff>151543</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6602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161721</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429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74110</xdr:rowOff>
    </xdr:from>
    <xdr:to>
      <xdr:col>15</xdr:col>
      <xdr:colOff>101600</xdr:colOff>
      <xdr:row>35</xdr:row>
      <xdr:rowOff>175710</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6844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185887</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45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和歌山県由良町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5,678
5,642
30.94
4,031,619
3,906,923
65,856
2,447,475
4,637,887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12.8
203.9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36899</xdr:rowOff>
    </xdr:from>
    <xdr:to>
      <xdr:col>24</xdr:col>
      <xdr:colOff>62865</xdr:colOff>
      <xdr:row>38</xdr:row>
      <xdr:rowOff>77674</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351849"/>
          <a:ext cx="1270" cy="12409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81501</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96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77674</xdr:rowOff>
    </xdr:from>
    <xdr:to>
      <xdr:col>24</xdr:col>
      <xdr:colOff>152400</xdr:colOff>
      <xdr:row>38</xdr:row>
      <xdr:rowOff>77674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92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155026</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1270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36899</xdr:rowOff>
    </xdr:from>
    <xdr:to>
      <xdr:col>24</xdr:col>
      <xdr:colOff>152400</xdr:colOff>
      <xdr:row>31</xdr:row>
      <xdr:rowOff>36899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351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91282</xdr:rowOff>
    </xdr:from>
    <xdr:to>
      <xdr:col>24</xdr:col>
      <xdr:colOff>63500</xdr:colOff>
      <xdr:row>37</xdr:row>
      <xdr:rowOff>102964</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434932"/>
          <a:ext cx="838200" cy="11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36507</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372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13630</xdr:rowOff>
    </xdr:from>
    <xdr:to>
      <xdr:col>24</xdr:col>
      <xdr:colOff>114300</xdr:colOff>
      <xdr:row>36</xdr:row>
      <xdr:rowOff>115230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8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99093</xdr:rowOff>
    </xdr:from>
    <xdr:to>
      <xdr:col>19</xdr:col>
      <xdr:colOff>177800</xdr:colOff>
      <xdr:row>37</xdr:row>
      <xdr:rowOff>102964</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442743"/>
          <a:ext cx="889000" cy="3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68456</xdr:rowOff>
    </xdr:from>
    <xdr:to>
      <xdr:col>20</xdr:col>
      <xdr:colOff>38100</xdr:colOff>
      <xdr:row>36</xdr:row>
      <xdr:rowOff>170056</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40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15133</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6015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99093</xdr:rowOff>
    </xdr:from>
    <xdr:to>
      <xdr:col>15</xdr:col>
      <xdr:colOff>50800</xdr:colOff>
      <xdr:row>37</xdr:row>
      <xdr:rowOff>114028</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442743"/>
          <a:ext cx="889000" cy="14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71298</xdr:rowOff>
    </xdr:from>
    <xdr:to>
      <xdr:col>15</xdr:col>
      <xdr:colOff>101600</xdr:colOff>
      <xdr:row>37</xdr:row>
      <xdr:rowOff>1448</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43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17975</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6018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114028</xdr:rowOff>
    </xdr:from>
    <xdr:to>
      <xdr:col>10</xdr:col>
      <xdr:colOff>114300</xdr:colOff>
      <xdr:row>37</xdr:row>
      <xdr:rowOff>118021</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457678"/>
          <a:ext cx="889000" cy="3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66391</xdr:rowOff>
    </xdr:from>
    <xdr:to>
      <xdr:col>10</xdr:col>
      <xdr:colOff>165100</xdr:colOff>
      <xdr:row>36</xdr:row>
      <xdr:rowOff>167991</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3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13068</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19795" y="6013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88192</xdr:rowOff>
    </xdr:from>
    <xdr:to>
      <xdr:col>6</xdr:col>
      <xdr:colOff>38100</xdr:colOff>
      <xdr:row>37</xdr:row>
      <xdr:rowOff>18342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6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34869</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30795" y="6035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40482</xdr:rowOff>
    </xdr:from>
    <xdr:to>
      <xdr:col>24</xdr:col>
      <xdr:colOff>114300</xdr:colOff>
      <xdr:row>37</xdr:row>
      <xdr:rowOff>142082</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384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18909</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362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52164</xdr:rowOff>
    </xdr:from>
    <xdr:to>
      <xdr:col>20</xdr:col>
      <xdr:colOff>38100</xdr:colOff>
      <xdr:row>37</xdr:row>
      <xdr:rowOff>153764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395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144891</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488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48293</xdr:rowOff>
    </xdr:from>
    <xdr:to>
      <xdr:col>15</xdr:col>
      <xdr:colOff>101600</xdr:colOff>
      <xdr:row>37</xdr:row>
      <xdr:rowOff>149893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391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141020</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484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63228</xdr:rowOff>
    </xdr:from>
    <xdr:to>
      <xdr:col>10</xdr:col>
      <xdr:colOff>165100</xdr:colOff>
      <xdr:row>37</xdr:row>
      <xdr:rowOff>164829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40687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155955</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499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67221</xdr:rowOff>
    </xdr:from>
    <xdr:to>
      <xdr:col>6</xdr:col>
      <xdr:colOff>38100</xdr:colOff>
      <xdr:row>37</xdr:row>
      <xdr:rowOff>168821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410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159948</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503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a:extLst>
            <a:ext uri="{FF2B5EF4-FFF2-40B4-BE49-F238E27FC236}">
              <a16:creationId xmlns:a16="http://schemas.microsoft.com/office/drawing/2014/main" id="{00000000-0008-0000-06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20133</xdr:rowOff>
    </xdr:from>
    <xdr:to>
      <xdr:col>24</xdr:col>
      <xdr:colOff>62865</xdr:colOff>
      <xdr:row>57</xdr:row>
      <xdr:rowOff>46372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flipV="1">
          <a:off x="4633595" y="8764083"/>
          <a:ext cx="1270" cy="1054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50199</xdr:rowOff>
    </xdr:from>
    <xdr:ext cx="534377" cy="259045"/>
    <xdr:sp macro="" textlink="">
      <xdr:nvSpPr>
        <xdr:cNvPr id="112" name="物件費最小値テキスト">
          <a:extLst>
            <a:ext uri="{FF2B5EF4-FFF2-40B4-BE49-F238E27FC236}">
              <a16:creationId xmlns:a16="http://schemas.microsoft.com/office/drawing/2014/main" id="{00000000-0008-0000-0600-000070000000}"/>
            </a:ext>
          </a:extLst>
        </xdr:cNvPr>
        <xdr:cNvSpPr txBox="1"/>
      </xdr:nvSpPr>
      <xdr:spPr>
        <a:xfrm>
          <a:off x="4686300" y="9822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46372</xdr:rowOff>
    </xdr:from>
    <xdr:to>
      <xdr:col>24</xdr:col>
      <xdr:colOff>152400</xdr:colOff>
      <xdr:row>57</xdr:row>
      <xdr:rowOff>46372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4546600" y="9819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138260</xdr:rowOff>
    </xdr:from>
    <xdr:ext cx="599010" cy="259045"/>
    <xdr:sp macro="" textlink="">
      <xdr:nvSpPr>
        <xdr:cNvPr id="114" name="物件費最大値テキスト">
          <a:extLst>
            <a:ext uri="{FF2B5EF4-FFF2-40B4-BE49-F238E27FC236}">
              <a16:creationId xmlns:a16="http://schemas.microsoft.com/office/drawing/2014/main" id="{00000000-0008-0000-0600-000072000000}"/>
            </a:ext>
          </a:extLst>
        </xdr:cNvPr>
        <xdr:cNvSpPr txBox="1"/>
      </xdr:nvSpPr>
      <xdr:spPr>
        <a:xfrm>
          <a:off x="4686300" y="8539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20133</xdr:rowOff>
    </xdr:from>
    <xdr:to>
      <xdr:col>24</xdr:col>
      <xdr:colOff>152400</xdr:colOff>
      <xdr:row>51</xdr:row>
      <xdr:rowOff>20133</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8764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124416</xdr:rowOff>
    </xdr:from>
    <xdr:to>
      <xdr:col>24</xdr:col>
      <xdr:colOff>63500</xdr:colOff>
      <xdr:row>56</xdr:row>
      <xdr:rowOff>15177</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3797300" y="9554166"/>
          <a:ext cx="838200" cy="62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64616</xdr:rowOff>
    </xdr:from>
    <xdr:ext cx="599010" cy="259045"/>
    <xdr:sp macro="" textlink="">
      <xdr:nvSpPr>
        <xdr:cNvPr id="117" name="物件費平均値テキスト">
          <a:extLst>
            <a:ext uri="{FF2B5EF4-FFF2-40B4-BE49-F238E27FC236}">
              <a16:creationId xmlns:a16="http://schemas.microsoft.com/office/drawing/2014/main" id="{00000000-0008-0000-0600-000075000000}"/>
            </a:ext>
          </a:extLst>
        </xdr:cNvPr>
        <xdr:cNvSpPr txBox="1"/>
      </xdr:nvSpPr>
      <xdr:spPr>
        <a:xfrm>
          <a:off x="4686300" y="949436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86189</xdr:rowOff>
    </xdr:from>
    <xdr:to>
      <xdr:col>24</xdr:col>
      <xdr:colOff>114300</xdr:colOff>
      <xdr:row>56</xdr:row>
      <xdr:rowOff>16339</xdr:rowOff>
    </xdr:to>
    <xdr:sp macro="" textlink="">
      <xdr:nvSpPr>
        <xdr:cNvPr id="118" name="フローチャート: 判断 117">
          <a:extLst>
            <a:ext uri="{FF2B5EF4-FFF2-40B4-BE49-F238E27FC236}">
              <a16:creationId xmlns:a16="http://schemas.microsoft.com/office/drawing/2014/main" id="{00000000-0008-0000-0600-000076000000}"/>
            </a:ext>
          </a:extLst>
        </xdr:cNvPr>
        <xdr:cNvSpPr/>
      </xdr:nvSpPr>
      <xdr:spPr>
        <a:xfrm>
          <a:off x="4584700" y="951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15177</xdr:rowOff>
    </xdr:from>
    <xdr:to>
      <xdr:col>19</xdr:col>
      <xdr:colOff>177800</xdr:colOff>
      <xdr:row>56</xdr:row>
      <xdr:rowOff>16293</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2908300" y="9616377"/>
          <a:ext cx="889000" cy="1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87807</xdr:rowOff>
    </xdr:from>
    <xdr:to>
      <xdr:col>20</xdr:col>
      <xdr:colOff>38100</xdr:colOff>
      <xdr:row>56</xdr:row>
      <xdr:rowOff>17957</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3746500" y="9517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34484</xdr:rowOff>
    </xdr:from>
    <xdr:ext cx="599010" cy="259045"/>
    <xdr:sp macro="" textlink="">
      <xdr:nvSpPr>
        <xdr:cNvPr id="121" name="テキスト ボックス 120">
          <a:extLst>
            <a:ext uri="{FF2B5EF4-FFF2-40B4-BE49-F238E27FC236}">
              <a16:creationId xmlns:a16="http://schemas.microsoft.com/office/drawing/2014/main" id="{00000000-0008-0000-0600-000079000000}"/>
            </a:ext>
          </a:extLst>
        </xdr:cNvPr>
        <xdr:cNvSpPr txBox="1"/>
      </xdr:nvSpPr>
      <xdr:spPr>
        <a:xfrm>
          <a:off x="3497795" y="9292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157773</xdr:rowOff>
    </xdr:from>
    <xdr:to>
      <xdr:col>15</xdr:col>
      <xdr:colOff>50800</xdr:colOff>
      <xdr:row>56</xdr:row>
      <xdr:rowOff>16293</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019300" y="9587523"/>
          <a:ext cx="889000" cy="29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94862</xdr:rowOff>
    </xdr:from>
    <xdr:to>
      <xdr:col>15</xdr:col>
      <xdr:colOff>101600</xdr:colOff>
      <xdr:row>56</xdr:row>
      <xdr:rowOff>25012</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2857500" y="952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41539</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2608795" y="9299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138406</xdr:rowOff>
    </xdr:from>
    <xdr:to>
      <xdr:col>10</xdr:col>
      <xdr:colOff>114300</xdr:colOff>
      <xdr:row>55</xdr:row>
      <xdr:rowOff>157773</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1130300" y="9568156"/>
          <a:ext cx="889000" cy="19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71494</xdr:rowOff>
    </xdr:from>
    <xdr:to>
      <xdr:col>10</xdr:col>
      <xdr:colOff>165100</xdr:colOff>
      <xdr:row>56</xdr:row>
      <xdr:rowOff>1644</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1968500" y="9501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18171</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1719795" y="9276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92146</xdr:rowOff>
    </xdr:from>
    <xdr:to>
      <xdr:col>6</xdr:col>
      <xdr:colOff>38100</xdr:colOff>
      <xdr:row>56</xdr:row>
      <xdr:rowOff>22296</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079500" y="9521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13423</xdr:rowOff>
    </xdr:from>
    <xdr:ext cx="59901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830795" y="9614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73616</xdr:rowOff>
    </xdr:from>
    <xdr:to>
      <xdr:col>24</xdr:col>
      <xdr:colOff>114300</xdr:colOff>
      <xdr:row>56</xdr:row>
      <xdr:rowOff>3766</xdr:rowOff>
    </xdr:to>
    <xdr:sp macro="" textlink="">
      <xdr:nvSpPr>
        <xdr:cNvPr id="135" name="楕円 134">
          <a:extLst>
            <a:ext uri="{FF2B5EF4-FFF2-40B4-BE49-F238E27FC236}">
              <a16:creationId xmlns:a16="http://schemas.microsoft.com/office/drawing/2014/main" id="{00000000-0008-0000-0600-000087000000}"/>
            </a:ext>
          </a:extLst>
        </xdr:cNvPr>
        <xdr:cNvSpPr/>
      </xdr:nvSpPr>
      <xdr:spPr>
        <a:xfrm>
          <a:off x="4584700" y="9503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96493</xdr:rowOff>
    </xdr:from>
    <xdr:ext cx="599010" cy="259045"/>
    <xdr:sp macro="" textlink="">
      <xdr:nvSpPr>
        <xdr:cNvPr id="136" name="物件費該当値テキスト">
          <a:extLst>
            <a:ext uri="{FF2B5EF4-FFF2-40B4-BE49-F238E27FC236}">
              <a16:creationId xmlns:a16="http://schemas.microsoft.com/office/drawing/2014/main" id="{00000000-0008-0000-0600-000088000000}"/>
            </a:ext>
          </a:extLst>
        </xdr:cNvPr>
        <xdr:cNvSpPr txBox="1"/>
      </xdr:nvSpPr>
      <xdr:spPr>
        <a:xfrm>
          <a:off x="4686300" y="9354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135827</xdr:rowOff>
    </xdr:from>
    <xdr:to>
      <xdr:col>20</xdr:col>
      <xdr:colOff>38100</xdr:colOff>
      <xdr:row>56</xdr:row>
      <xdr:rowOff>65977</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3746500" y="9565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57104</xdr:rowOff>
    </xdr:from>
    <xdr:ext cx="59901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497795" y="96583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136943</xdr:rowOff>
    </xdr:from>
    <xdr:to>
      <xdr:col>15</xdr:col>
      <xdr:colOff>101600</xdr:colOff>
      <xdr:row>56</xdr:row>
      <xdr:rowOff>67093</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2857500" y="9566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58220</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2608795" y="9659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106973</xdr:rowOff>
    </xdr:from>
    <xdr:to>
      <xdr:col>10</xdr:col>
      <xdr:colOff>165100</xdr:colOff>
      <xdr:row>56</xdr:row>
      <xdr:rowOff>37123</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1968500" y="9536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28250</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1719795" y="96294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87606</xdr:rowOff>
    </xdr:from>
    <xdr:to>
      <xdr:col>6</xdr:col>
      <xdr:colOff>38100</xdr:colOff>
      <xdr:row>56</xdr:row>
      <xdr:rowOff>17756</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079500" y="9517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34283</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830795" y="9292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a:extLst>
            <a:ext uri="{FF2B5EF4-FFF2-40B4-BE49-F238E27FC236}">
              <a16:creationId xmlns:a16="http://schemas.microsoft.com/office/drawing/2014/main" id="{00000000-0008-0000-06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37402</xdr:rowOff>
    </xdr:from>
    <xdr:to>
      <xdr:col>24</xdr:col>
      <xdr:colOff>62865</xdr:colOff>
      <xdr:row>78</xdr:row>
      <xdr:rowOff>161798</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flipV="1">
          <a:off x="4633595" y="12038902"/>
          <a:ext cx="1270" cy="1495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165625</xdr:rowOff>
    </xdr:from>
    <xdr:ext cx="469744" cy="259045"/>
    <xdr:sp macro="" textlink="">
      <xdr:nvSpPr>
        <xdr:cNvPr id="169" name="維持補修費最小値テキスト">
          <a:extLst>
            <a:ext uri="{FF2B5EF4-FFF2-40B4-BE49-F238E27FC236}">
              <a16:creationId xmlns:a16="http://schemas.microsoft.com/office/drawing/2014/main" id="{00000000-0008-0000-0600-0000A9000000}"/>
            </a:ext>
          </a:extLst>
        </xdr:cNvPr>
        <xdr:cNvSpPr txBox="1"/>
      </xdr:nvSpPr>
      <xdr:spPr>
        <a:xfrm>
          <a:off x="4686300" y="13538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161798</xdr:rowOff>
    </xdr:from>
    <xdr:to>
      <xdr:col>24</xdr:col>
      <xdr:colOff>152400</xdr:colOff>
      <xdr:row>78</xdr:row>
      <xdr:rowOff>161798</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3534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155529</xdr:rowOff>
    </xdr:from>
    <xdr:ext cx="534377" cy="259045"/>
    <xdr:sp macro="" textlink="">
      <xdr:nvSpPr>
        <xdr:cNvPr id="171" name="維持補修費最大値テキスト">
          <a:extLst>
            <a:ext uri="{FF2B5EF4-FFF2-40B4-BE49-F238E27FC236}">
              <a16:creationId xmlns:a16="http://schemas.microsoft.com/office/drawing/2014/main" id="{00000000-0008-0000-0600-0000AB000000}"/>
            </a:ext>
          </a:extLst>
        </xdr:cNvPr>
        <xdr:cNvSpPr txBox="1"/>
      </xdr:nvSpPr>
      <xdr:spPr>
        <a:xfrm>
          <a:off x="4686300" y="11814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37402</xdr:rowOff>
    </xdr:from>
    <xdr:to>
      <xdr:col>24</xdr:col>
      <xdr:colOff>152400</xdr:colOff>
      <xdr:row>70</xdr:row>
      <xdr:rowOff>37402</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2038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64757</xdr:rowOff>
    </xdr:from>
    <xdr:to>
      <xdr:col>24</xdr:col>
      <xdr:colOff>63500</xdr:colOff>
      <xdr:row>78</xdr:row>
      <xdr:rowOff>85026</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3797300" y="13437857"/>
          <a:ext cx="838200" cy="20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158602</xdr:rowOff>
    </xdr:from>
    <xdr:ext cx="469744" cy="259045"/>
    <xdr:sp macro="" textlink="">
      <xdr:nvSpPr>
        <xdr:cNvPr id="174" name="維持補修費平均値テキスト">
          <a:extLst>
            <a:ext uri="{FF2B5EF4-FFF2-40B4-BE49-F238E27FC236}">
              <a16:creationId xmlns:a16="http://schemas.microsoft.com/office/drawing/2014/main" id="{00000000-0008-0000-0600-0000AE000000}"/>
            </a:ext>
          </a:extLst>
        </xdr:cNvPr>
        <xdr:cNvSpPr txBox="1"/>
      </xdr:nvSpPr>
      <xdr:spPr>
        <a:xfrm>
          <a:off x="4686300" y="130173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135725</xdr:rowOff>
    </xdr:from>
    <xdr:to>
      <xdr:col>24</xdr:col>
      <xdr:colOff>114300</xdr:colOff>
      <xdr:row>77</xdr:row>
      <xdr:rowOff>65875</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4584700" y="13165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85026</xdr:rowOff>
    </xdr:from>
    <xdr:to>
      <xdr:col>19</xdr:col>
      <xdr:colOff>177800</xdr:colOff>
      <xdr:row>78</xdr:row>
      <xdr:rowOff>104800</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2908300" y="13458126"/>
          <a:ext cx="889000" cy="19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90043</xdr:rowOff>
    </xdr:from>
    <xdr:to>
      <xdr:col>20</xdr:col>
      <xdr:colOff>38100</xdr:colOff>
      <xdr:row>77</xdr:row>
      <xdr:rowOff>20193</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3746500" y="13120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36720</xdr:rowOff>
    </xdr:from>
    <xdr:ext cx="534377"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3530111" y="12895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104800</xdr:rowOff>
    </xdr:from>
    <xdr:to>
      <xdr:col>15</xdr:col>
      <xdr:colOff>50800</xdr:colOff>
      <xdr:row>78</xdr:row>
      <xdr:rowOff>132004</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019300" y="13477900"/>
          <a:ext cx="889000" cy="27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50457</xdr:rowOff>
    </xdr:from>
    <xdr:to>
      <xdr:col>15</xdr:col>
      <xdr:colOff>101600</xdr:colOff>
      <xdr:row>76</xdr:row>
      <xdr:rowOff>152057</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2857500" y="1308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74</xdr:row>
      <xdr:rowOff>168584</xdr:rowOff>
    </xdr:from>
    <xdr:ext cx="534377"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2641111" y="12855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132004</xdr:rowOff>
    </xdr:from>
    <xdr:to>
      <xdr:col>10</xdr:col>
      <xdr:colOff>114300</xdr:colOff>
      <xdr:row>78</xdr:row>
      <xdr:rowOff>142748</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1130300" y="13505104"/>
          <a:ext cx="889000" cy="10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116560</xdr:rowOff>
    </xdr:from>
    <xdr:to>
      <xdr:col>10</xdr:col>
      <xdr:colOff>165100</xdr:colOff>
      <xdr:row>77</xdr:row>
      <xdr:rowOff>46710</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968500" y="13146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63237</xdr:rowOff>
    </xdr:from>
    <xdr:ext cx="534377"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1752111" y="12921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24549</xdr:rowOff>
    </xdr:from>
    <xdr:to>
      <xdr:col>6</xdr:col>
      <xdr:colOff>38100</xdr:colOff>
      <xdr:row>77</xdr:row>
      <xdr:rowOff>126149</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079500" y="13226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142676</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895428" y="13001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13957</xdr:rowOff>
    </xdr:from>
    <xdr:to>
      <xdr:col>24</xdr:col>
      <xdr:colOff>114300</xdr:colOff>
      <xdr:row>78</xdr:row>
      <xdr:rowOff>115557</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4584700" y="13387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100334</xdr:rowOff>
    </xdr:from>
    <xdr:ext cx="469744" cy="259045"/>
    <xdr:sp macro="" textlink="">
      <xdr:nvSpPr>
        <xdr:cNvPr id="193" name="維持補修費該当値テキスト">
          <a:extLst>
            <a:ext uri="{FF2B5EF4-FFF2-40B4-BE49-F238E27FC236}">
              <a16:creationId xmlns:a16="http://schemas.microsoft.com/office/drawing/2014/main" id="{00000000-0008-0000-0600-0000C1000000}"/>
            </a:ext>
          </a:extLst>
        </xdr:cNvPr>
        <xdr:cNvSpPr txBox="1"/>
      </xdr:nvSpPr>
      <xdr:spPr>
        <a:xfrm>
          <a:off x="4686300" y="13301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34226</xdr:rowOff>
    </xdr:from>
    <xdr:to>
      <xdr:col>20</xdr:col>
      <xdr:colOff>38100</xdr:colOff>
      <xdr:row>78</xdr:row>
      <xdr:rowOff>135826</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3746500" y="13407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126953</xdr:rowOff>
    </xdr:from>
    <xdr:ext cx="469744"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562428" y="13500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54000</xdr:rowOff>
    </xdr:from>
    <xdr:to>
      <xdr:col>15</xdr:col>
      <xdr:colOff>101600</xdr:colOff>
      <xdr:row>78</xdr:row>
      <xdr:rowOff>155600</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2857500" y="1342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146727</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2673428" y="13519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81204</xdr:rowOff>
    </xdr:from>
    <xdr:to>
      <xdr:col>10</xdr:col>
      <xdr:colOff>165100</xdr:colOff>
      <xdr:row>79</xdr:row>
      <xdr:rowOff>11354</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968500" y="13454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2481</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1784428" y="13547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91948</xdr:rowOff>
    </xdr:from>
    <xdr:to>
      <xdr:col>6</xdr:col>
      <xdr:colOff>38100</xdr:colOff>
      <xdr:row>79</xdr:row>
      <xdr:rowOff>22098</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079500" y="13465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13225</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895428" y="13557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52057</xdr:rowOff>
    </xdr:from>
    <xdr:to>
      <xdr:col>24</xdr:col>
      <xdr:colOff>62865</xdr:colOff>
      <xdr:row>99</xdr:row>
      <xdr:rowOff>14376</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654007"/>
          <a:ext cx="1270" cy="13339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18203</xdr:rowOff>
    </xdr:from>
    <xdr:ext cx="534377"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6991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14376</xdr:rowOff>
    </xdr:from>
    <xdr:to>
      <xdr:col>24</xdr:col>
      <xdr:colOff>152400</xdr:colOff>
      <xdr:row>99</xdr:row>
      <xdr:rowOff>14376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6987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170184</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429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137,401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52057</xdr:rowOff>
    </xdr:from>
    <xdr:to>
      <xdr:col>24</xdr:col>
      <xdr:colOff>152400</xdr:colOff>
      <xdr:row>91</xdr:row>
      <xdr:rowOff>52057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654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22606</xdr:rowOff>
    </xdr:from>
    <xdr:to>
      <xdr:col>24</xdr:col>
      <xdr:colOff>63500</xdr:colOff>
      <xdr:row>97</xdr:row>
      <xdr:rowOff>31535</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6653256"/>
          <a:ext cx="838200" cy="8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155478</xdr:rowOff>
    </xdr:from>
    <xdr:ext cx="534377"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4432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132601</xdr:rowOff>
    </xdr:from>
    <xdr:to>
      <xdr:col>24</xdr:col>
      <xdr:colOff>114300</xdr:colOff>
      <xdr:row>97</xdr:row>
      <xdr:rowOff>62751</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591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8623</xdr:rowOff>
    </xdr:from>
    <xdr:to>
      <xdr:col>19</xdr:col>
      <xdr:colOff>177800</xdr:colOff>
      <xdr:row>97</xdr:row>
      <xdr:rowOff>31535</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908300" y="16639273"/>
          <a:ext cx="889000" cy="22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142278</xdr:rowOff>
    </xdr:from>
    <xdr:to>
      <xdr:col>20</xdr:col>
      <xdr:colOff>38100</xdr:colOff>
      <xdr:row>97</xdr:row>
      <xdr:rowOff>72428</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601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88955</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530111" y="16376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126288</xdr:rowOff>
    </xdr:from>
    <xdr:to>
      <xdr:col>15</xdr:col>
      <xdr:colOff>50800</xdr:colOff>
      <xdr:row>97</xdr:row>
      <xdr:rowOff>8623</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2019300" y="16585488"/>
          <a:ext cx="889000" cy="53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136474</xdr:rowOff>
    </xdr:from>
    <xdr:to>
      <xdr:col>15</xdr:col>
      <xdr:colOff>101600</xdr:colOff>
      <xdr:row>97</xdr:row>
      <xdr:rowOff>66624</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595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57751</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41111" y="16688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126288</xdr:rowOff>
    </xdr:from>
    <xdr:to>
      <xdr:col>10</xdr:col>
      <xdr:colOff>114300</xdr:colOff>
      <xdr:row>97</xdr:row>
      <xdr:rowOff>52667</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585488"/>
          <a:ext cx="889000" cy="97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133693</xdr:rowOff>
    </xdr:from>
    <xdr:to>
      <xdr:col>10</xdr:col>
      <xdr:colOff>165100</xdr:colOff>
      <xdr:row>97</xdr:row>
      <xdr:rowOff>63843</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592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54970</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52111" y="16685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20853</xdr:rowOff>
    </xdr:from>
    <xdr:to>
      <xdr:col>6</xdr:col>
      <xdr:colOff>38100</xdr:colOff>
      <xdr:row>97</xdr:row>
      <xdr:rowOff>122453</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651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113580</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63111" y="16744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143256</xdr:rowOff>
    </xdr:from>
    <xdr:to>
      <xdr:col>24</xdr:col>
      <xdr:colOff>114300</xdr:colOff>
      <xdr:row>97</xdr:row>
      <xdr:rowOff>73406</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602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121683</xdr:rowOff>
    </xdr:from>
    <xdr:ext cx="534377"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6580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152185</xdr:rowOff>
    </xdr:from>
    <xdr:to>
      <xdr:col>20</xdr:col>
      <xdr:colOff>38100</xdr:colOff>
      <xdr:row>97</xdr:row>
      <xdr:rowOff>82335</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611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73462</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530111" y="16704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129273</xdr:rowOff>
    </xdr:from>
    <xdr:to>
      <xdr:col>15</xdr:col>
      <xdr:colOff>101600</xdr:colOff>
      <xdr:row>97</xdr:row>
      <xdr:rowOff>59423</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588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75950</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41111" y="16363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75488</xdr:rowOff>
    </xdr:from>
    <xdr:to>
      <xdr:col>10</xdr:col>
      <xdr:colOff>165100</xdr:colOff>
      <xdr:row>97</xdr:row>
      <xdr:rowOff>5638</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534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22165</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52111" y="16309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1867</xdr:rowOff>
    </xdr:from>
    <xdr:to>
      <xdr:col>6</xdr:col>
      <xdr:colOff>38100</xdr:colOff>
      <xdr:row>97</xdr:row>
      <xdr:rowOff>103467</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632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119994</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63111" y="16407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7021</xdr:rowOff>
    </xdr:from>
    <xdr:to>
      <xdr:col>54</xdr:col>
      <xdr:colOff>189865</xdr:colOff>
      <xdr:row>38</xdr:row>
      <xdr:rowOff>119920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150521"/>
          <a:ext cx="1270" cy="1484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123747</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638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119920</xdr:rowOff>
    </xdr:from>
    <xdr:to>
      <xdr:col>55</xdr:col>
      <xdr:colOff>88900</xdr:colOff>
      <xdr:row>38</xdr:row>
      <xdr:rowOff>119920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63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125148</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4925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500,628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7021</xdr:rowOff>
    </xdr:from>
    <xdr:to>
      <xdr:col>55</xdr:col>
      <xdr:colOff>88900</xdr:colOff>
      <xdr:row>30</xdr:row>
      <xdr:rowOff>7021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150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121278</xdr:rowOff>
    </xdr:from>
    <xdr:to>
      <xdr:col>55</xdr:col>
      <xdr:colOff>0</xdr:colOff>
      <xdr:row>37</xdr:row>
      <xdr:rowOff>132532</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9639300" y="6464928"/>
          <a:ext cx="838200" cy="11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85762</xdr:rowOff>
    </xdr:from>
    <xdr:ext cx="599010"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25796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62885</xdr:rowOff>
    </xdr:from>
    <xdr:to>
      <xdr:col>55</xdr:col>
      <xdr:colOff>50800</xdr:colOff>
      <xdr:row>37</xdr:row>
      <xdr:rowOff>164485</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40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132532</xdr:rowOff>
    </xdr:from>
    <xdr:to>
      <xdr:col>50</xdr:col>
      <xdr:colOff>114300</xdr:colOff>
      <xdr:row>37</xdr:row>
      <xdr:rowOff>138175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8750300" y="6476182"/>
          <a:ext cx="889000" cy="5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71050</xdr:rowOff>
    </xdr:from>
    <xdr:to>
      <xdr:col>50</xdr:col>
      <xdr:colOff>165100</xdr:colOff>
      <xdr:row>38</xdr:row>
      <xdr:rowOff>1200</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41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17727</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72111" y="6189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138175</xdr:rowOff>
    </xdr:from>
    <xdr:to>
      <xdr:col>45</xdr:col>
      <xdr:colOff>177800</xdr:colOff>
      <xdr:row>37</xdr:row>
      <xdr:rowOff>143625</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61300" y="6481825"/>
          <a:ext cx="889000" cy="5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54956</xdr:rowOff>
    </xdr:from>
    <xdr:to>
      <xdr:col>46</xdr:col>
      <xdr:colOff>38100</xdr:colOff>
      <xdr:row>37</xdr:row>
      <xdr:rowOff>156556</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398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1633</xdr:rowOff>
    </xdr:from>
    <xdr:ext cx="59901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50795" y="6173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143625</xdr:rowOff>
    </xdr:from>
    <xdr:to>
      <xdr:col>41</xdr:col>
      <xdr:colOff>50800</xdr:colOff>
      <xdr:row>37</xdr:row>
      <xdr:rowOff>148077</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6972300" y="6487275"/>
          <a:ext cx="889000" cy="4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76164</xdr:rowOff>
    </xdr:from>
    <xdr:to>
      <xdr:col>41</xdr:col>
      <xdr:colOff>101600</xdr:colOff>
      <xdr:row>38</xdr:row>
      <xdr:rowOff>6314</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419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22841</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94111" y="6195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87839</xdr:rowOff>
    </xdr:from>
    <xdr:to>
      <xdr:col>36</xdr:col>
      <xdr:colOff>165100</xdr:colOff>
      <xdr:row>38</xdr:row>
      <xdr:rowOff>17989</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6431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34516</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705111" y="6206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70478</xdr:rowOff>
    </xdr:from>
    <xdr:to>
      <xdr:col>55</xdr:col>
      <xdr:colOff>50800</xdr:colOff>
      <xdr:row>38</xdr:row>
      <xdr:rowOff>628</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414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48905</xdr:rowOff>
    </xdr:from>
    <xdr:ext cx="534377"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392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81732</xdr:rowOff>
    </xdr:from>
    <xdr:to>
      <xdr:col>50</xdr:col>
      <xdr:colOff>165100</xdr:colOff>
      <xdr:row>38</xdr:row>
      <xdr:rowOff>11881</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42538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3008</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72111" y="6518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87375</xdr:rowOff>
    </xdr:from>
    <xdr:to>
      <xdr:col>46</xdr:col>
      <xdr:colOff>38100</xdr:colOff>
      <xdr:row>38</xdr:row>
      <xdr:rowOff>17525</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431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8652</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83111" y="6523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92825</xdr:rowOff>
    </xdr:from>
    <xdr:to>
      <xdr:col>41</xdr:col>
      <xdr:colOff>101600</xdr:colOff>
      <xdr:row>38</xdr:row>
      <xdr:rowOff>22975</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43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14102</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94111" y="6529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97277</xdr:rowOff>
    </xdr:from>
    <xdr:to>
      <xdr:col>36</xdr:col>
      <xdr:colOff>165100</xdr:colOff>
      <xdr:row>38</xdr:row>
      <xdr:rowOff>27426</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44092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18553</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705111" y="6533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69310</xdr:rowOff>
    </xdr:from>
    <xdr:to>
      <xdr:col>54</xdr:col>
      <xdr:colOff>189865</xdr:colOff>
      <xdr:row>58</xdr:row>
      <xdr:rowOff>130805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984710"/>
          <a:ext cx="1270" cy="1090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136600</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08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130805</xdr:rowOff>
    </xdr:from>
    <xdr:to>
      <xdr:col>55</xdr:col>
      <xdr:colOff>88900</xdr:colOff>
      <xdr:row>58</xdr:row>
      <xdr:rowOff>130805</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074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51</xdr:row>
      <xdr:rowOff>15987</xdr:rowOff>
    </xdr:from>
    <xdr:ext cx="690189"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75993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2,403,958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69310</xdr:rowOff>
    </xdr:from>
    <xdr:to>
      <xdr:col>55</xdr:col>
      <xdr:colOff>88900</xdr:colOff>
      <xdr:row>52</xdr:row>
      <xdr:rowOff>69310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98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87040</xdr:rowOff>
    </xdr:from>
    <xdr:to>
      <xdr:col>55</xdr:col>
      <xdr:colOff>0</xdr:colOff>
      <xdr:row>58</xdr:row>
      <xdr:rowOff>104914</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9639300" y="10031140"/>
          <a:ext cx="838200" cy="17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54050</xdr:rowOff>
    </xdr:from>
    <xdr:ext cx="599010"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8267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31173</xdr:rowOff>
    </xdr:from>
    <xdr:to>
      <xdr:col>55</xdr:col>
      <xdr:colOff>50800</xdr:colOff>
      <xdr:row>58</xdr:row>
      <xdr:rowOff>132773</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975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104914</xdr:rowOff>
    </xdr:from>
    <xdr:to>
      <xdr:col>50</xdr:col>
      <xdr:colOff>114300</xdr:colOff>
      <xdr:row>58</xdr:row>
      <xdr:rowOff>107565</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8750300" y="10049014"/>
          <a:ext cx="889000" cy="2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36418</xdr:rowOff>
    </xdr:from>
    <xdr:to>
      <xdr:col>50</xdr:col>
      <xdr:colOff>165100</xdr:colOff>
      <xdr:row>58</xdr:row>
      <xdr:rowOff>138018</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980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154545</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39795" y="9755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106484</xdr:rowOff>
    </xdr:from>
    <xdr:to>
      <xdr:col>45</xdr:col>
      <xdr:colOff>177800</xdr:colOff>
      <xdr:row>58</xdr:row>
      <xdr:rowOff>107565</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7861300" y="10050584"/>
          <a:ext cx="889000" cy="1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32718</xdr:rowOff>
    </xdr:from>
    <xdr:to>
      <xdr:col>46</xdr:col>
      <xdr:colOff>38100</xdr:colOff>
      <xdr:row>58</xdr:row>
      <xdr:rowOff>134318</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976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150845</xdr:rowOff>
    </xdr:from>
    <xdr:ext cx="59901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50795" y="9752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104563</xdr:rowOff>
    </xdr:from>
    <xdr:to>
      <xdr:col>41</xdr:col>
      <xdr:colOff>50800</xdr:colOff>
      <xdr:row>58</xdr:row>
      <xdr:rowOff>106484</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6972300" y="10048663"/>
          <a:ext cx="889000" cy="1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25509</xdr:rowOff>
    </xdr:from>
    <xdr:to>
      <xdr:col>41</xdr:col>
      <xdr:colOff>101600</xdr:colOff>
      <xdr:row>58</xdr:row>
      <xdr:rowOff>127109</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969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143636</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61795" y="9744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30099</xdr:rowOff>
    </xdr:from>
    <xdr:to>
      <xdr:col>36</xdr:col>
      <xdr:colOff>165100</xdr:colOff>
      <xdr:row>58</xdr:row>
      <xdr:rowOff>131699</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974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148226</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672795" y="9749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36240</xdr:rowOff>
    </xdr:from>
    <xdr:to>
      <xdr:col>55</xdr:col>
      <xdr:colOff>50800</xdr:colOff>
      <xdr:row>58</xdr:row>
      <xdr:rowOff>137840</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98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9600</xdr:rowOff>
    </xdr:from>
    <xdr:ext cx="599010"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953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54114</xdr:rowOff>
    </xdr:from>
    <xdr:to>
      <xdr:col>50</xdr:col>
      <xdr:colOff>165100</xdr:colOff>
      <xdr:row>58</xdr:row>
      <xdr:rowOff>155714</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998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146841</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72111" y="10090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56765</xdr:rowOff>
    </xdr:from>
    <xdr:to>
      <xdr:col>46</xdr:col>
      <xdr:colOff>38100</xdr:colOff>
      <xdr:row>58</xdr:row>
      <xdr:rowOff>158365</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10000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149492</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83111" y="10093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55684</xdr:rowOff>
    </xdr:from>
    <xdr:to>
      <xdr:col>41</xdr:col>
      <xdr:colOff>101600</xdr:colOff>
      <xdr:row>58</xdr:row>
      <xdr:rowOff>157284</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999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148411</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94111" y="10092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53763</xdr:rowOff>
    </xdr:from>
    <xdr:to>
      <xdr:col>36</xdr:col>
      <xdr:colOff>165100</xdr:colOff>
      <xdr:row>58</xdr:row>
      <xdr:rowOff>155363</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99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146490</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05111" y="10090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136610</xdr:rowOff>
    </xdr:from>
    <xdr:to>
      <xdr:col>54</xdr:col>
      <xdr:colOff>189865</xdr:colOff>
      <xdr:row>79</xdr:row>
      <xdr:rowOff>44450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10475595" y="12309560"/>
          <a:ext cx="1270" cy="1279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8" name="普通建設事業費 （ うち新規整備　）最小値テキスト">
          <a:extLst>
            <a:ext uri="{FF2B5EF4-FFF2-40B4-BE49-F238E27FC236}">
              <a16:creationId xmlns:a16="http://schemas.microsoft.com/office/drawing/2014/main" id="{00000000-0008-0000-0600-00008E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83287</xdr:rowOff>
    </xdr:from>
    <xdr:ext cx="599010" cy="259045"/>
    <xdr:sp macro="" textlink="">
      <xdr:nvSpPr>
        <xdr:cNvPr id="400" name="普通建設事業費 （ うち新規整備　）最大値テキスト">
          <a:extLst>
            <a:ext uri="{FF2B5EF4-FFF2-40B4-BE49-F238E27FC236}">
              <a16:creationId xmlns:a16="http://schemas.microsoft.com/office/drawing/2014/main" id="{00000000-0008-0000-0600-000090010000}"/>
            </a:ext>
          </a:extLst>
        </xdr:cNvPr>
        <xdr:cNvSpPr txBox="1"/>
      </xdr:nvSpPr>
      <xdr:spPr>
        <a:xfrm>
          <a:off x="10528300" y="120847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671,622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136610</xdr:rowOff>
    </xdr:from>
    <xdr:to>
      <xdr:col>55</xdr:col>
      <xdr:colOff>88900</xdr:colOff>
      <xdr:row>71</xdr:row>
      <xdr:rowOff>136610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2309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106753</xdr:rowOff>
    </xdr:from>
    <xdr:to>
      <xdr:col>55</xdr:col>
      <xdr:colOff>0</xdr:colOff>
      <xdr:row>79</xdr:row>
      <xdr:rowOff>37264</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9639300" y="13479853"/>
          <a:ext cx="838200" cy="101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66530</xdr:rowOff>
    </xdr:from>
    <xdr:ext cx="534377" cy="259045"/>
    <xdr:sp macro="" textlink="">
      <xdr:nvSpPr>
        <xdr:cNvPr id="403" name="普通建設事業費 （ うち新規整備　）平均値テキスト">
          <a:extLst>
            <a:ext uri="{FF2B5EF4-FFF2-40B4-BE49-F238E27FC236}">
              <a16:creationId xmlns:a16="http://schemas.microsoft.com/office/drawing/2014/main" id="{00000000-0008-0000-0600-000093010000}"/>
            </a:ext>
          </a:extLst>
        </xdr:cNvPr>
        <xdr:cNvSpPr txBox="1"/>
      </xdr:nvSpPr>
      <xdr:spPr>
        <a:xfrm>
          <a:off x="10528300" y="13439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88103</xdr:rowOff>
    </xdr:from>
    <xdr:to>
      <xdr:col>55</xdr:col>
      <xdr:colOff>50800</xdr:colOff>
      <xdr:row>79</xdr:row>
      <xdr:rowOff>18253</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10426700" y="13461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24972</xdr:rowOff>
    </xdr:from>
    <xdr:to>
      <xdr:col>50</xdr:col>
      <xdr:colOff>114300</xdr:colOff>
      <xdr:row>79</xdr:row>
      <xdr:rowOff>37264</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8750300" y="13569522"/>
          <a:ext cx="889000" cy="12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98231</xdr:rowOff>
    </xdr:from>
    <xdr:to>
      <xdr:col>50</xdr:col>
      <xdr:colOff>165100</xdr:colOff>
      <xdr:row>79</xdr:row>
      <xdr:rowOff>28381</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9588500" y="13471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44908</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372111" y="13246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12779</xdr:rowOff>
    </xdr:from>
    <xdr:to>
      <xdr:col>45</xdr:col>
      <xdr:colOff>177800</xdr:colOff>
      <xdr:row>79</xdr:row>
      <xdr:rowOff>24972</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7861300" y="13557329"/>
          <a:ext cx="889000" cy="12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71941</xdr:rowOff>
    </xdr:from>
    <xdr:to>
      <xdr:col>46</xdr:col>
      <xdr:colOff>38100</xdr:colOff>
      <xdr:row>79</xdr:row>
      <xdr:rowOff>2091</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699500" y="13445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18618</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483111" y="13220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12779</xdr:rowOff>
    </xdr:from>
    <xdr:to>
      <xdr:col>41</xdr:col>
      <xdr:colOff>50800</xdr:colOff>
      <xdr:row>79</xdr:row>
      <xdr:rowOff>37074</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6972300" y="13557329"/>
          <a:ext cx="889000" cy="2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45197</xdr:rowOff>
    </xdr:from>
    <xdr:to>
      <xdr:col>41</xdr:col>
      <xdr:colOff>101600</xdr:colOff>
      <xdr:row>78</xdr:row>
      <xdr:rowOff>146797</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7810500" y="13418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163324</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594111" y="13193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41289</xdr:rowOff>
    </xdr:from>
    <xdr:to>
      <xdr:col>36</xdr:col>
      <xdr:colOff>165100</xdr:colOff>
      <xdr:row>78</xdr:row>
      <xdr:rowOff>142889</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6921500" y="13414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159416</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05111" y="13189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55953</xdr:rowOff>
    </xdr:from>
    <xdr:to>
      <xdr:col>55</xdr:col>
      <xdr:colOff>50800</xdr:colOff>
      <xdr:row>78</xdr:row>
      <xdr:rowOff>157553</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10426700" y="13429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15330</xdr:rowOff>
    </xdr:from>
    <xdr:ext cx="534377" cy="259045"/>
    <xdr:sp macro="" textlink="">
      <xdr:nvSpPr>
        <xdr:cNvPr id="422" name="普通建設事業費 （ うち新規整備　）該当値テキスト">
          <a:extLst>
            <a:ext uri="{FF2B5EF4-FFF2-40B4-BE49-F238E27FC236}">
              <a16:creationId xmlns:a16="http://schemas.microsoft.com/office/drawing/2014/main" id="{00000000-0008-0000-0600-0000A6010000}"/>
            </a:ext>
          </a:extLst>
        </xdr:cNvPr>
        <xdr:cNvSpPr txBox="1"/>
      </xdr:nvSpPr>
      <xdr:spPr>
        <a:xfrm>
          <a:off x="10528300" y="13216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157914</xdr:rowOff>
    </xdr:from>
    <xdr:to>
      <xdr:col>50</xdr:col>
      <xdr:colOff>165100</xdr:colOff>
      <xdr:row>79</xdr:row>
      <xdr:rowOff>88064</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9588500" y="13531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79191</xdr:rowOff>
    </xdr:from>
    <xdr:ext cx="469744"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04428" y="13623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145622</xdr:rowOff>
    </xdr:from>
    <xdr:to>
      <xdr:col>46</xdr:col>
      <xdr:colOff>38100</xdr:colOff>
      <xdr:row>79</xdr:row>
      <xdr:rowOff>75772</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8699500" y="13518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66899</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483111" y="13611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133429</xdr:rowOff>
    </xdr:from>
    <xdr:to>
      <xdr:col>41</xdr:col>
      <xdr:colOff>101600</xdr:colOff>
      <xdr:row>79</xdr:row>
      <xdr:rowOff>63579</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7810500" y="13506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54706</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594111" y="13599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157724</xdr:rowOff>
    </xdr:from>
    <xdr:to>
      <xdr:col>36</xdr:col>
      <xdr:colOff>165100</xdr:colOff>
      <xdr:row>79</xdr:row>
      <xdr:rowOff>87874</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6921500" y="13530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79001</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37428" y="13623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91</xdr:row>
      <xdr:rowOff>21970</xdr:rowOff>
    </xdr:from>
    <xdr:ext cx="685572"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5918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29342</xdr:rowOff>
    </xdr:from>
    <xdr:to>
      <xdr:col>54</xdr:col>
      <xdr:colOff>189865</xdr:colOff>
      <xdr:row>99</xdr:row>
      <xdr:rowOff>85116</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459842"/>
          <a:ext cx="1270" cy="15988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88943</xdr:rowOff>
    </xdr:from>
    <xdr:ext cx="534377"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7062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85116</xdr:rowOff>
    </xdr:from>
    <xdr:to>
      <xdr:col>55</xdr:col>
      <xdr:colOff>88900</xdr:colOff>
      <xdr:row>99</xdr:row>
      <xdr:rowOff>85116</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7058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147469</xdr:rowOff>
    </xdr:from>
    <xdr:ext cx="690189"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2350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1,481,379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29342</xdr:rowOff>
    </xdr:from>
    <xdr:to>
      <xdr:col>55</xdr:col>
      <xdr:colOff>88900</xdr:colOff>
      <xdr:row>90</xdr:row>
      <xdr:rowOff>29342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459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25406</xdr:rowOff>
    </xdr:from>
    <xdr:to>
      <xdr:col>55</xdr:col>
      <xdr:colOff>0</xdr:colOff>
      <xdr:row>99</xdr:row>
      <xdr:rowOff>41458</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9639300" y="16998956"/>
          <a:ext cx="838200" cy="16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164907</xdr:rowOff>
    </xdr:from>
    <xdr:ext cx="534377"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7955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142030</xdr:rowOff>
    </xdr:from>
    <xdr:to>
      <xdr:col>55</xdr:col>
      <xdr:colOff>50800</xdr:colOff>
      <xdr:row>99</xdr:row>
      <xdr:rowOff>72180</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94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25406</xdr:rowOff>
    </xdr:from>
    <xdr:to>
      <xdr:col>50</xdr:col>
      <xdr:colOff>114300</xdr:colOff>
      <xdr:row>99</xdr:row>
      <xdr:rowOff>34787</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8750300" y="16998956"/>
          <a:ext cx="889000" cy="9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149924</xdr:rowOff>
    </xdr:from>
    <xdr:to>
      <xdr:col>50</xdr:col>
      <xdr:colOff>165100</xdr:colOff>
      <xdr:row>99</xdr:row>
      <xdr:rowOff>80074</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952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71201</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72111" y="17044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34787</xdr:rowOff>
    </xdr:from>
    <xdr:to>
      <xdr:col>45</xdr:col>
      <xdr:colOff>177800</xdr:colOff>
      <xdr:row>99</xdr:row>
      <xdr:rowOff>41597</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7861300" y="17008337"/>
          <a:ext cx="889000" cy="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154412</xdr:rowOff>
    </xdr:from>
    <xdr:to>
      <xdr:col>46</xdr:col>
      <xdr:colOff>38100</xdr:colOff>
      <xdr:row>99</xdr:row>
      <xdr:rowOff>84562</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956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101089</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83111" y="16731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30274</xdr:rowOff>
    </xdr:from>
    <xdr:to>
      <xdr:col>41</xdr:col>
      <xdr:colOff>50800</xdr:colOff>
      <xdr:row>99</xdr:row>
      <xdr:rowOff>41597</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6972300" y="17003824"/>
          <a:ext cx="889000" cy="11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157824</xdr:rowOff>
    </xdr:from>
    <xdr:to>
      <xdr:col>41</xdr:col>
      <xdr:colOff>101600</xdr:colOff>
      <xdr:row>99</xdr:row>
      <xdr:rowOff>87974</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959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104501</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94111" y="16735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170700</xdr:rowOff>
    </xdr:from>
    <xdr:to>
      <xdr:col>36</xdr:col>
      <xdr:colOff>165100</xdr:colOff>
      <xdr:row>99</xdr:row>
      <xdr:rowOff>100850</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97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91977</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05111" y="17065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162108</xdr:rowOff>
    </xdr:from>
    <xdr:to>
      <xdr:col>55</xdr:col>
      <xdr:colOff>50800</xdr:colOff>
      <xdr:row>99</xdr:row>
      <xdr:rowOff>92258</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964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120457</xdr:rowOff>
    </xdr:from>
    <xdr:ext cx="534377"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922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146056</xdr:rowOff>
    </xdr:from>
    <xdr:to>
      <xdr:col>50</xdr:col>
      <xdr:colOff>165100</xdr:colOff>
      <xdr:row>99</xdr:row>
      <xdr:rowOff>76206</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6948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92733</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372111" y="16723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155437</xdr:rowOff>
    </xdr:from>
    <xdr:to>
      <xdr:col>46</xdr:col>
      <xdr:colOff>38100</xdr:colOff>
      <xdr:row>99</xdr:row>
      <xdr:rowOff>85587</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957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76714</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83111" y="17050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162247</xdr:rowOff>
    </xdr:from>
    <xdr:to>
      <xdr:col>41</xdr:col>
      <xdr:colOff>101600</xdr:colOff>
      <xdr:row>99</xdr:row>
      <xdr:rowOff>92397</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964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83524</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594111" y="17057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150924</xdr:rowOff>
    </xdr:from>
    <xdr:to>
      <xdr:col>36</xdr:col>
      <xdr:colOff>165100</xdr:colOff>
      <xdr:row>99</xdr:row>
      <xdr:rowOff>81074</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953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97601</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05111" y="16728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25048</xdr:rowOff>
    </xdr:from>
    <xdr:to>
      <xdr:col>85</xdr:col>
      <xdr:colOff>126364</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511448"/>
          <a:ext cx="1269" cy="11433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154272</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6693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143175</xdr:rowOff>
    </xdr:from>
    <xdr:ext cx="599010"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286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25048</xdr:rowOff>
    </xdr:from>
    <xdr:to>
      <xdr:col>86</xdr:col>
      <xdr:colOff>25400</xdr:colOff>
      <xdr:row>32</xdr:row>
      <xdr:rowOff>25048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51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524</xdr:rowOff>
    </xdr:from>
    <xdr:to>
      <xdr:col>85</xdr:col>
      <xdr:colOff>127000</xdr:colOff>
      <xdr:row>38</xdr:row>
      <xdr:rowOff>38298</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5481300" y="6515624"/>
          <a:ext cx="838200" cy="37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27272</xdr:rowOff>
    </xdr:from>
    <xdr:ext cx="469744"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5423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48845</xdr:rowOff>
    </xdr:from>
    <xdr:to>
      <xdr:col>85</xdr:col>
      <xdr:colOff>177800</xdr:colOff>
      <xdr:row>38</xdr:row>
      <xdr:rowOff>150445</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563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524</xdr:rowOff>
    </xdr:from>
    <xdr:to>
      <xdr:col>81</xdr:col>
      <xdr:colOff>50800</xdr:colOff>
      <xdr:row>38</xdr:row>
      <xdr:rowOff>28834</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4592300" y="6515624"/>
          <a:ext cx="889000" cy="28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44410</xdr:rowOff>
    </xdr:from>
    <xdr:to>
      <xdr:col>81</xdr:col>
      <xdr:colOff>101600</xdr:colOff>
      <xdr:row>38</xdr:row>
      <xdr:rowOff>146010</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55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137137</xdr:rowOff>
    </xdr:from>
    <xdr:ext cx="469744"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46428" y="6652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28834</xdr:rowOff>
    </xdr:from>
    <xdr:to>
      <xdr:col>76</xdr:col>
      <xdr:colOff>114300</xdr:colOff>
      <xdr:row>38</xdr:row>
      <xdr:rowOff>99448</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3703300" y="6543934"/>
          <a:ext cx="889000" cy="70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44383</xdr:rowOff>
    </xdr:from>
    <xdr:to>
      <xdr:col>76</xdr:col>
      <xdr:colOff>165100</xdr:colOff>
      <xdr:row>38</xdr:row>
      <xdr:rowOff>145983</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559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137110</xdr:rowOff>
    </xdr:from>
    <xdr:ext cx="469744"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57428" y="6652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74549</xdr:rowOff>
    </xdr:from>
    <xdr:to>
      <xdr:col>71</xdr:col>
      <xdr:colOff>177800</xdr:colOff>
      <xdr:row>38</xdr:row>
      <xdr:rowOff>99448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2814300" y="6589649"/>
          <a:ext cx="889000" cy="2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46796</xdr:rowOff>
    </xdr:from>
    <xdr:to>
      <xdr:col>72</xdr:col>
      <xdr:colOff>38100</xdr:colOff>
      <xdr:row>38</xdr:row>
      <xdr:rowOff>148396</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561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164923</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68428" y="6337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59593</xdr:rowOff>
    </xdr:from>
    <xdr:to>
      <xdr:col>67</xdr:col>
      <xdr:colOff>101600</xdr:colOff>
      <xdr:row>38</xdr:row>
      <xdr:rowOff>161193</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574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152320</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79428" y="6667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158948</xdr:rowOff>
    </xdr:from>
    <xdr:to>
      <xdr:col>85</xdr:col>
      <xdr:colOff>177800</xdr:colOff>
      <xdr:row>38</xdr:row>
      <xdr:rowOff>89098</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502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118325</xdr:rowOff>
    </xdr:from>
    <xdr:ext cx="534377"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290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121174</xdr:rowOff>
    </xdr:from>
    <xdr:to>
      <xdr:col>81</xdr:col>
      <xdr:colOff>101600</xdr:colOff>
      <xdr:row>38</xdr:row>
      <xdr:rowOff>51324</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464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67851</xdr:rowOff>
    </xdr:from>
    <xdr:ext cx="534377"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14111" y="6240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149484</xdr:rowOff>
    </xdr:from>
    <xdr:to>
      <xdr:col>76</xdr:col>
      <xdr:colOff>165100</xdr:colOff>
      <xdr:row>38</xdr:row>
      <xdr:rowOff>79634</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493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96161</xdr:rowOff>
    </xdr:from>
    <xdr:ext cx="534377"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325111" y="6268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48648</xdr:rowOff>
    </xdr:from>
    <xdr:to>
      <xdr:col>72</xdr:col>
      <xdr:colOff>38100</xdr:colOff>
      <xdr:row>38</xdr:row>
      <xdr:rowOff>150248</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563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141375</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468428" y="6656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23749</xdr:rowOff>
    </xdr:from>
    <xdr:to>
      <xdr:col>67</xdr:col>
      <xdr:colOff>101600</xdr:colOff>
      <xdr:row>38</xdr:row>
      <xdr:rowOff>125349</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538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141876</xdr:rowOff>
    </xdr:from>
    <xdr:ext cx="534377"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547111" y="6314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a:extLst>
            <a:ext uri="{FF2B5EF4-FFF2-40B4-BE49-F238E27FC236}">
              <a16:creationId xmlns:a16="http://schemas.microsoft.com/office/drawing/2014/main" id="{00000000-0008-0000-0600-00006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90322</xdr:rowOff>
    </xdr:from>
    <xdr:to>
      <xdr:col>85</xdr:col>
      <xdr:colOff>126364</xdr:colOff>
      <xdr:row>78</xdr:row>
      <xdr:rowOff>109826</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6317595" y="12434722"/>
          <a:ext cx="1269" cy="1048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113653</xdr:rowOff>
    </xdr:from>
    <xdr:ext cx="469744" cy="259045"/>
    <xdr:sp macro="" textlink="">
      <xdr:nvSpPr>
        <xdr:cNvPr id="616" name="公債費最小値テキスト">
          <a:extLst>
            <a:ext uri="{FF2B5EF4-FFF2-40B4-BE49-F238E27FC236}">
              <a16:creationId xmlns:a16="http://schemas.microsoft.com/office/drawing/2014/main" id="{00000000-0008-0000-0600-000068020000}"/>
            </a:ext>
          </a:extLst>
        </xdr:cNvPr>
        <xdr:cNvSpPr txBox="1"/>
      </xdr:nvSpPr>
      <xdr:spPr>
        <a:xfrm>
          <a:off x="16370300" y="13486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109826</xdr:rowOff>
    </xdr:from>
    <xdr:to>
      <xdr:col>86</xdr:col>
      <xdr:colOff>25400</xdr:colOff>
      <xdr:row>78</xdr:row>
      <xdr:rowOff>109826</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3482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36999</xdr:rowOff>
    </xdr:from>
    <xdr:ext cx="599010" cy="259045"/>
    <xdr:sp macro="" textlink="">
      <xdr:nvSpPr>
        <xdr:cNvPr id="618" name="公債費最大値テキスト">
          <a:extLst>
            <a:ext uri="{FF2B5EF4-FFF2-40B4-BE49-F238E27FC236}">
              <a16:creationId xmlns:a16="http://schemas.microsoft.com/office/drawing/2014/main" id="{00000000-0008-0000-0600-00006A020000}"/>
            </a:ext>
          </a:extLst>
        </xdr:cNvPr>
        <xdr:cNvSpPr txBox="1"/>
      </xdr:nvSpPr>
      <xdr:spPr>
        <a:xfrm>
          <a:off x="16370300" y="12209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90322</xdr:rowOff>
    </xdr:from>
    <xdr:to>
      <xdr:col>86</xdr:col>
      <xdr:colOff>25400</xdr:colOff>
      <xdr:row>72</xdr:row>
      <xdr:rowOff>90322</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2434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150988</xdr:rowOff>
    </xdr:from>
    <xdr:to>
      <xdr:col>85</xdr:col>
      <xdr:colOff>127000</xdr:colOff>
      <xdr:row>76</xdr:row>
      <xdr:rowOff>156045</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5481300" y="13181188"/>
          <a:ext cx="838200" cy="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111384</xdr:rowOff>
    </xdr:from>
    <xdr:ext cx="534377" cy="259045"/>
    <xdr:sp macro="" textlink="">
      <xdr:nvSpPr>
        <xdr:cNvPr id="621" name="公債費平均値テキスト">
          <a:extLst>
            <a:ext uri="{FF2B5EF4-FFF2-40B4-BE49-F238E27FC236}">
              <a16:creationId xmlns:a16="http://schemas.microsoft.com/office/drawing/2014/main" id="{00000000-0008-0000-0600-00006D020000}"/>
            </a:ext>
          </a:extLst>
        </xdr:cNvPr>
        <xdr:cNvSpPr txBox="1"/>
      </xdr:nvSpPr>
      <xdr:spPr>
        <a:xfrm>
          <a:off x="16370300" y="129701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88506</xdr:rowOff>
    </xdr:from>
    <xdr:to>
      <xdr:col>85</xdr:col>
      <xdr:colOff>177800</xdr:colOff>
      <xdr:row>77</xdr:row>
      <xdr:rowOff>18656</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6268700" y="13118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150988</xdr:rowOff>
    </xdr:from>
    <xdr:to>
      <xdr:col>81</xdr:col>
      <xdr:colOff>50800</xdr:colOff>
      <xdr:row>77</xdr:row>
      <xdr:rowOff>17134</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4592300" y="13181188"/>
          <a:ext cx="889000" cy="37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116816</xdr:rowOff>
    </xdr:from>
    <xdr:to>
      <xdr:col>81</xdr:col>
      <xdr:colOff>101600</xdr:colOff>
      <xdr:row>77</xdr:row>
      <xdr:rowOff>46966</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5430500" y="13147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38093</xdr:rowOff>
    </xdr:from>
    <xdr:ext cx="534377"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214111" y="13239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17134</xdr:rowOff>
    </xdr:from>
    <xdr:to>
      <xdr:col>76</xdr:col>
      <xdr:colOff>114300</xdr:colOff>
      <xdr:row>77</xdr:row>
      <xdr:rowOff>39756</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3703300" y="13218784"/>
          <a:ext cx="889000" cy="22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111517</xdr:rowOff>
    </xdr:from>
    <xdr:to>
      <xdr:col>76</xdr:col>
      <xdr:colOff>165100</xdr:colOff>
      <xdr:row>77</xdr:row>
      <xdr:rowOff>41667</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4541500" y="1314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58195</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4325111" y="12916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39756</xdr:rowOff>
    </xdr:from>
    <xdr:to>
      <xdr:col>71</xdr:col>
      <xdr:colOff>177800</xdr:colOff>
      <xdr:row>77</xdr:row>
      <xdr:rowOff>43030</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2814300" y="13241406"/>
          <a:ext cx="889000" cy="3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116204</xdr:rowOff>
    </xdr:from>
    <xdr:to>
      <xdr:col>72</xdr:col>
      <xdr:colOff>38100</xdr:colOff>
      <xdr:row>77</xdr:row>
      <xdr:rowOff>46354</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3652500" y="13146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62881</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3436111" y="12921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118943</xdr:rowOff>
    </xdr:from>
    <xdr:to>
      <xdr:col>67</xdr:col>
      <xdr:colOff>101600</xdr:colOff>
      <xdr:row>77</xdr:row>
      <xdr:rowOff>49093</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2763500" y="13149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65619</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547111" y="12924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105245</xdr:rowOff>
    </xdr:from>
    <xdr:to>
      <xdr:col>85</xdr:col>
      <xdr:colOff>177800</xdr:colOff>
      <xdr:row>77</xdr:row>
      <xdr:rowOff>35395</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6268700" y="13135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83672</xdr:rowOff>
    </xdr:from>
    <xdr:ext cx="534377" cy="259045"/>
    <xdr:sp macro="" textlink="">
      <xdr:nvSpPr>
        <xdr:cNvPr id="640" name="公債費該当値テキスト">
          <a:extLst>
            <a:ext uri="{FF2B5EF4-FFF2-40B4-BE49-F238E27FC236}">
              <a16:creationId xmlns:a16="http://schemas.microsoft.com/office/drawing/2014/main" id="{00000000-0008-0000-0600-000080020000}"/>
            </a:ext>
          </a:extLst>
        </xdr:cNvPr>
        <xdr:cNvSpPr txBox="1"/>
      </xdr:nvSpPr>
      <xdr:spPr>
        <a:xfrm>
          <a:off x="16370300" y="13113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100188</xdr:rowOff>
    </xdr:from>
    <xdr:to>
      <xdr:col>81</xdr:col>
      <xdr:colOff>101600</xdr:colOff>
      <xdr:row>77</xdr:row>
      <xdr:rowOff>30338</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5430500" y="13130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46865</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14111" y="12905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137784</xdr:rowOff>
    </xdr:from>
    <xdr:to>
      <xdr:col>76</xdr:col>
      <xdr:colOff>165100</xdr:colOff>
      <xdr:row>77</xdr:row>
      <xdr:rowOff>67934</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4541500" y="13167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59061</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325111" y="13260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160406</xdr:rowOff>
    </xdr:from>
    <xdr:to>
      <xdr:col>72</xdr:col>
      <xdr:colOff>38100</xdr:colOff>
      <xdr:row>77</xdr:row>
      <xdr:rowOff>90556</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3652500" y="13190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81683</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3283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163680</xdr:rowOff>
    </xdr:from>
    <xdr:to>
      <xdr:col>67</xdr:col>
      <xdr:colOff>101600</xdr:colOff>
      <xdr:row>77</xdr:row>
      <xdr:rowOff>93830</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2763500" y="1319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84957</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328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51966</xdr:rowOff>
    </xdr:from>
    <xdr:to>
      <xdr:col>85</xdr:col>
      <xdr:colOff>126364</xdr:colOff>
      <xdr:row>99</xdr:row>
      <xdr:rowOff>44165</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482466"/>
          <a:ext cx="1269" cy="15352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60134</xdr:rowOff>
    </xdr:from>
    <xdr:ext cx="378565"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70336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44165</xdr:rowOff>
    </xdr:from>
    <xdr:to>
      <xdr:col>86</xdr:col>
      <xdr:colOff>25400</xdr:colOff>
      <xdr:row>99</xdr:row>
      <xdr:rowOff>44165</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7017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170093</xdr:rowOff>
    </xdr:from>
    <xdr:ext cx="690189"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25769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1,209,082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51966</xdr:rowOff>
    </xdr:from>
    <xdr:to>
      <xdr:col>86</xdr:col>
      <xdr:colOff>25400</xdr:colOff>
      <xdr:row>90</xdr:row>
      <xdr:rowOff>51966</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482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43831</xdr:rowOff>
    </xdr:from>
    <xdr:to>
      <xdr:col>85</xdr:col>
      <xdr:colOff>127000</xdr:colOff>
      <xdr:row>99</xdr:row>
      <xdr:rowOff>43912</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5481300" y="17017381"/>
          <a:ext cx="838200" cy="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149035</xdr:rowOff>
    </xdr:from>
    <xdr:ext cx="534377"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7796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126158</xdr:rowOff>
    </xdr:from>
    <xdr:to>
      <xdr:col>85</xdr:col>
      <xdr:colOff>177800</xdr:colOff>
      <xdr:row>99</xdr:row>
      <xdr:rowOff>56308</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928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43737</xdr:rowOff>
    </xdr:from>
    <xdr:to>
      <xdr:col>81</xdr:col>
      <xdr:colOff>50800</xdr:colOff>
      <xdr:row>99</xdr:row>
      <xdr:rowOff>43912</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4592300" y="17017287"/>
          <a:ext cx="889000" cy="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124369</xdr:rowOff>
    </xdr:from>
    <xdr:to>
      <xdr:col>81</xdr:col>
      <xdr:colOff>101600</xdr:colOff>
      <xdr:row>99</xdr:row>
      <xdr:rowOff>54519</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926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71046</xdr:rowOff>
    </xdr:from>
    <xdr:ext cx="534377"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214111" y="16701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43737</xdr:rowOff>
    </xdr:from>
    <xdr:to>
      <xdr:col>76</xdr:col>
      <xdr:colOff>114300</xdr:colOff>
      <xdr:row>99</xdr:row>
      <xdr:rowOff>43807</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3703300" y="17017287"/>
          <a:ext cx="889000" cy="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125535</xdr:rowOff>
    </xdr:from>
    <xdr:to>
      <xdr:col>76</xdr:col>
      <xdr:colOff>165100</xdr:colOff>
      <xdr:row>99</xdr:row>
      <xdr:rowOff>55685</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92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72212</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325111" y="16702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43706</xdr:rowOff>
    </xdr:from>
    <xdr:to>
      <xdr:col>71</xdr:col>
      <xdr:colOff>177800</xdr:colOff>
      <xdr:row>99</xdr:row>
      <xdr:rowOff>43807</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2814300" y="17017256"/>
          <a:ext cx="889000" cy="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121910</xdr:rowOff>
    </xdr:from>
    <xdr:to>
      <xdr:col>72</xdr:col>
      <xdr:colOff>38100</xdr:colOff>
      <xdr:row>99</xdr:row>
      <xdr:rowOff>52060</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924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68587</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36111" y="16699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114894</xdr:rowOff>
    </xdr:from>
    <xdr:to>
      <xdr:col>67</xdr:col>
      <xdr:colOff>101600</xdr:colOff>
      <xdr:row>99</xdr:row>
      <xdr:rowOff>45044</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916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61571</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6692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164481</xdr:rowOff>
    </xdr:from>
    <xdr:to>
      <xdr:col>85</xdr:col>
      <xdr:colOff>177800</xdr:colOff>
      <xdr:row>99</xdr:row>
      <xdr:rowOff>94631</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6966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104584</xdr:rowOff>
    </xdr:from>
    <xdr:ext cx="378565"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69066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164562</xdr:rowOff>
    </xdr:from>
    <xdr:to>
      <xdr:col>81</xdr:col>
      <xdr:colOff>101600</xdr:colOff>
      <xdr:row>99</xdr:row>
      <xdr:rowOff>94712</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6966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99</xdr:row>
      <xdr:rowOff>85839</xdr:rowOff>
    </xdr:from>
    <xdr:ext cx="378565"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92017" y="170593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164387</xdr:rowOff>
    </xdr:from>
    <xdr:to>
      <xdr:col>76</xdr:col>
      <xdr:colOff>165100</xdr:colOff>
      <xdr:row>99</xdr:row>
      <xdr:rowOff>94537</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6966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99</xdr:row>
      <xdr:rowOff>85664</xdr:rowOff>
    </xdr:from>
    <xdr:ext cx="378565"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403017" y="170592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164457</xdr:rowOff>
    </xdr:from>
    <xdr:to>
      <xdr:col>72</xdr:col>
      <xdr:colOff>38100</xdr:colOff>
      <xdr:row>99</xdr:row>
      <xdr:rowOff>94607</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696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99</xdr:row>
      <xdr:rowOff>85734</xdr:rowOff>
    </xdr:from>
    <xdr:ext cx="378565"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514017" y="170592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164356</xdr:rowOff>
    </xdr:from>
    <xdr:to>
      <xdr:col>67</xdr:col>
      <xdr:colOff>101600</xdr:colOff>
      <xdr:row>99</xdr:row>
      <xdr:rowOff>94506</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6966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99</xdr:row>
      <xdr:rowOff>85633</xdr:rowOff>
    </xdr:from>
    <xdr:ext cx="378565"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625017" y="170591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投資及び出資金グラフ枠">
          <a:extLst>
            <a:ext uri="{FF2B5EF4-FFF2-40B4-BE49-F238E27FC236}">
              <a16:creationId xmlns:a16="http://schemas.microsoft.com/office/drawing/2014/main" id="{00000000-0008-0000-0600-0000D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74320</xdr:rowOff>
    </xdr:from>
    <xdr:to>
      <xdr:col>116</xdr:col>
      <xdr:colOff>62864</xdr:colOff>
      <xdr:row>39</xdr:row>
      <xdr:rowOff>44450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flipV="1">
          <a:off x="22159595" y="5217820"/>
          <a:ext cx="1269" cy="1513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0" name="投資及び出資金最小値テキスト">
          <a:extLst>
            <a:ext uri="{FF2B5EF4-FFF2-40B4-BE49-F238E27FC236}">
              <a16:creationId xmlns:a16="http://schemas.microsoft.com/office/drawing/2014/main" id="{00000000-0008-0000-0600-0000DA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20997</xdr:rowOff>
    </xdr:from>
    <xdr:ext cx="534377" cy="259045"/>
    <xdr:sp macro="" textlink="">
      <xdr:nvSpPr>
        <xdr:cNvPr id="732" name="投資及び出資金最大値テキスト">
          <a:extLst>
            <a:ext uri="{FF2B5EF4-FFF2-40B4-BE49-F238E27FC236}">
              <a16:creationId xmlns:a16="http://schemas.microsoft.com/office/drawing/2014/main" id="{00000000-0008-0000-0600-0000DC020000}"/>
            </a:ext>
          </a:extLst>
        </xdr:cNvPr>
        <xdr:cNvSpPr txBox="1"/>
      </xdr:nvSpPr>
      <xdr:spPr>
        <a:xfrm>
          <a:off x="22212300" y="4993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74320</xdr:rowOff>
    </xdr:from>
    <xdr:to>
      <xdr:col>116</xdr:col>
      <xdr:colOff>152400</xdr:colOff>
      <xdr:row>30</xdr:row>
      <xdr:rowOff>74320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2072600" y="5217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156159</xdr:rowOff>
    </xdr:from>
    <xdr:to>
      <xdr:col>116</xdr:col>
      <xdr:colOff>63500</xdr:colOff>
      <xdr:row>36</xdr:row>
      <xdr:rowOff>163856</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1323300" y="6328359"/>
          <a:ext cx="838200" cy="7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141165</xdr:rowOff>
    </xdr:from>
    <xdr:ext cx="469744" cy="259045"/>
    <xdr:sp macro="" textlink="">
      <xdr:nvSpPr>
        <xdr:cNvPr id="735" name="投資及び出資金平均値テキスト">
          <a:extLst>
            <a:ext uri="{FF2B5EF4-FFF2-40B4-BE49-F238E27FC236}">
              <a16:creationId xmlns:a16="http://schemas.microsoft.com/office/drawing/2014/main" id="{00000000-0008-0000-0600-0000DF020000}"/>
            </a:ext>
          </a:extLst>
        </xdr:cNvPr>
        <xdr:cNvSpPr txBox="1"/>
      </xdr:nvSpPr>
      <xdr:spPr>
        <a:xfrm>
          <a:off x="22212300" y="64848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162738</xdr:rowOff>
    </xdr:from>
    <xdr:to>
      <xdr:col>116</xdr:col>
      <xdr:colOff>114300</xdr:colOff>
      <xdr:row>38</xdr:row>
      <xdr:rowOff>92888</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2110700" y="6506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163856</xdr:rowOff>
    </xdr:from>
    <xdr:to>
      <xdr:col>111</xdr:col>
      <xdr:colOff>177800</xdr:colOff>
      <xdr:row>38</xdr:row>
      <xdr:rowOff>39345</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0434300" y="6336056"/>
          <a:ext cx="889000" cy="218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167539</xdr:rowOff>
    </xdr:from>
    <xdr:to>
      <xdr:col>112</xdr:col>
      <xdr:colOff>38100</xdr:colOff>
      <xdr:row>38</xdr:row>
      <xdr:rowOff>97689</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1272500" y="6511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88816</xdr:rowOff>
    </xdr:from>
    <xdr:ext cx="469744"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21088428" y="6603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59004</xdr:rowOff>
    </xdr:from>
    <xdr:to>
      <xdr:col>107</xdr:col>
      <xdr:colOff>50800</xdr:colOff>
      <xdr:row>38</xdr:row>
      <xdr:rowOff>39345</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9545300" y="6231204"/>
          <a:ext cx="889000" cy="323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159080</xdr:rowOff>
    </xdr:from>
    <xdr:to>
      <xdr:col>107</xdr:col>
      <xdr:colOff>101600</xdr:colOff>
      <xdr:row>38</xdr:row>
      <xdr:rowOff>89230</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0383500" y="6502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105757</xdr:rowOff>
    </xdr:from>
    <xdr:ext cx="469744"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0199428" y="6277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34</xdr:row>
      <xdr:rowOff>65024</xdr:rowOff>
    </xdr:from>
    <xdr:to>
      <xdr:col>102</xdr:col>
      <xdr:colOff>114300</xdr:colOff>
      <xdr:row>36</xdr:row>
      <xdr:rowOff>59004</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8656300" y="5894324"/>
          <a:ext cx="889000" cy="336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152451</xdr:rowOff>
    </xdr:from>
    <xdr:to>
      <xdr:col>102</xdr:col>
      <xdr:colOff>165100</xdr:colOff>
      <xdr:row>38</xdr:row>
      <xdr:rowOff>82601</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9494500" y="649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73728</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9310428" y="6588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162814</xdr:rowOff>
    </xdr:from>
    <xdr:to>
      <xdr:col>98</xdr:col>
      <xdr:colOff>38100</xdr:colOff>
      <xdr:row>38</xdr:row>
      <xdr:rowOff>92964</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18605500" y="6506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84091</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8421428" y="6599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105359</xdr:rowOff>
    </xdr:from>
    <xdr:to>
      <xdr:col>116</xdr:col>
      <xdr:colOff>114300</xdr:colOff>
      <xdr:row>37</xdr:row>
      <xdr:rowOff>35509</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2110700" y="6277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128236</xdr:rowOff>
    </xdr:from>
    <xdr:ext cx="469744" cy="259045"/>
    <xdr:sp macro="" textlink="">
      <xdr:nvSpPr>
        <xdr:cNvPr id="754" name="投資及び出資金該当値テキスト">
          <a:extLst>
            <a:ext uri="{FF2B5EF4-FFF2-40B4-BE49-F238E27FC236}">
              <a16:creationId xmlns:a16="http://schemas.microsoft.com/office/drawing/2014/main" id="{00000000-0008-0000-0600-0000F2020000}"/>
            </a:ext>
          </a:extLst>
        </xdr:cNvPr>
        <xdr:cNvSpPr txBox="1"/>
      </xdr:nvSpPr>
      <xdr:spPr>
        <a:xfrm>
          <a:off x="22212300" y="6128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113056</xdr:rowOff>
    </xdr:from>
    <xdr:to>
      <xdr:col>112</xdr:col>
      <xdr:colOff>38100</xdr:colOff>
      <xdr:row>37</xdr:row>
      <xdr:rowOff>43206</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1272500" y="6285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59733</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088428" y="6060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159995</xdr:rowOff>
    </xdr:from>
    <xdr:to>
      <xdr:col>107</xdr:col>
      <xdr:colOff>101600</xdr:colOff>
      <xdr:row>38</xdr:row>
      <xdr:rowOff>90145</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0383500" y="6503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81272</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199428" y="6596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8204</xdr:rowOff>
    </xdr:from>
    <xdr:to>
      <xdr:col>102</xdr:col>
      <xdr:colOff>165100</xdr:colOff>
      <xdr:row>36</xdr:row>
      <xdr:rowOff>109804</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9494500" y="618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126331</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310428" y="5955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34</xdr:row>
      <xdr:rowOff>14224</xdr:rowOff>
    </xdr:from>
    <xdr:to>
      <xdr:col>98</xdr:col>
      <xdr:colOff>38100</xdr:colOff>
      <xdr:row>34</xdr:row>
      <xdr:rowOff>115824</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18605500" y="5843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32</xdr:row>
      <xdr:rowOff>132351</xdr:rowOff>
    </xdr:from>
    <xdr:ext cx="534377"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389111" y="5618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55</xdr:row>
      <xdr:rowOff>54627</xdr:rowOff>
    </xdr:from>
    <xdr:ext cx="59541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692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149146</xdr:rowOff>
    </xdr:from>
    <xdr:to>
      <xdr:col>116</xdr:col>
      <xdr:colOff>62864</xdr:colOff>
      <xdr:row>58</xdr:row>
      <xdr:rowOff>139700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2159595" y="8721646"/>
          <a:ext cx="1269" cy="13621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10519</xdr:rowOff>
    </xdr:from>
    <xdr:ext cx="249299" cy="259045"/>
    <xdr:sp macro="" textlink="">
      <xdr:nvSpPr>
        <xdr:cNvPr id="785" name="貸付金最小値テキスト">
          <a:extLst>
            <a:ext uri="{FF2B5EF4-FFF2-40B4-BE49-F238E27FC236}">
              <a16:creationId xmlns:a16="http://schemas.microsoft.com/office/drawing/2014/main" id="{00000000-0008-0000-0600-000011030000}"/>
            </a:ext>
          </a:extLst>
        </xdr:cNvPr>
        <xdr:cNvSpPr txBox="1"/>
      </xdr:nvSpPr>
      <xdr:spPr>
        <a:xfrm>
          <a:off x="22212300" y="101260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95823</xdr:rowOff>
    </xdr:from>
    <xdr:ext cx="599010" cy="259045"/>
    <xdr:sp macro="" textlink="">
      <xdr:nvSpPr>
        <xdr:cNvPr id="787" name="貸付金最大値テキスト">
          <a:extLst>
            <a:ext uri="{FF2B5EF4-FFF2-40B4-BE49-F238E27FC236}">
              <a16:creationId xmlns:a16="http://schemas.microsoft.com/office/drawing/2014/main" id="{00000000-0008-0000-0600-000013030000}"/>
            </a:ext>
          </a:extLst>
        </xdr:cNvPr>
        <xdr:cNvSpPr txBox="1"/>
      </xdr:nvSpPr>
      <xdr:spPr>
        <a:xfrm>
          <a:off x="22212300" y="8496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149146</xdr:rowOff>
    </xdr:from>
    <xdr:to>
      <xdr:col>116</xdr:col>
      <xdr:colOff>152400</xdr:colOff>
      <xdr:row>50</xdr:row>
      <xdr:rowOff>149146</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8721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99419</xdr:rowOff>
    </xdr:from>
    <xdr:ext cx="469744" cy="259045"/>
    <xdr:sp macro="" textlink="">
      <xdr:nvSpPr>
        <xdr:cNvPr id="790" name="貸付金平均値テキスト">
          <a:extLst>
            <a:ext uri="{FF2B5EF4-FFF2-40B4-BE49-F238E27FC236}">
              <a16:creationId xmlns:a16="http://schemas.microsoft.com/office/drawing/2014/main" id="{00000000-0008-0000-0600-000016030000}"/>
            </a:ext>
          </a:extLst>
        </xdr:cNvPr>
        <xdr:cNvSpPr txBox="1"/>
      </xdr:nvSpPr>
      <xdr:spPr>
        <a:xfrm>
          <a:off x="22212300" y="98720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76542</xdr:rowOff>
    </xdr:from>
    <xdr:to>
      <xdr:col>116</xdr:col>
      <xdr:colOff>114300</xdr:colOff>
      <xdr:row>59</xdr:row>
      <xdr:rowOff>6692</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2110700" y="10020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76478</xdr:rowOff>
    </xdr:from>
    <xdr:to>
      <xdr:col>112</xdr:col>
      <xdr:colOff>38100</xdr:colOff>
      <xdr:row>59</xdr:row>
      <xdr:rowOff>6628</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1272500" y="1002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23155</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1088428" y="9795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73620</xdr:rowOff>
    </xdr:from>
    <xdr:to>
      <xdr:col>107</xdr:col>
      <xdr:colOff>101600</xdr:colOff>
      <xdr:row>59</xdr:row>
      <xdr:rowOff>3770</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0383500" y="1001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20297</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199428" y="9792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72514</xdr:rowOff>
    </xdr:from>
    <xdr:to>
      <xdr:col>102</xdr:col>
      <xdr:colOff>165100</xdr:colOff>
      <xdr:row>59</xdr:row>
      <xdr:rowOff>2664</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9494500" y="1001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19191</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10428" y="9791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70214</xdr:rowOff>
    </xdr:from>
    <xdr:to>
      <xdr:col>98</xdr:col>
      <xdr:colOff>38100</xdr:colOff>
      <xdr:row>59</xdr:row>
      <xdr:rowOff>364</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8605500" y="10014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16891</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21428" y="9789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54969</xdr:rowOff>
    </xdr:from>
    <xdr:ext cx="249299" cy="259045"/>
    <xdr:sp macro="" textlink="">
      <xdr:nvSpPr>
        <xdr:cNvPr id="809" name="貸付金該当値テキスト">
          <a:extLst>
            <a:ext uri="{FF2B5EF4-FFF2-40B4-BE49-F238E27FC236}">
              <a16:creationId xmlns:a16="http://schemas.microsoft.com/office/drawing/2014/main" id="{00000000-0008-0000-0600-000029030000}"/>
            </a:ext>
          </a:extLst>
        </xdr:cNvPr>
        <xdr:cNvSpPr txBox="1"/>
      </xdr:nvSpPr>
      <xdr:spPr>
        <a:xfrm>
          <a:off x="22212300" y="999906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1" name="繰出金グラフ枠">
          <a:extLst>
            <a:ext uri="{FF2B5EF4-FFF2-40B4-BE49-F238E27FC236}">
              <a16:creationId xmlns:a16="http://schemas.microsoft.com/office/drawing/2014/main" id="{00000000-0008-0000-0600-000049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129463</xdr:rowOff>
    </xdr:from>
    <xdr:to>
      <xdr:col>116</xdr:col>
      <xdr:colOff>62864</xdr:colOff>
      <xdr:row>79</xdr:row>
      <xdr:rowOff>34570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flipV="1">
          <a:off x="22159595" y="11959513"/>
          <a:ext cx="1269" cy="16196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38397</xdr:rowOff>
    </xdr:from>
    <xdr:ext cx="534377" cy="259045"/>
    <xdr:sp macro="" textlink="">
      <xdr:nvSpPr>
        <xdr:cNvPr id="843" name="繰出金最小値テキスト">
          <a:extLst>
            <a:ext uri="{FF2B5EF4-FFF2-40B4-BE49-F238E27FC236}">
              <a16:creationId xmlns:a16="http://schemas.microsoft.com/office/drawing/2014/main" id="{00000000-0008-0000-0600-00004B030000}"/>
            </a:ext>
          </a:extLst>
        </xdr:cNvPr>
        <xdr:cNvSpPr txBox="1"/>
      </xdr:nvSpPr>
      <xdr:spPr>
        <a:xfrm>
          <a:off x="22212300" y="13582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34570</xdr:rowOff>
    </xdr:from>
    <xdr:to>
      <xdr:col>116</xdr:col>
      <xdr:colOff>152400</xdr:colOff>
      <xdr:row>79</xdr:row>
      <xdr:rowOff>34570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2072600" y="13579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76140</xdr:rowOff>
    </xdr:from>
    <xdr:ext cx="599010" cy="259045"/>
    <xdr:sp macro="" textlink="">
      <xdr:nvSpPr>
        <xdr:cNvPr id="845" name="繰出金最大値テキスト">
          <a:extLst>
            <a:ext uri="{FF2B5EF4-FFF2-40B4-BE49-F238E27FC236}">
              <a16:creationId xmlns:a16="http://schemas.microsoft.com/office/drawing/2014/main" id="{00000000-0008-0000-0600-00004D030000}"/>
            </a:ext>
          </a:extLst>
        </xdr:cNvPr>
        <xdr:cNvSpPr txBox="1"/>
      </xdr:nvSpPr>
      <xdr:spPr>
        <a:xfrm>
          <a:off x="22212300" y="11734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129463</xdr:rowOff>
    </xdr:from>
    <xdr:to>
      <xdr:col>116</xdr:col>
      <xdr:colOff>152400</xdr:colOff>
      <xdr:row>69</xdr:row>
      <xdr:rowOff>129463</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2072600" y="11959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82524</xdr:rowOff>
    </xdr:from>
    <xdr:to>
      <xdr:col>116</xdr:col>
      <xdr:colOff>63500</xdr:colOff>
      <xdr:row>73</xdr:row>
      <xdr:rowOff>115088</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1323300" y="12598374"/>
          <a:ext cx="838200" cy="32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106532</xdr:rowOff>
    </xdr:from>
    <xdr:ext cx="534377" cy="259045"/>
    <xdr:sp macro="" textlink="">
      <xdr:nvSpPr>
        <xdr:cNvPr id="848" name="繰出金平均値テキスト">
          <a:extLst>
            <a:ext uri="{FF2B5EF4-FFF2-40B4-BE49-F238E27FC236}">
              <a16:creationId xmlns:a16="http://schemas.microsoft.com/office/drawing/2014/main" id="{00000000-0008-0000-0600-000050030000}"/>
            </a:ext>
          </a:extLst>
        </xdr:cNvPr>
        <xdr:cNvSpPr txBox="1"/>
      </xdr:nvSpPr>
      <xdr:spPr>
        <a:xfrm>
          <a:off x="22212300" y="129652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128105</xdr:rowOff>
    </xdr:from>
    <xdr:to>
      <xdr:col>116</xdr:col>
      <xdr:colOff>114300</xdr:colOff>
      <xdr:row>76</xdr:row>
      <xdr:rowOff>58254</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2110700" y="1298685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115088</xdr:rowOff>
    </xdr:from>
    <xdr:to>
      <xdr:col>111</xdr:col>
      <xdr:colOff>177800</xdr:colOff>
      <xdr:row>73</xdr:row>
      <xdr:rowOff>148057</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0434300" y="12630938"/>
          <a:ext cx="889000" cy="32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141351</xdr:rowOff>
    </xdr:from>
    <xdr:to>
      <xdr:col>112</xdr:col>
      <xdr:colOff>38100</xdr:colOff>
      <xdr:row>76</xdr:row>
      <xdr:rowOff>71501</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1272500" y="13000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62628</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1056111" y="13092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148057</xdr:rowOff>
    </xdr:from>
    <xdr:to>
      <xdr:col>107</xdr:col>
      <xdr:colOff>50800</xdr:colOff>
      <xdr:row>74</xdr:row>
      <xdr:rowOff>77419</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19545300" y="12663907"/>
          <a:ext cx="889000" cy="100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133934</xdr:rowOff>
    </xdr:from>
    <xdr:to>
      <xdr:col>107</xdr:col>
      <xdr:colOff>101600</xdr:colOff>
      <xdr:row>76</xdr:row>
      <xdr:rowOff>64084</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0383500" y="1299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55211</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0167111" y="13085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77419</xdr:rowOff>
    </xdr:from>
    <xdr:to>
      <xdr:col>102</xdr:col>
      <xdr:colOff>114300</xdr:colOff>
      <xdr:row>74</xdr:row>
      <xdr:rowOff>151232</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18656300" y="12764719"/>
          <a:ext cx="889000" cy="73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117881</xdr:rowOff>
    </xdr:from>
    <xdr:to>
      <xdr:col>102</xdr:col>
      <xdr:colOff>165100</xdr:colOff>
      <xdr:row>76</xdr:row>
      <xdr:rowOff>48031</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19494500" y="12976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39158</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9278111" y="13069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126200</xdr:rowOff>
    </xdr:from>
    <xdr:to>
      <xdr:col>98</xdr:col>
      <xdr:colOff>38100</xdr:colOff>
      <xdr:row>76</xdr:row>
      <xdr:rowOff>56350</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18605500" y="12984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47477</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8389111" y="13077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31724</xdr:rowOff>
    </xdr:from>
    <xdr:to>
      <xdr:col>116</xdr:col>
      <xdr:colOff>114300</xdr:colOff>
      <xdr:row>73</xdr:row>
      <xdr:rowOff>133324</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2110700" y="12547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54601</xdr:rowOff>
    </xdr:from>
    <xdr:ext cx="599010" cy="259045"/>
    <xdr:sp macro="" textlink="">
      <xdr:nvSpPr>
        <xdr:cNvPr id="867" name="繰出金該当値テキスト">
          <a:extLst>
            <a:ext uri="{FF2B5EF4-FFF2-40B4-BE49-F238E27FC236}">
              <a16:creationId xmlns:a16="http://schemas.microsoft.com/office/drawing/2014/main" id="{00000000-0008-0000-0600-000063030000}"/>
            </a:ext>
          </a:extLst>
        </xdr:cNvPr>
        <xdr:cNvSpPr txBox="1"/>
      </xdr:nvSpPr>
      <xdr:spPr>
        <a:xfrm>
          <a:off x="22212300" y="12399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64288</xdr:rowOff>
    </xdr:from>
    <xdr:to>
      <xdr:col>112</xdr:col>
      <xdr:colOff>38100</xdr:colOff>
      <xdr:row>73</xdr:row>
      <xdr:rowOff>165888</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1272500" y="12580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72</xdr:row>
      <xdr:rowOff>10965</xdr:rowOff>
    </xdr:from>
    <xdr:ext cx="59901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023795" y="12355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97257</xdr:rowOff>
    </xdr:from>
    <xdr:to>
      <xdr:col>107</xdr:col>
      <xdr:colOff>101600</xdr:colOff>
      <xdr:row>74</xdr:row>
      <xdr:rowOff>27407</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0383500" y="12613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72</xdr:row>
      <xdr:rowOff>43934</xdr:rowOff>
    </xdr:from>
    <xdr:ext cx="59901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134795" y="12388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26619</xdr:rowOff>
    </xdr:from>
    <xdr:to>
      <xdr:col>102</xdr:col>
      <xdr:colOff>165100</xdr:colOff>
      <xdr:row>74</xdr:row>
      <xdr:rowOff>128219</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19494500" y="12713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144746</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278111" y="12489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100432</xdr:rowOff>
    </xdr:from>
    <xdr:to>
      <xdr:col>98</xdr:col>
      <xdr:colOff>38100</xdr:colOff>
      <xdr:row>75</xdr:row>
      <xdr:rowOff>30582</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18605500" y="12787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47109</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389111" y="12562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0" name="前年度繰上充用金グラフ枠">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2" name="前年度繰上充用金最小値テキスト">
          <a:extLst>
            <a:ext uri="{FF2B5EF4-FFF2-40B4-BE49-F238E27FC236}">
              <a16:creationId xmlns:a16="http://schemas.microsoft.com/office/drawing/2014/main" id="{00000000-0008-0000-0600-00007C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4" name="前年度繰上充用金最大値テキスト">
          <a:extLst>
            <a:ext uri="{FF2B5EF4-FFF2-40B4-BE49-F238E27FC236}">
              <a16:creationId xmlns:a16="http://schemas.microsoft.com/office/drawing/2014/main" id="{00000000-0008-0000-0600-00007E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7" name="前年度繰上充用金平均値テキスト">
          <a:extLst>
            <a:ext uri="{FF2B5EF4-FFF2-40B4-BE49-F238E27FC236}">
              <a16:creationId xmlns:a16="http://schemas.microsoft.com/office/drawing/2014/main" id="{00000000-0008-0000-0600-000081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6" name="前年度繰上充用金該当値テキスト">
          <a:extLst>
            <a:ext uri="{FF2B5EF4-FFF2-40B4-BE49-F238E27FC236}">
              <a16:creationId xmlns:a16="http://schemas.microsoft.com/office/drawing/2014/main" id="{00000000-0008-0000-0600-000094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5" name="正方形/長方形 924">
          <a:extLst>
            <a:ext uri="{FF2B5EF4-FFF2-40B4-BE49-F238E27FC236}">
              <a16:creationId xmlns:a16="http://schemas.microsoft.com/office/drawing/2014/main" id="{00000000-0008-0000-0600-00009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688</a:t>
          </a:r>
          <a:r>
            <a:rPr kumimoji="1" lang="ja-JP" altLang="en-US" sz="1300">
              <a:latin typeface="ＭＳ Ｐゴシック" panose="020B0600070205080204" pitchFamily="50" charset="-128"/>
              <a:ea typeface="ＭＳ Ｐゴシック" panose="020B0600070205080204" pitchFamily="50" charset="-128"/>
            </a:rPr>
            <a:t>千円となっており、物件費が住民一人当たり</a:t>
          </a:r>
          <a:r>
            <a:rPr kumimoji="1" lang="en-US" altLang="ja-JP" sz="1300">
              <a:latin typeface="ＭＳ Ｐゴシック" panose="020B0600070205080204" pitchFamily="50" charset="-128"/>
              <a:ea typeface="ＭＳ Ｐゴシック" panose="020B0600070205080204" pitchFamily="50" charset="-128"/>
            </a:rPr>
            <a:t>116</a:t>
          </a:r>
          <a:r>
            <a:rPr kumimoji="1" lang="ja-JP" altLang="en-US" sz="1300">
              <a:latin typeface="ＭＳ Ｐゴシック" panose="020B0600070205080204" pitchFamily="50" charset="-128"/>
              <a:ea typeface="ＭＳ Ｐゴシック" panose="020B0600070205080204" pitchFamily="50" charset="-128"/>
            </a:rPr>
            <a:t>千円と最も高く、類似団体と比較しても高い数値となってる。これは、認定こども園の指定管理等の委託料や消費税増税に伴い増加していることが要因となっている。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また、投資及び出資金並びに繰出金については、どちらも類似団体平均より高い数値となっているが、これは水道会計への出資、公共下水道事業への繰り出し等が要因である。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人件費は、住民一人当たり</a:t>
          </a:r>
          <a:r>
            <a:rPr kumimoji="1" lang="en-US" altLang="ja-JP" sz="1300">
              <a:latin typeface="ＭＳ Ｐゴシック" panose="020B0600070205080204" pitchFamily="50" charset="-128"/>
              <a:ea typeface="ＭＳ Ｐゴシック" panose="020B0600070205080204" pitchFamily="50" charset="-128"/>
            </a:rPr>
            <a:t>89</a:t>
          </a:r>
          <a:r>
            <a:rPr kumimoji="1" lang="ja-JP" altLang="en-US" sz="1300">
              <a:latin typeface="ＭＳ Ｐゴシック" panose="020B0600070205080204" pitchFamily="50" charset="-128"/>
              <a:ea typeface="ＭＳ Ｐゴシック" panose="020B0600070205080204" pitchFamily="50" charset="-128"/>
            </a:rPr>
            <a:t>千円となっており、平成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年度以降やや増加してきているが、類似団体平均と比較して低い数値となっている。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和歌山県由良町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5,678
5,642
30.94
4,031,619
3,906,923
65,856
2,447,475
4,637,887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12.8
203.9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66167</xdr:rowOff>
    </xdr:from>
    <xdr:to>
      <xdr:col>24</xdr:col>
      <xdr:colOff>62865</xdr:colOff>
      <xdr:row>37</xdr:row>
      <xdr:rowOff>149225</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209667"/>
          <a:ext cx="1270" cy="1283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153052</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496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149225</xdr:rowOff>
    </xdr:from>
    <xdr:to>
      <xdr:col>24</xdr:col>
      <xdr:colOff>152400</xdr:colOff>
      <xdr:row>37</xdr:row>
      <xdr:rowOff>149225</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492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12844</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84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14,979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66167</xdr:rowOff>
    </xdr:from>
    <xdr:to>
      <xdr:col>24</xdr:col>
      <xdr:colOff>152400</xdr:colOff>
      <xdr:row>30</xdr:row>
      <xdr:rowOff>66167</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209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84709</xdr:rowOff>
    </xdr:from>
    <xdr:to>
      <xdr:col>24</xdr:col>
      <xdr:colOff>63500</xdr:colOff>
      <xdr:row>32</xdr:row>
      <xdr:rowOff>117856</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571109"/>
          <a:ext cx="838200" cy="33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163466</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213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13589</xdr:rowOff>
    </xdr:from>
    <xdr:to>
      <xdr:col>24</xdr:col>
      <xdr:colOff>114300</xdr:colOff>
      <xdr:row>34</xdr:row>
      <xdr:rowOff>115189</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842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117856</xdr:rowOff>
    </xdr:from>
    <xdr:to>
      <xdr:col>19</xdr:col>
      <xdr:colOff>177800</xdr:colOff>
      <xdr:row>32</xdr:row>
      <xdr:rowOff>129921</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5604256"/>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52324</xdr:rowOff>
    </xdr:from>
    <xdr:to>
      <xdr:col>20</xdr:col>
      <xdr:colOff>38100</xdr:colOff>
      <xdr:row>34</xdr:row>
      <xdr:rowOff>153924</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881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145051</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974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129921</xdr:rowOff>
    </xdr:from>
    <xdr:to>
      <xdr:col>15</xdr:col>
      <xdr:colOff>50800</xdr:colOff>
      <xdr:row>32</xdr:row>
      <xdr:rowOff>160401</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616321"/>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57150</xdr:rowOff>
    </xdr:from>
    <xdr:to>
      <xdr:col>15</xdr:col>
      <xdr:colOff>101600</xdr:colOff>
      <xdr:row>34</xdr:row>
      <xdr:rowOff>158750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588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149877</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979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31</xdr:row>
      <xdr:rowOff>86741</xdr:rowOff>
    </xdr:from>
    <xdr:to>
      <xdr:col>10</xdr:col>
      <xdr:colOff>114300</xdr:colOff>
      <xdr:row>32</xdr:row>
      <xdr:rowOff>160401</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401691"/>
          <a:ext cx="889000" cy="245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44323</xdr:rowOff>
    </xdr:from>
    <xdr:to>
      <xdr:col>10</xdr:col>
      <xdr:colOff>165100</xdr:colOff>
      <xdr:row>34</xdr:row>
      <xdr:rowOff>145923</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587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137050</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66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762</xdr:rowOff>
    </xdr:from>
    <xdr:to>
      <xdr:col>6</xdr:col>
      <xdr:colOff>38100</xdr:colOff>
      <xdr:row>34</xdr:row>
      <xdr:rowOff>102362</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830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93489</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22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33909</xdr:rowOff>
    </xdr:from>
    <xdr:to>
      <xdr:col>24</xdr:col>
      <xdr:colOff>114300</xdr:colOff>
      <xdr:row>32</xdr:row>
      <xdr:rowOff>135509</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520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56786</xdr:rowOff>
    </xdr:from>
    <xdr:ext cx="534377"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371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67056</xdr:rowOff>
    </xdr:from>
    <xdr:to>
      <xdr:col>20</xdr:col>
      <xdr:colOff>38100</xdr:colOff>
      <xdr:row>32</xdr:row>
      <xdr:rowOff>168656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553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31</xdr:row>
      <xdr:rowOff>13733</xdr:rowOff>
    </xdr:from>
    <xdr:ext cx="534377"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30111" y="5328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79121</xdr:rowOff>
    </xdr:from>
    <xdr:to>
      <xdr:col>15</xdr:col>
      <xdr:colOff>101600</xdr:colOff>
      <xdr:row>33</xdr:row>
      <xdr:rowOff>9271</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565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31</xdr:row>
      <xdr:rowOff>25798</xdr:rowOff>
    </xdr:from>
    <xdr:ext cx="534377"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41111" y="5340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109601</xdr:rowOff>
    </xdr:from>
    <xdr:to>
      <xdr:col>10</xdr:col>
      <xdr:colOff>165100</xdr:colOff>
      <xdr:row>33</xdr:row>
      <xdr:rowOff>39751</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596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31</xdr:row>
      <xdr:rowOff>56278</xdr:rowOff>
    </xdr:from>
    <xdr:ext cx="534377"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52111" y="5371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31</xdr:row>
      <xdr:rowOff>35941</xdr:rowOff>
    </xdr:from>
    <xdr:to>
      <xdr:col>6</xdr:col>
      <xdr:colOff>38100</xdr:colOff>
      <xdr:row>31</xdr:row>
      <xdr:rowOff>137541</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350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29</xdr:row>
      <xdr:rowOff>154068</xdr:rowOff>
    </xdr:from>
    <xdr:ext cx="534377"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63111" y="5126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17399</xdr:rowOff>
    </xdr:from>
    <xdr:to>
      <xdr:col>24</xdr:col>
      <xdr:colOff>62865</xdr:colOff>
      <xdr:row>59</xdr:row>
      <xdr:rowOff>25679</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589899"/>
          <a:ext cx="1270" cy="1551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29506</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45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25679</xdr:rowOff>
    </xdr:from>
    <xdr:to>
      <xdr:col>24</xdr:col>
      <xdr:colOff>152400</xdr:colOff>
      <xdr:row>59</xdr:row>
      <xdr:rowOff>25679</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41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135526</xdr:rowOff>
    </xdr:from>
    <xdr:ext cx="690189"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36512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1,492,350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17399</xdr:rowOff>
    </xdr:from>
    <xdr:to>
      <xdr:col>24</xdr:col>
      <xdr:colOff>152400</xdr:colOff>
      <xdr:row>50</xdr:row>
      <xdr:rowOff>17399</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589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59</xdr:row>
      <xdr:rowOff>9734</xdr:rowOff>
    </xdr:from>
    <xdr:to>
      <xdr:col>24</xdr:col>
      <xdr:colOff>63500</xdr:colOff>
      <xdr:row>59</xdr:row>
      <xdr:rowOff>14553</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10125284"/>
          <a:ext cx="838200" cy="4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102588</xdr:rowOff>
    </xdr:from>
    <xdr:ext cx="599010"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87523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79711</xdr:rowOff>
    </xdr:from>
    <xdr:to>
      <xdr:col>24</xdr:col>
      <xdr:colOff>114300</xdr:colOff>
      <xdr:row>59</xdr:row>
      <xdr:rowOff>9861</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1002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9734</xdr:rowOff>
    </xdr:from>
    <xdr:to>
      <xdr:col>19</xdr:col>
      <xdr:colOff>177800</xdr:colOff>
      <xdr:row>59</xdr:row>
      <xdr:rowOff>10327</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10125284"/>
          <a:ext cx="889000" cy="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79711</xdr:rowOff>
    </xdr:from>
    <xdr:to>
      <xdr:col>20</xdr:col>
      <xdr:colOff>38100</xdr:colOff>
      <xdr:row>59</xdr:row>
      <xdr:rowOff>9861</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1002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26388</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497795" y="9799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59</xdr:row>
      <xdr:rowOff>10327</xdr:rowOff>
    </xdr:from>
    <xdr:to>
      <xdr:col>15</xdr:col>
      <xdr:colOff>50800</xdr:colOff>
      <xdr:row>59</xdr:row>
      <xdr:rowOff>13593</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10125877"/>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74127</xdr:rowOff>
    </xdr:from>
    <xdr:to>
      <xdr:col>15</xdr:col>
      <xdr:colOff>101600</xdr:colOff>
      <xdr:row>59</xdr:row>
      <xdr:rowOff>4277</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10018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20804</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08795" y="9793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13593</xdr:rowOff>
    </xdr:from>
    <xdr:to>
      <xdr:col>10</xdr:col>
      <xdr:colOff>114300</xdr:colOff>
      <xdr:row>59</xdr:row>
      <xdr:rowOff>15350</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10129143"/>
          <a:ext cx="889000" cy="1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74029</xdr:rowOff>
    </xdr:from>
    <xdr:to>
      <xdr:col>10</xdr:col>
      <xdr:colOff>165100</xdr:colOff>
      <xdr:row>59</xdr:row>
      <xdr:rowOff>4179</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10018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20706</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9793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80280</xdr:rowOff>
    </xdr:from>
    <xdr:to>
      <xdr:col>6</xdr:col>
      <xdr:colOff>38100</xdr:colOff>
      <xdr:row>59</xdr:row>
      <xdr:rowOff>10430</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1002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26957</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9799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135203</xdr:rowOff>
    </xdr:from>
    <xdr:to>
      <xdr:col>24</xdr:col>
      <xdr:colOff>114300</xdr:colOff>
      <xdr:row>59</xdr:row>
      <xdr:rowOff>65353</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10079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58138</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10002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130384</xdr:rowOff>
    </xdr:from>
    <xdr:to>
      <xdr:col>20</xdr:col>
      <xdr:colOff>38100</xdr:colOff>
      <xdr:row>59</xdr:row>
      <xdr:rowOff>60534</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10074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51661</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10167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130977</xdr:rowOff>
    </xdr:from>
    <xdr:to>
      <xdr:col>15</xdr:col>
      <xdr:colOff>101600</xdr:colOff>
      <xdr:row>59</xdr:row>
      <xdr:rowOff>61127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10075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52254</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10167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134243</xdr:rowOff>
    </xdr:from>
    <xdr:to>
      <xdr:col>10</xdr:col>
      <xdr:colOff>165100</xdr:colOff>
      <xdr:row>59</xdr:row>
      <xdr:rowOff>64393</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10078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55520</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10171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136000</xdr:rowOff>
    </xdr:from>
    <xdr:to>
      <xdr:col>6</xdr:col>
      <xdr:colOff>38100</xdr:colOff>
      <xdr:row>59</xdr:row>
      <xdr:rowOff>66150</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1008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57277</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10172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20937</xdr:rowOff>
    </xdr:from>
    <xdr:to>
      <xdr:col>24</xdr:col>
      <xdr:colOff>62865</xdr:colOff>
      <xdr:row>77</xdr:row>
      <xdr:rowOff>143946</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93887"/>
          <a:ext cx="1270" cy="1151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147773</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349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143946</xdr:rowOff>
    </xdr:from>
    <xdr:to>
      <xdr:col>24</xdr:col>
      <xdr:colOff>152400</xdr:colOff>
      <xdr:row>77</xdr:row>
      <xdr:rowOff>143946</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345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139064</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69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310,781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20937</xdr:rowOff>
    </xdr:from>
    <xdr:to>
      <xdr:col>24</xdr:col>
      <xdr:colOff>152400</xdr:colOff>
      <xdr:row>71</xdr:row>
      <xdr:rowOff>20937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93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164601</xdr:rowOff>
    </xdr:from>
    <xdr:to>
      <xdr:col>24</xdr:col>
      <xdr:colOff>63500</xdr:colOff>
      <xdr:row>76</xdr:row>
      <xdr:rowOff>22394</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3023351"/>
          <a:ext cx="838200" cy="29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105892</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96464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127465</xdr:rowOff>
    </xdr:from>
    <xdr:to>
      <xdr:col>24</xdr:col>
      <xdr:colOff>114300</xdr:colOff>
      <xdr:row>76</xdr:row>
      <xdr:rowOff>57615</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8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2756</xdr:rowOff>
    </xdr:from>
    <xdr:to>
      <xdr:col>19</xdr:col>
      <xdr:colOff>177800</xdr:colOff>
      <xdr:row>76</xdr:row>
      <xdr:rowOff>22394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2908300" y="13032956"/>
          <a:ext cx="889000" cy="19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2764</xdr:rowOff>
    </xdr:from>
    <xdr:to>
      <xdr:col>20</xdr:col>
      <xdr:colOff>38100</xdr:colOff>
      <xdr:row>76</xdr:row>
      <xdr:rowOff>104364</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03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95491</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125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2756</xdr:rowOff>
    </xdr:from>
    <xdr:to>
      <xdr:col>15</xdr:col>
      <xdr:colOff>50800</xdr:colOff>
      <xdr:row>76</xdr:row>
      <xdr:rowOff>4471</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3032956"/>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166052</xdr:rowOff>
    </xdr:from>
    <xdr:to>
      <xdr:col>15</xdr:col>
      <xdr:colOff>101600</xdr:colOff>
      <xdr:row>76</xdr:row>
      <xdr:rowOff>96202</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024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87329</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117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4471</xdr:rowOff>
    </xdr:from>
    <xdr:to>
      <xdr:col>10</xdr:col>
      <xdr:colOff>114300</xdr:colOff>
      <xdr:row>76</xdr:row>
      <xdr:rowOff>52369</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034671"/>
          <a:ext cx="889000" cy="47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146359</xdr:rowOff>
    </xdr:from>
    <xdr:to>
      <xdr:col>10</xdr:col>
      <xdr:colOff>165100</xdr:colOff>
      <xdr:row>76</xdr:row>
      <xdr:rowOff>76509</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005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67636</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097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139095</xdr:rowOff>
    </xdr:from>
    <xdr:to>
      <xdr:col>6</xdr:col>
      <xdr:colOff>38100</xdr:colOff>
      <xdr:row>76</xdr:row>
      <xdr:rowOff>69245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2997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85772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2773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113800</xdr:rowOff>
    </xdr:from>
    <xdr:to>
      <xdr:col>24</xdr:col>
      <xdr:colOff>114300</xdr:colOff>
      <xdr:row>76</xdr:row>
      <xdr:rowOff>43951</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97255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136677</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823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143044</xdr:rowOff>
    </xdr:from>
    <xdr:to>
      <xdr:col>20</xdr:col>
      <xdr:colOff>38100</xdr:colOff>
      <xdr:row>76</xdr:row>
      <xdr:rowOff>73194</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001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89721</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777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123407</xdr:rowOff>
    </xdr:from>
    <xdr:to>
      <xdr:col>15</xdr:col>
      <xdr:colOff>101600</xdr:colOff>
      <xdr:row>76</xdr:row>
      <xdr:rowOff>53556</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298215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70084</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757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125122</xdr:rowOff>
    </xdr:from>
    <xdr:to>
      <xdr:col>10</xdr:col>
      <xdr:colOff>165100</xdr:colOff>
      <xdr:row>76</xdr:row>
      <xdr:rowOff>55271</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298387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71799</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759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1569</xdr:rowOff>
    </xdr:from>
    <xdr:to>
      <xdr:col>6</xdr:col>
      <xdr:colOff>38100</xdr:colOff>
      <xdr:row>76</xdr:row>
      <xdr:rowOff>103169</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031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94296</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124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衛生費グラフ枠">
          <a:extLst>
            <a:ext uri="{FF2B5EF4-FFF2-40B4-BE49-F238E27FC236}">
              <a16:creationId xmlns:a16="http://schemas.microsoft.com/office/drawing/2014/main" id="{00000000-0008-0000-07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4469</xdr:rowOff>
    </xdr:from>
    <xdr:to>
      <xdr:col>24</xdr:col>
      <xdr:colOff>62865</xdr:colOff>
      <xdr:row>98</xdr:row>
      <xdr:rowOff>98036</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flipV="1">
          <a:off x="4633595" y="15606419"/>
          <a:ext cx="1270" cy="1293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101863</xdr:rowOff>
    </xdr:from>
    <xdr:ext cx="534377" cy="259045"/>
    <xdr:sp macro="" textlink="">
      <xdr:nvSpPr>
        <xdr:cNvPr id="225" name="衛生費最小値テキスト">
          <a:extLst>
            <a:ext uri="{FF2B5EF4-FFF2-40B4-BE49-F238E27FC236}">
              <a16:creationId xmlns:a16="http://schemas.microsoft.com/office/drawing/2014/main" id="{00000000-0008-0000-0700-0000E1000000}"/>
            </a:ext>
          </a:extLst>
        </xdr:cNvPr>
        <xdr:cNvSpPr txBox="1"/>
      </xdr:nvSpPr>
      <xdr:spPr>
        <a:xfrm>
          <a:off x="4686300" y="16903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98036</xdr:rowOff>
    </xdr:from>
    <xdr:to>
      <xdr:col>24</xdr:col>
      <xdr:colOff>152400</xdr:colOff>
      <xdr:row>98</xdr:row>
      <xdr:rowOff>98036</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4546600" y="1690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122596</xdr:rowOff>
    </xdr:from>
    <xdr:ext cx="599010" cy="259045"/>
    <xdr:sp macro="" textlink="">
      <xdr:nvSpPr>
        <xdr:cNvPr id="227" name="衛生費最大値テキスト">
          <a:extLst>
            <a:ext uri="{FF2B5EF4-FFF2-40B4-BE49-F238E27FC236}">
              <a16:creationId xmlns:a16="http://schemas.microsoft.com/office/drawing/2014/main" id="{00000000-0008-0000-0700-0000E3000000}"/>
            </a:ext>
          </a:extLst>
        </xdr:cNvPr>
        <xdr:cNvSpPr txBox="1"/>
      </xdr:nvSpPr>
      <xdr:spPr>
        <a:xfrm>
          <a:off x="4686300" y="15381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584,156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4469</xdr:rowOff>
    </xdr:from>
    <xdr:to>
      <xdr:col>24</xdr:col>
      <xdr:colOff>152400</xdr:colOff>
      <xdr:row>91</xdr:row>
      <xdr:rowOff>4469</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5606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3434</xdr:rowOff>
    </xdr:from>
    <xdr:to>
      <xdr:col>24</xdr:col>
      <xdr:colOff>63500</xdr:colOff>
      <xdr:row>98</xdr:row>
      <xdr:rowOff>10618</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3797300" y="16805534"/>
          <a:ext cx="838200" cy="7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135766</xdr:rowOff>
    </xdr:from>
    <xdr:ext cx="534377" cy="259045"/>
    <xdr:sp macro="" textlink="">
      <xdr:nvSpPr>
        <xdr:cNvPr id="230" name="衛生費平均値テキスト">
          <a:extLst>
            <a:ext uri="{FF2B5EF4-FFF2-40B4-BE49-F238E27FC236}">
              <a16:creationId xmlns:a16="http://schemas.microsoft.com/office/drawing/2014/main" id="{00000000-0008-0000-0700-0000E6000000}"/>
            </a:ext>
          </a:extLst>
        </xdr:cNvPr>
        <xdr:cNvSpPr txBox="1"/>
      </xdr:nvSpPr>
      <xdr:spPr>
        <a:xfrm>
          <a:off x="4686300" y="165949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112889</xdr:rowOff>
    </xdr:from>
    <xdr:to>
      <xdr:col>24</xdr:col>
      <xdr:colOff>114300</xdr:colOff>
      <xdr:row>98</xdr:row>
      <xdr:rowOff>43039</xdr:rowOff>
    </xdr:to>
    <xdr:sp macro="" textlink="">
      <xdr:nvSpPr>
        <xdr:cNvPr id="231" name="フローチャート: 判断 230">
          <a:extLst>
            <a:ext uri="{FF2B5EF4-FFF2-40B4-BE49-F238E27FC236}">
              <a16:creationId xmlns:a16="http://schemas.microsoft.com/office/drawing/2014/main" id="{00000000-0008-0000-0700-0000E7000000}"/>
            </a:ext>
          </a:extLst>
        </xdr:cNvPr>
        <xdr:cNvSpPr/>
      </xdr:nvSpPr>
      <xdr:spPr>
        <a:xfrm>
          <a:off x="4584700" y="1674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10618</xdr:rowOff>
    </xdr:from>
    <xdr:to>
      <xdr:col>19</xdr:col>
      <xdr:colOff>177800</xdr:colOff>
      <xdr:row>98</xdr:row>
      <xdr:rowOff>20858</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2908300" y="16812718"/>
          <a:ext cx="889000" cy="10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125154</xdr:rowOff>
    </xdr:from>
    <xdr:to>
      <xdr:col>20</xdr:col>
      <xdr:colOff>38100</xdr:colOff>
      <xdr:row>98</xdr:row>
      <xdr:rowOff>55304</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3746500" y="16755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71831</xdr:rowOff>
    </xdr:from>
    <xdr:ext cx="534377" cy="259045"/>
    <xdr:sp macro="" textlink="">
      <xdr:nvSpPr>
        <xdr:cNvPr id="234" name="テキスト ボックス 233">
          <a:extLst>
            <a:ext uri="{FF2B5EF4-FFF2-40B4-BE49-F238E27FC236}">
              <a16:creationId xmlns:a16="http://schemas.microsoft.com/office/drawing/2014/main" id="{00000000-0008-0000-0700-0000EA000000}"/>
            </a:ext>
          </a:extLst>
        </xdr:cNvPr>
        <xdr:cNvSpPr txBox="1"/>
      </xdr:nvSpPr>
      <xdr:spPr>
        <a:xfrm>
          <a:off x="3530111" y="16531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159556</xdr:rowOff>
    </xdr:from>
    <xdr:to>
      <xdr:col>15</xdr:col>
      <xdr:colOff>50800</xdr:colOff>
      <xdr:row>98</xdr:row>
      <xdr:rowOff>20858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2019300" y="16790206"/>
          <a:ext cx="889000" cy="32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119952</xdr:rowOff>
    </xdr:from>
    <xdr:to>
      <xdr:col>15</xdr:col>
      <xdr:colOff>101600</xdr:colOff>
      <xdr:row>98</xdr:row>
      <xdr:rowOff>50102</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2857500" y="16750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66629</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2641111" y="16525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152693</xdr:rowOff>
    </xdr:from>
    <xdr:to>
      <xdr:col>10</xdr:col>
      <xdr:colOff>114300</xdr:colOff>
      <xdr:row>97</xdr:row>
      <xdr:rowOff>159556</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1130300" y="16783343"/>
          <a:ext cx="889000" cy="6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110511</xdr:rowOff>
    </xdr:from>
    <xdr:to>
      <xdr:col>10</xdr:col>
      <xdr:colOff>165100</xdr:colOff>
      <xdr:row>98</xdr:row>
      <xdr:rowOff>40661</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1968500" y="1674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31788</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1752111" y="16833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128276</xdr:rowOff>
    </xdr:from>
    <xdr:to>
      <xdr:col>6</xdr:col>
      <xdr:colOff>38100</xdr:colOff>
      <xdr:row>98</xdr:row>
      <xdr:rowOff>58426</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079500" y="16758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49553</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863111" y="16851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124084</xdr:rowOff>
    </xdr:from>
    <xdr:to>
      <xdr:col>24</xdr:col>
      <xdr:colOff>114300</xdr:colOff>
      <xdr:row>98</xdr:row>
      <xdr:rowOff>54234</xdr:rowOff>
    </xdr:to>
    <xdr:sp macro="" textlink="">
      <xdr:nvSpPr>
        <xdr:cNvPr id="248" name="楕円 247">
          <a:extLst>
            <a:ext uri="{FF2B5EF4-FFF2-40B4-BE49-F238E27FC236}">
              <a16:creationId xmlns:a16="http://schemas.microsoft.com/office/drawing/2014/main" id="{00000000-0008-0000-0700-0000F8000000}"/>
            </a:ext>
          </a:extLst>
        </xdr:cNvPr>
        <xdr:cNvSpPr/>
      </xdr:nvSpPr>
      <xdr:spPr>
        <a:xfrm>
          <a:off x="4584700" y="16754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91316</xdr:rowOff>
    </xdr:from>
    <xdr:ext cx="534377" cy="259045"/>
    <xdr:sp macro="" textlink="">
      <xdr:nvSpPr>
        <xdr:cNvPr id="249" name="衛生費該当値テキスト">
          <a:extLst>
            <a:ext uri="{FF2B5EF4-FFF2-40B4-BE49-F238E27FC236}">
              <a16:creationId xmlns:a16="http://schemas.microsoft.com/office/drawing/2014/main" id="{00000000-0008-0000-0700-0000F9000000}"/>
            </a:ext>
          </a:extLst>
        </xdr:cNvPr>
        <xdr:cNvSpPr txBox="1"/>
      </xdr:nvSpPr>
      <xdr:spPr>
        <a:xfrm>
          <a:off x="4686300" y="16721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131268</xdr:rowOff>
    </xdr:from>
    <xdr:to>
      <xdr:col>20</xdr:col>
      <xdr:colOff>38100</xdr:colOff>
      <xdr:row>98</xdr:row>
      <xdr:rowOff>61418</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3746500" y="16761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52545</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530111" y="16854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141508</xdr:rowOff>
    </xdr:from>
    <xdr:to>
      <xdr:col>15</xdr:col>
      <xdr:colOff>101600</xdr:colOff>
      <xdr:row>98</xdr:row>
      <xdr:rowOff>71658</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2857500" y="16772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62785</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641111" y="16864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108756</xdr:rowOff>
    </xdr:from>
    <xdr:to>
      <xdr:col>10</xdr:col>
      <xdr:colOff>165100</xdr:colOff>
      <xdr:row>98</xdr:row>
      <xdr:rowOff>38906</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1968500" y="1673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55433</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752111" y="16514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101893</xdr:rowOff>
    </xdr:from>
    <xdr:to>
      <xdr:col>6</xdr:col>
      <xdr:colOff>38100</xdr:colOff>
      <xdr:row>98</xdr:row>
      <xdr:rowOff>32043</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079500" y="16732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48570</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863111" y="16507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7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7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a:extLst>
            <a:ext uri="{FF2B5EF4-FFF2-40B4-BE49-F238E27FC236}">
              <a16:creationId xmlns:a16="http://schemas.microsoft.com/office/drawing/2014/main" id="{00000000-0008-0000-07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131318</xdr:rowOff>
    </xdr:from>
    <xdr:to>
      <xdr:col>54</xdr:col>
      <xdr:colOff>189865</xdr:colOff>
      <xdr:row>39</xdr:row>
      <xdr:rowOff>44450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flipV="1">
          <a:off x="10475595" y="5274818"/>
          <a:ext cx="1270" cy="1456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2" name="労働費最小値テキスト">
          <a:extLst>
            <a:ext uri="{FF2B5EF4-FFF2-40B4-BE49-F238E27FC236}">
              <a16:creationId xmlns:a16="http://schemas.microsoft.com/office/drawing/2014/main" id="{00000000-0008-0000-0700-00001A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77995</xdr:rowOff>
    </xdr:from>
    <xdr:ext cx="469744" cy="259045"/>
    <xdr:sp macro="" textlink="">
      <xdr:nvSpPr>
        <xdr:cNvPr id="284" name="労働費最大値テキスト">
          <a:extLst>
            <a:ext uri="{FF2B5EF4-FFF2-40B4-BE49-F238E27FC236}">
              <a16:creationId xmlns:a16="http://schemas.microsoft.com/office/drawing/2014/main" id="{00000000-0008-0000-0700-00001C010000}"/>
            </a:ext>
          </a:extLst>
        </xdr:cNvPr>
        <xdr:cNvSpPr txBox="1"/>
      </xdr:nvSpPr>
      <xdr:spPr>
        <a:xfrm>
          <a:off x="10528300" y="5050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3,822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131318</xdr:rowOff>
    </xdr:from>
    <xdr:to>
      <xdr:col>55</xdr:col>
      <xdr:colOff>88900</xdr:colOff>
      <xdr:row>30</xdr:row>
      <xdr:rowOff>131318</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5274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41292</xdr:rowOff>
    </xdr:from>
    <xdr:ext cx="378565" cy="259045"/>
    <xdr:sp macro="" textlink="">
      <xdr:nvSpPr>
        <xdr:cNvPr id="287" name="労働費平均値テキスト">
          <a:extLst>
            <a:ext uri="{FF2B5EF4-FFF2-40B4-BE49-F238E27FC236}">
              <a16:creationId xmlns:a16="http://schemas.microsoft.com/office/drawing/2014/main" id="{00000000-0008-0000-0700-00001F010000}"/>
            </a:ext>
          </a:extLst>
        </xdr:cNvPr>
        <xdr:cNvSpPr txBox="1"/>
      </xdr:nvSpPr>
      <xdr:spPr>
        <a:xfrm>
          <a:off x="10528300" y="638494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18415</xdr:rowOff>
    </xdr:from>
    <xdr:to>
      <xdr:col>55</xdr:col>
      <xdr:colOff>50800</xdr:colOff>
      <xdr:row>38</xdr:row>
      <xdr:rowOff>120015</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10426700" y="6533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13462</xdr:rowOff>
    </xdr:from>
    <xdr:to>
      <xdr:col>50</xdr:col>
      <xdr:colOff>165100</xdr:colOff>
      <xdr:row>38</xdr:row>
      <xdr:rowOff>115062</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9588500" y="6528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131589</xdr:rowOff>
    </xdr:from>
    <xdr:ext cx="378565"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9450017" y="63037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158242</xdr:rowOff>
    </xdr:from>
    <xdr:to>
      <xdr:col>46</xdr:col>
      <xdr:colOff>38100</xdr:colOff>
      <xdr:row>38</xdr:row>
      <xdr:rowOff>88392</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8699500" y="650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104919</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8561017" y="62771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159004</xdr:rowOff>
    </xdr:from>
    <xdr:to>
      <xdr:col>41</xdr:col>
      <xdr:colOff>101600</xdr:colOff>
      <xdr:row>37</xdr:row>
      <xdr:rowOff>89154</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7810500" y="633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105681</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7672017" y="61064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26797</xdr:rowOff>
    </xdr:from>
    <xdr:to>
      <xdr:col>36</xdr:col>
      <xdr:colOff>165100</xdr:colOff>
      <xdr:row>36</xdr:row>
      <xdr:rowOff>128397</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6921500" y="6198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144924</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6737428" y="5974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06" name="労働費該当値テキスト">
          <a:extLst>
            <a:ext uri="{FF2B5EF4-FFF2-40B4-BE49-F238E27FC236}">
              <a16:creationId xmlns:a16="http://schemas.microsoft.com/office/drawing/2014/main" id="{00000000-0008-0000-0700-000032010000}"/>
            </a:ext>
          </a:extLst>
        </xdr:cNvPr>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農林水産業費グラフ枠">
          <a:extLst>
            <a:ext uri="{FF2B5EF4-FFF2-40B4-BE49-F238E27FC236}">
              <a16:creationId xmlns:a16="http://schemas.microsoft.com/office/drawing/2014/main" id="{00000000-0008-0000-0700-00004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39477</xdr:rowOff>
    </xdr:from>
    <xdr:to>
      <xdr:col>54</xdr:col>
      <xdr:colOff>189865</xdr:colOff>
      <xdr:row>58</xdr:row>
      <xdr:rowOff>135658</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flipV="1">
          <a:off x="10475595" y="8783427"/>
          <a:ext cx="1270" cy="1296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139485</xdr:rowOff>
    </xdr:from>
    <xdr:ext cx="469744" cy="259045"/>
    <xdr:sp macro="" textlink="">
      <xdr:nvSpPr>
        <xdr:cNvPr id="337" name="農林水産業費最小値テキスト">
          <a:extLst>
            <a:ext uri="{FF2B5EF4-FFF2-40B4-BE49-F238E27FC236}">
              <a16:creationId xmlns:a16="http://schemas.microsoft.com/office/drawing/2014/main" id="{00000000-0008-0000-0700-000051010000}"/>
            </a:ext>
          </a:extLst>
        </xdr:cNvPr>
        <xdr:cNvSpPr txBox="1"/>
      </xdr:nvSpPr>
      <xdr:spPr>
        <a:xfrm>
          <a:off x="10528300" y="10083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135658</xdr:rowOff>
    </xdr:from>
    <xdr:to>
      <xdr:col>55</xdr:col>
      <xdr:colOff>88900</xdr:colOff>
      <xdr:row>58</xdr:row>
      <xdr:rowOff>135658</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10388600" y="10079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157604</xdr:rowOff>
    </xdr:from>
    <xdr:ext cx="599010" cy="259045"/>
    <xdr:sp macro="" textlink="">
      <xdr:nvSpPr>
        <xdr:cNvPr id="339" name="農林水産業費最大値テキスト">
          <a:extLst>
            <a:ext uri="{FF2B5EF4-FFF2-40B4-BE49-F238E27FC236}">
              <a16:creationId xmlns:a16="http://schemas.microsoft.com/office/drawing/2014/main" id="{00000000-0008-0000-0700-000053010000}"/>
            </a:ext>
          </a:extLst>
        </xdr:cNvPr>
        <xdr:cNvSpPr txBox="1"/>
      </xdr:nvSpPr>
      <xdr:spPr>
        <a:xfrm>
          <a:off x="10528300" y="8558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568,842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39477</xdr:rowOff>
    </xdr:from>
    <xdr:to>
      <xdr:col>55</xdr:col>
      <xdr:colOff>88900</xdr:colOff>
      <xdr:row>51</xdr:row>
      <xdr:rowOff>39477</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10388600" y="8783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26717</xdr:rowOff>
    </xdr:from>
    <xdr:to>
      <xdr:col>55</xdr:col>
      <xdr:colOff>0</xdr:colOff>
      <xdr:row>58</xdr:row>
      <xdr:rowOff>38936</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9639300" y="9970817"/>
          <a:ext cx="838200" cy="12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164954</xdr:rowOff>
    </xdr:from>
    <xdr:ext cx="534377" cy="259045"/>
    <xdr:sp macro="" textlink="">
      <xdr:nvSpPr>
        <xdr:cNvPr id="342" name="農林水産業費平均値テキスト">
          <a:extLst>
            <a:ext uri="{FF2B5EF4-FFF2-40B4-BE49-F238E27FC236}">
              <a16:creationId xmlns:a16="http://schemas.microsoft.com/office/drawing/2014/main" id="{00000000-0008-0000-0700-000056010000}"/>
            </a:ext>
          </a:extLst>
        </xdr:cNvPr>
        <xdr:cNvSpPr txBox="1"/>
      </xdr:nvSpPr>
      <xdr:spPr>
        <a:xfrm>
          <a:off x="10528300" y="97661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142077</xdr:rowOff>
    </xdr:from>
    <xdr:to>
      <xdr:col>55</xdr:col>
      <xdr:colOff>50800</xdr:colOff>
      <xdr:row>58</xdr:row>
      <xdr:rowOff>72227</xdr:rowOff>
    </xdr:to>
    <xdr:sp macro="" textlink="">
      <xdr:nvSpPr>
        <xdr:cNvPr id="343" name="フローチャート: 判断 342">
          <a:extLst>
            <a:ext uri="{FF2B5EF4-FFF2-40B4-BE49-F238E27FC236}">
              <a16:creationId xmlns:a16="http://schemas.microsoft.com/office/drawing/2014/main" id="{00000000-0008-0000-0700-000057010000}"/>
            </a:ext>
          </a:extLst>
        </xdr:cNvPr>
        <xdr:cNvSpPr/>
      </xdr:nvSpPr>
      <xdr:spPr>
        <a:xfrm>
          <a:off x="10426700" y="9914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38936</xdr:rowOff>
    </xdr:from>
    <xdr:to>
      <xdr:col>50</xdr:col>
      <xdr:colOff>114300</xdr:colOff>
      <xdr:row>58</xdr:row>
      <xdr:rowOff>44589</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8750300" y="9983036"/>
          <a:ext cx="889000" cy="5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153470</xdr:rowOff>
    </xdr:from>
    <xdr:to>
      <xdr:col>50</xdr:col>
      <xdr:colOff>165100</xdr:colOff>
      <xdr:row>58</xdr:row>
      <xdr:rowOff>83620</xdr:rowOff>
    </xdr:to>
    <xdr:sp macro="" textlink="">
      <xdr:nvSpPr>
        <xdr:cNvPr id="345" name="フローチャート: 判断 344">
          <a:extLst>
            <a:ext uri="{FF2B5EF4-FFF2-40B4-BE49-F238E27FC236}">
              <a16:creationId xmlns:a16="http://schemas.microsoft.com/office/drawing/2014/main" id="{00000000-0008-0000-0700-000059010000}"/>
            </a:ext>
          </a:extLst>
        </xdr:cNvPr>
        <xdr:cNvSpPr/>
      </xdr:nvSpPr>
      <xdr:spPr>
        <a:xfrm>
          <a:off x="9588500" y="9926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100147</xdr:rowOff>
    </xdr:from>
    <xdr:ext cx="534377" cy="259045"/>
    <xdr:sp macro="" textlink="">
      <xdr:nvSpPr>
        <xdr:cNvPr id="346" name="テキスト ボックス 345">
          <a:extLst>
            <a:ext uri="{FF2B5EF4-FFF2-40B4-BE49-F238E27FC236}">
              <a16:creationId xmlns:a16="http://schemas.microsoft.com/office/drawing/2014/main" id="{00000000-0008-0000-0700-00005A010000}"/>
            </a:ext>
          </a:extLst>
        </xdr:cNvPr>
        <xdr:cNvSpPr txBox="1"/>
      </xdr:nvSpPr>
      <xdr:spPr>
        <a:xfrm>
          <a:off x="9372111" y="9701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44589</xdr:rowOff>
    </xdr:from>
    <xdr:to>
      <xdr:col>45</xdr:col>
      <xdr:colOff>177800</xdr:colOff>
      <xdr:row>58</xdr:row>
      <xdr:rowOff>49881</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7861300" y="9988689"/>
          <a:ext cx="889000" cy="5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126960</xdr:rowOff>
    </xdr:from>
    <xdr:to>
      <xdr:col>46</xdr:col>
      <xdr:colOff>38100</xdr:colOff>
      <xdr:row>58</xdr:row>
      <xdr:rowOff>57110</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8699500" y="9899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73637</xdr:rowOff>
    </xdr:from>
    <xdr:ext cx="534377"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8483111" y="9674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157238</xdr:rowOff>
    </xdr:from>
    <xdr:to>
      <xdr:col>41</xdr:col>
      <xdr:colOff>50800</xdr:colOff>
      <xdr:row>58</xdr:row>
      <xdr:rowOff>49881</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6972300" y="9929888"/>
          <a:ext cx="889000" cy="64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139478</xdr:rowOff>
    </xdr:from>
    <xdr:to>
      <xdr:col>41</xdr:col>
      <xdr:colOff>101600</xdr:colOff>
      <xdr:row>58</xdr:row>
      <xdr:rowOff>69628</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7810500" y="9912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86155</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7594111" y="9687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150064</xdr:rowOff>
    </xdr:from>
    <xdr:to>
      <xdr:col>36</xdr:col>
      <xdr:colOff>165100</xdr:colOff>
      <xdr:row>58</xdr:row>
      <xdr:rowOff>80214</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6921500" y="9922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71341</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6705111" y="10015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147367</xdr:rowOff>
    </xdr:from>
    <xdr:to>
      <xdr:col>55</xdr:col>
      <xdr:colOff>50800</xdr:colOff>
      <xdr:row>58</xdr:row>
      <xdr:rowOff>77517</xdr:rowOff>
    </xdr:to>
    <xdr:sp macro="" textlink="">
      <xdr:nvSpPr>
        <xdr:cNvPr id="360" name="楕円 359">
          <a:extLst>
            <a:ext uri="{FF2B5EF4-FFF2-40B4-BE49-F238E27FC236}">
              <a16:creationId xmlns:a16="http://schemas.microsoft.com/office/drawing/2014/main" id="{00000000-0008-0000-0700-000068010000}"/>
            </a:ext>
          </a:extLst>
        </xdr:cNvPr>
        <xdr:cNvSpPr/>
      </xdr:nvSpPr>
      <xdr:spPr>
        <a:xfrm>
          <a:off x="10426700" y="9920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120504</xdr:rowOff>
    </xdr:from>
    <xdr:ext cx="534377" cy="259045"/>
    <xdr:sp macro="" textlink="">
      <xdr:nvSpPr>
        <xdr:cNvPr id="361" name="農林水産業費該当値テキスト">
          <a:extLst>
            <a:ext uri="{FF2B5EF4-FFF2-40B4-BE49-F238E27FC236}">
              <a16:creationId xmlns:a16="http://schemas.microsoft.com/office/drawing/2014/main" id="{00000000-0008-0000-0700-000069010000}"/>
            </a:ext>
          </a:extLst>
        </xdr:cNvPr>
        <xdr:cNvSpPr txBox="1"/>
      </xdr:nvSpPr>
      <xdr:spPr>
        <a:xfrm>
          <a:off x="10528300" y="989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159586</xdr:rowOff>
    </xdr:from>
    <xdr:to>
      <xdr:col>50</xdr:col>
      <xdr:colOff>165100</xdr:colOff>
      <xdr:row>58</xdr:row>
      <xdr:rowOff>89736</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9588500" y="9932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80863</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372111" y="1002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165239</xdr:rowOff>
    </xdr:from>
    <xdr:to>
      <xdr:col>46</xdr:col>
      <xdr:colOff>38100</xdr:colOff>
      <xdr:row>58</xdr:row>
      <xdr:rowOff>95389</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8699500" y="9937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86516</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483111" y="10030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170531</xdr:rowOff>
    </xdr:from>
    <xdr:to>
      <xdr:col>41</xdr:col>
      <xdr:colOff>101600</xdr:colOff>
      <xdr:row>58</xdr:row>
      <xdr:rowOff>100681</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7810500" y="9943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91808</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7594111" y="10035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106438</xdr:rowOff>
    </xdr:from>
    <xdr:to>
      <xdr:col>36</xdr:col>
      <xdr:colOff>165100</xdr:colOff>
      <xdr:row>58</xdr:row>
      <xdr:rowOff>36588</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6921500" y="9879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53115</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6705111" y="9654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a:extLst>
            <a:ext uri="{FF2B5EF4-FFF2-40B4-BE49-F238E27FC236}">
              <a16:creationId xmlns:a16="http://schemas.microsoft.com/office/drawing/2014/main" id="{00000000-0008-0000-0700-00007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a:extLst>
            <a:ext uri="{FF2B5EF4-FFF2-40B4-BE49-F238E27FC236}">
              <a16:creationId xmlns:a16="http://schemas.microsoft.com/office/drawing/2014/main" id="{00000000-0008-0000-0700-00007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商工費グラフ枠">
          <a:extLst>
            <a:ext uri="{FF2B5EF4-FFF2-40B4-BE49-F238E27FC236}">
              <a16:creationId xmlns:a16="http://schemas.microsoft.com/office/drawing/2014/main" id="{00000000-0008-0000-0700-00008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92519</xdr:rowOff>
    </xdr:from>
    <xdr:to>
      <xdr:col>54</xdr:col>
      <xdr:colOff>189865</xdr:colOff>
      <xdr:row>79</xdr:row>
      <xdr:rowOff>34607</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flipV="1">
          <a:off x="10475595" y="12094019"/>
          <a:ext cx="1270" cy="1485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38434</xdr:rowOff>
    </xdr:from>
    <xdr:ext cx="378565" cy="259045"/>
    <xdr:sp macro="" textlink="">
      <xdr:nvSpPr>
        <xdr:cNvPr id="394" name="商工費最小値テキスト">
          <a:extLst>
            <a:ext uri="{FF2B5EF4-FFF2-40B4-BE49-F238E27FC236}">
              <a16:creationId xmlns:a16="http://schemas.microsoft.com/office/drawing/2014/main" id="{00000000-0008-0000-0700-00008A010000}"/>
            </a:ext>
          </a:extLst>
        </xdr:cNvPr>
        <xdr:cNvSpPr txBox="1"/>
      </xdr:nvSpPr>
      <xdr:spPr>
        <a:xfrm>
          <a:off x="10528300" y="135829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34607</xdr:rowOff>
    </xdr:from>
    <xdr:to>
      <xdr:col>55</xdr:col>
      <xdr:colOff>88900</xdr:colOff>
      <xdr:row>79</xdr:row>
      <xdr:rowOff>34607</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10388600" y="13579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39196</xdr:rowOff>
    </xdr:from>
    <xdr:ext cx="599010" cy="259045"/>
    <xdr:sp macro="" textlink="">
      <xdr:nvSpPr>
        <xdr:cNvPr id="396" name="商工費最大値テキスト">
          <a:extLst>
            <a:ext uri="{FF2B5EF4-FFF2-40B4-BE49-F238E27FC236}">
              <a16:creationId xmlns:a16="http://schemas.microsoft.com/office/drawing/2014/main" id="{00000000-0008-0000-0700-00008C010000}"/>
            </a:ext>
          </a:extLst>
        </xdr:cNvPr>
        <xdr:cNvSpPr txBox="1"/>
      </xdr:nvSpPr>
      <xdr:spPr>
        <a:xfrm>
          <a:off x="10528300" y="11869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117,715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92519</xdr:rowOff>
    </xdr:from>
    <xdr:to>
      <xdr:col>55</xdr:col>
      <xdr:colOff>88900</xdr:colOff>
      <xdr:row>70</xdr:row>
      <xdr:rowOff>92519</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10388600" y="12094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49327</xdr:rowOff>
    </xdr:from>
    <xdr:to>
      <xdr:col>55</xdr:col>
      <xdr:colOff>0</xdr:colOff>
      <xdr:row>78</xdr:row>
      <xdr:rowOff>64249</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9639300" y="13422427"/>
          <a:ext cx="838200" cy="14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128185</xdr:rowOff>
    </xdr:from>
    <xdr:ext cx="534377" cy="259045"/>
    <xdr:sp macro="" textlink="">
      <xdr:nvSpPr>
        <xdr:cNvPr id="399" name="商工費平均値テキスト">
          <a:extLst>
            <a:ext uri="{FF2B5EF4-FFF2-40B4-BE49-F238E27FC236}">
              <a16:creationId xmlns:a16="http://schemas.microsoft.com/office/drawing/2014/main" id="{00000000-0008-0000-0700-00008F010000}"/>
            </a:ext>
          </a:extLst>
        </xdr:cNvPr>
        <xdr:cNvSpPr txBox="1"/>
      </xdr:nvSpPr>
      <xdr:spPr>
        <a:xfrm>
          <a:off x="10528300" y="131583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105308</xdr:rowOff>
    </xdr:from>
    <xdr:to>
      <xdr:col>55</xdr:col>
      <xdr:colOff>50800</xdr:colOff>
      <xdr:row>78</xdr:row>
      <xdr:rowOff>35458</xdr:rowOff>
    </xdr:to>
    <xdr:sp macro="" textlink="">
      <xdr:nvSpPr>
        <xdr:cNvPr id="400" name="フローチャート: 判断 399">
          <a:extLst>
            <a:ext uri="{FF2B5EF4-FFF2-40B4-BE49-F238E27FC236}">
              <a16:creationId xmlns:a16="http://schemas.microsoft.com/office/drawing/2014/main" id="{00000000-0008-0000-0700-000090010000}"/>
            </a:ext>
          </a:extLst>
        </xdr:cNvPr>
        <xdr:cNvSpPr/>
      </xdr:nvSpPr>
      <xdr:spPr>
        <a:xfrm>
          <a:off x="10426700" y="13306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49327</xdr:rowOff>
    </xdr:from>
    <xdr:to>
      <xdr:col>50</xdr:col>
      <xdr:colOff>114300</xdr:colOff>
      <xdr:row>78</xdr:row>
      <xdr:rowOff>84379</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8750300" y="13422427"/>
          <a:ext cx="889000" cy="35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101791</xdr:rowOff>
    </xdr:from>
    <xdr:to>
      <xdr:col>50</xdr:col>
      <xdr:colOff>165100</xdr:colOff>
      <xdr:row>78</xdr:row>
      <xdr:rowOff>31941</xdr:rowOff>
    </xdr:to>
    <xdr:sp macro="" textlink="">
      <xdr:nvSpPr>
        <xdr:cNvPr id="402" name="フローチャート: 判断 401">
          <a:extLst>
            <a:ext uri="{FF2B5EF4-FFF2-40B4-BE49-F238E27FC236}">
              <a16:creationId xmlns:a16="http://schemas.microsoft.com/office/drawing/2014/main" id="{00000000-0008-0000-0700-000092010000}"/>
            </a:ext>
          </a:extLst>
        </xdr:cNvPr>
        <xdr:cNvSpPr/>
      </xdr:nvSpPr>
      <xdr:spPr>
        <a:xfrm>
          <a:off x="9588500" y="1330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48468</xdr:rowOff>
    </xdr:from>
    <xdr:ext cx="534377" cy="259045"/>
    <xdr:sp macro="" textlink="">
      <xdr:nvSpPr>
        <xdr:cNvPr id="403" name="テキスト ボックス 402">
          <a:extLst>
            <a:ext uri="{FF2B5EF4-FFF2-40B4-BE49-F238E27FC236}">
              <a16:creationId xmlns:a16="http://schemas.microsoft.com/office/drawing/2014/main" id="{00000000-0008-0000-0700-000093010000}"/>
            </a:ext>
          </a:extLst>
        </xdr:cNvPr>
        <xdr:cNvSpPr txBox="1"/>
      </xdr:nvSpPr>
      <xdr:spPr>
        <a:xfrm>
          <a:off x="9372111" y="13078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56096</xdr:rowOff>
    </xdr:from>
    <xdr:to>
      <xdr:col>45</xdr:col>
      <xdr:colOff>177800</xdr:colOff>
      <xdr:row>78</xdr:row>
      <xdr:rowOff>84379</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7861300" y="13429196"/>
          <a:ext cx="889000" cy="28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66039</xdr:rowOff>
    </xdr:from>
    <xdr:to>
      <xdr:col>46</xdr:col>
      <xdr:colOff>38100</xdr:colOff>
      <xdr:row>77</xdr:row>
      <xdr:rowOff>167639</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8699500" y="1326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12716</xdr:rowOff>
    </xdr:from>
    <xdr:ext cx="534377"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8483111" y="13042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51612</xdr:rowOff>
    </xdr:from>
    <xdr:to>
      <xdr:col>41</xdr:col>
      <xdr:colOff>50800</xdr:colOff>
      <xdr:row>78</xdr:row>
      <xdr:rowOff>56096</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6972300" y="13424712"/>
          <a:ext cx="889000" cy="4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107708</xdr:rowOff>
    </xdr:from>
    <xdr:to>
      <xdr:col>41</xdr:col>
      <xdr:colOff>101600</xdr:colOff>
      <xdr:row>78</xdr:row>
      <xdr:rowOff>37858</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7810500" y="13309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54385</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7594111" y="13084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88812</xdr:rowOff>
    </xdr:from>
    <xdr:to>
      <xdr:col>36</xdr:col>
      <xdr:colOff>165100</xdr:colOff>
      <xdr:row>78</xdr:row>
      <xdr:rowOff>18962</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6921500" y="13290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35489</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6705111" y="13065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13449</xdr:rowOff>
    </xdr:from>
    <xdr:to>
      <xdr:col>55</xdr:col>
      <xdr:colOff>50800</xdr:colOff>
      <xdr:row>78</xdr:row>
      <xdr:rowOff>115049</xdr:rowOff>
    </xdr:to>
    <xdr:sp macro="" textlink="">
      <xdr:nvSpPr>
        <xdr:cNvPr id="417" name="楕円 416">
          <a:extLst>
            <a:ext uri="{FF2B5EF4-FFF2-40B4-BE49-F238E27FC236}">
              <a16:creationId xmlns:a16="http://schemas.microsoft.com/office/drawing/2014/main" id="{00000000-0008-0000-0700-0000A1010000}"/>
            </a:ext>
          </a:extLst>
        </xdr:cNvPr>
        <xdr:cNvSpPr/>
      </xdr:nvSpPr>
      <xdr:spPr>
        <a:xfrm>
          <a:off x="10426700" y="13386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163326</xdr:rowOff>
    </xdr:from>
    <xdr:ext cx="534377" cy="259045"/>
    <xdr:sp macro="" textlink="">
      <xdr:nvSpPr>
        <xdr:cNvPr id="418" name="商工費該当値テキスト">
          <a:extLst>
            <a:ext uri="{FF2B5EF4-FFF2-40B4-BE49-F238E27FC236}">
              <a16:creationId xmlns:a16="http://schemas.microsoft.com/office/drawing/2014/main" id="{00000000-0008-0000-0700-0000A2010000}"/>
            </a:ext>
          </a:extLst>
        </xdr:cNvPr>
        <xdr:cNvSpPr txBox="1"/>
      </xdr:nvSpPr>
      <xdr:spPr>
        <a:xfrm>
          <a:off x="10528300" y="13364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169977</xdr:rowOff>
    </xdr:from>
    <xdr:to>
      <xdr:col>50</xdr:col>
      <xdr:colOff>165100</xdr:colOff>
      <xdr:row>78</xdr:row>
      <xdr:rowOff>100127</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9588500" y="13371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91254</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372111" y="13464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33579</xdr:rowOff>
    </xdr:from>
    <xdr:to>
      <xdr:col>46</xdr:col>
      <xdr:colOff>38100</xdr:colOff>
      <xdr:row>78</xdr:row>
      <xdr:rowOff>135179</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8699500" y="13406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126306</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483111" y="13499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5296</xdr:rowOff>
    </xdr:from>
    <xdr:to>
      <xdr:col>41</xdr:col>
      <xdr:colOff>101600</xdr:colOff>
      <xdr:row>78</xdr:row>
      <xdr:rowOff>106896</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7810500" y="13378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98023</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594111" y="13471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812</xdr:rowOff>
    </xdr:from>
    <xdr:to>
      <xdr:col>36</xdr:col>
      <xdr:colOff>165100</xdr:colOff>
      <xdr:row>78</xdr:row>
      <xdr:rowOff>102412</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6921500" y="13373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93539</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05111" y="1346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a:extLst>
            <a:ext uri="{FF2B5EF4-FFF2-40B4-BE49-F238E27FC236}">
              <a16:creationId xmlns:a16="http://schemas.microsoft.com/office/drawing/2014/main" id="{00000000-0008-0000-0700-0000A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a:extLst>
            <a:ext uri="{FF2B5EF4-FFF2-40B4-BE49-F238E27FC236}">
              <a16:creationId xmlns:a16="http://schemas.microsoft.com/office/drawing/2014/main" id="{00000000-0008-0000-0700-0000B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91</xdr:row>
      <xdr:rowOff>21970</xdr:rowOff>
    </xdr:from>
    <xdr:ext cx="685572"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5918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137933</xdr:rowOff>
    </xdr:from>
    <xdr:to>
      <xdr:col>54</xdr:col>
      <xdr:colOff>189865</xdr:colOff>
      <xdr:row>99</xdr:row>
      <xdr:rowOff>80756</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10475595" y="15568433"/>
          <a:ext cx="1270" cy="14858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84583</xdr:rowOff>
    </xdr:from>
    <xdr:ext cx="534377" cy="259045"/>
    <xdr:sp macro="" textlink="">
      <xdr:nvSpPr>
        <xdr:cNvPr id="453" name="土木費最小値テキスト">
          <a:extLst>
            <a:ext uri="{FF2B5EF4-FFF2-40B4-BE49-F238E27FC236}">
              <a16:creationId xmlns:a16="http://schemas.microsoft.com/office/drawing/2014/main" id="{00000000-0008-0000-0700-0000C5010000}"/>
            </a:ext>
          </a:extLst>
        </xdr:cNvPr>
        <xdr:cNvSpPr txBox="1"/>
      </xdr:nvSpPr>
      <xdr:spPr>
        <a:xfrm>
          <a:off x="10528300" y="17058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80756</xdr:rowOff>
    </xdr:from>
    <xdr:to>
      <xdr:col>55</xdr:col>
      <xdr:colOff>88900</xdr:colOff>
      <xdr:row>99</xdr:row>
      <xdr:rowOff>80756</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7054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84610</xdr:rowOff>
    </xdr:from>
    <xdr:ext cx="690189" cy="259045"/>
    <xdr:sp macro="" textlink="">
      <xdr:nvSpPr>
        <xdr:cNvPr id="455" name="土木費最大値テキスト">
          <a:extLst>
            <a:ext uri="{FF2B5EF4-FFF2-40B4-BE49-F238E27FC236}">
              <a16:creationId xmlns:a16="http://schemas.microsoft.com/office/drawing/2014/main" id="{00000000-0008-0000-0700-0000C7010000}"/>
            </a:ext>
          </a:extLst>
        </xdr:cNvPr>
        <xdr:cNvSpPr txBox="1"/>
      </xdr:nvSpPr>
      <xdr:spPr>
        <a:xfrm>
          <a:off x="10528300" y="1534366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1,381,623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137933</xdr:rowOff>
    </xdr:from>
    <xdr:to>
      <xdr:col>55</xdr:col>
      <xdr:colOff>88900</xdr:colOff>
      <xdr:row>90</xdr:row>
      <xdr:rowOff>137933</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5568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3439</xdr:rowOff>
    </xdr:from>
    <xdr:to>
      <xdr:col>55</xdr:col>
      <xdr:colOff>0</xdr:colOff>
      <xdr:row>99</xdr:row>
      <xdr:rowOff>10629</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9639300" y="16976989"/>
          <a:ext cx="838200" cy="7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146938</xdr:rowOff>
    </xdr:from>
    <xdr:ext cx="534377" cy="259045"/>
    <xdr:sp macro="" textlink="">
      <xdr:nvSpPr>
        <xdr:cNvPr id="458" name="土木費平均値テキスト">
          <a:extLst>
            <a:ext uri="{FF2B5EF4-FFF2-40B4-BE49-F238E27FC236}">
              <a16:creationId xmlns:a16="http://schemas.microsoft.com/office/drawing/2014/main" id="{00000000-0008-0000-0700-0000CA010000}"/>
            </a:ext>
          </a:extLst>
        </xdr:cNvPr>
        <xdr:cNvSpPr txBox="1"/>
      </xdr:nvSpPr>
      <xdr:spPr>
        <a:xfrm>
          <a:off x="10528300" y="167775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124061</xdr:rowOff>
    </xdr:from>
    <xdr:to>
      <xdr:col>55</xdr:col>
      <xdr:colOff>50800</xdr:colOff>
      <xdr:row>99</xdr:row>
      <xdr:rowOff>54211</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10426700" y="16926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3439</xdr:rowOff>
    </xdr:from>
    <xdr:to>
      <xdr:col>50</xdr:col>
      <xdr:colOff>114300</xdr:colOff>
      <xdr:row>99</xdr:row>
      <xdr:rowOff>10261</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8750300" y="16976989"/>
          <a:ext cx="889000" cy="6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115748</xdr:rowOff>
    </xdr:from>
    <xdr:to>
      <xdr:col>50</xdr:col>
      <xdr:colOff>165100</xdr:colOff>
      <xdr:row>99</xdr:row>
      <xdr:rowOff>45898</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9588500" y="16917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62425</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9372111" y="16693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10261</xdr:rowOff>
    </xdr:from>
    <xdr:to>
      <xdr:col>45</xdr:col>
      <xdr:colOff>177800</xdr:colOff>
      <xdr:row>99</xdr:row>
      <xdr:rowOff>18307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7861300" y="16983811"/>
          <a:ext cx="889000" cy="8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134066</xdr:rowOff>
    </xdr:from>
    <xdr:to>
      <xdr:col>46</xdr:col>
      <xdr:colOff>38100</xdr:colOff>
      <xdr:row>99</xdr:row>
      <xdr:rowOff>64216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99500" y="16936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55343</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83111" y="17028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18307</xdr:rowOff>
    </xdr:from>
    <xdr:to>
      <xdr:col>41</xdr:col>
      <xdr:colOff>50800</xdr:colOff>
      <xdr:row>99</xdr:row>
      <xdr:rowOff>29394</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6972300" y="16991857"/>
          <a:ext cx="889000" cy="11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123585</xdr:rowOff>
    </xdr:from>
    <xdr:to>
      <xdr:col>41</xdr:col>
      <xdr:colOff>101600</xdr:colOff>
      <xdr:row>99</xdr:row>
      <xdr:rowOff>53735</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10500" y="1692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70262</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594111" y="16700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121766</xdr:rowOff>
    </xdr:from>
    <xdr:to>
      <xdr:col>36</xdr:col>
      <xdr:colOff>165100</xdr:colOff>
      <xdr:row>99</xdr:row>
      <xdr:rowOff>51916</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6921500" y="16923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68443</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05111" y="16699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131279</xdr:rowOff>
    </xdr:from>
    <xdr:to>
      <xdr:col>55</xdr:col>
      <xdr:colOff>50800</xdr:colOff>
      <xdr:row>99</xdr:row>
      <xdr:rowOff>61429</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10426700" y="16933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102488</xdr:rowOff>
    </xdr:from>
    <xdr:ext cx="534377" cy="259045"/>
    <xdr:sp macro="" textlink="">
      <xdr:nvSpPr>
        <xdr:cNvPr id="477" name="土木費該当値テキスト">
          <a:extLst>
            <a:ext uri="{FF2B5EF4-FFF2-40B4-BE49-F238E27FC236}">
              <a16:creationId xmlns:a16="http://schemas.microsoft.com/office/drawing/2014/main" id="{00000000-0008-0000-0700-0000DD010000}"/>
            </a:ext>
          </a:extLst>
        </xdr:cNvPr>
        <xdr:cNvSpPr txBox="1"/>
      </xdr:nvSpPr>
      <xdr:spPr>
        <a:xfrm>
          <a:off x="10528300" y="16904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124089</xdr:rowOff>
    </xdr:from>
    <xdr:to>
      <xdr:col>50</xdr:col>
      <xdr:colOff>165100</xdr:colOff>
      <xdr:row>99</xdr:row>
      <xdr:rowOff>54239</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9588500" y="16926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45366</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372111" y="17018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130911</xdr:rowOff>
    </xdr:from>
    <xdr:to>
      <xdr:col>46</xdr:col>
      <xdr:colOff>38100</xdr:colOff>
      <xdr:row>99</xdr:row>
      <xdr:rowOff>61061</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8699500" y="16933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77588</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83111" y="16708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138957</xdr:rowOff>
    </xdr:from>
    <xdr:to>
      <xdr:col>41</xdr:col>
      <xdr:colOff>101600</xdr:colOff>
      <xdr:row>99</xdr:row>
      <xdr:rowOff>69107</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7810500" y="16941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60234</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594111" y="17033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150044</xdr:rowOff>
    </xdr:from>
    <xdr:to>
      <xdr:col>36</xdr:col>
      <xdr:colOff>165100</xdr:colOff>
      <xdr:row>99</xdr:row>
      <xdr:rowOff>80194</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6921500" y="16952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71321</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05111" y="17044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a:extLst>
            <a:ext uri="{FF2B5EF4-FFF2-40B4-BE49-F238E27FC236}">
              <a16:creationId xmlns:a16="http://schemas.microsoft.com/office/drawing/2014/main" id="{00000000-0008-0000-07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136184</xdr:rowOff>
    </xdr:from>
    <xdr:to>
      <xdr:col>85</xdr:col>
      <xdr:colOff>126364</xdr:colOff>
      <xdr:row>38</xdr:row>
      <xdr:rowOff>67920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flipV="1">
          <a:off x="16317595" y="5451134"/>
          <a:ext cx="1269" cy="1131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71747</xdr:rowOff>
    </xdr:from>
    <xdr:ext cx="534377" cy="259045"/>
    <xdr:sp macro="" textlink="">
      <xdr:nvSpPr>
        <xdr:cNvPr id="508" name="消防費最小値テキスト">
          <a:extLst>
            <a:ext uri="{FF2B5EF4-FFF2-40B4-BE49-F238E27FC236}">
              <a16:creationId xmlns:a16="http://schemas.microsoft.com/office/drawing/2014/main" id="{00000000-0008-0000-0700-0000FC010000}"/>
            </a:ext>
          </a:extLst>
        </xdr:cNvPr>
        <xdr:cNvSpPr txBox="1"/>
      </xdr:nvSpPr>
      <xdr:spPr>
        <a:xfrm>
          <a:off x="16370300" y="6586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67920</xdr:rowOff>
    </xdr:from>
    <xdr:to>
      <xdr:col>86</xdr:col>
      <xdr:colOff>25400</xdr:colOff>
      <xdr:row>38</xdr:row>
      <xdr:rowOff>67920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6230600" y="658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82861</xdr:rowOff>
    </xdr:from>
    <xdr:ext cx="599010" cy="259045"/>
    <xdr:sp macro="" textlink="">
      <xdr:nvSpPr>
        <xdr:cNvPr id="510" name="消防費最大値テキスト">
          <a:extLst>
            <a:ext uri="{FF2B5EF4-FFF2-40B4-BE49-F238E27FC236}">
              <a16:creationId xmlns:a16="http://schemas.microsoft.com/office/drawing/2014/main" id="{00000000-0008-0000-0700-0000FE010000}"/>
            </a:ext>
          </a:extLst>
        </xdr:cNvPr>
        <xdr:cNvSpPr txBox="1"/>
      </xdr:nvSpPr>
      <xdr:spPr>
        <a:xfrm>
          <a:off x="16370300" y="5226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263,269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136184</xdr:rowOff>
    </xdr:from>
    <xdr:to>
      <xdr:col>86</xdr:col>
      <xdr:colOff>25400</xdr:colOff>
      <xdr:row>31</xdr:row>
      <xdr:rowOff>136184</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5451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90386</xdr:rowOff>
    </xdr:from>
    <xdr:to>
      <xdr:col>85</xdr:col>
      <xdr:colOff>127000</xdr:colOff>
      <xdr:row>38</xdr:row>
      <xdr:rowOff>5804</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5481300" y="6262586"/>
          <a:ext cx="838200" cy="258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76073</xdr:rowOff>
    </xdr:from>
    <xdr:ext cx="534377" cy="259045"/>
    <xdr:sp macro="" textlink="">
      <xdr:nvSpPr>
        <xdr:cNvPr id="513" name="消防費平均値テキスト">
          <a:extLst>
            <a:ext uri="{FF2B5EF4-FFF2-40B4-BE49-F238E27FC236}">
              <a16:creationId xmlns:a16="http://schemas.microsoft.com/office/drawing/2014/main" id="{00000000-0008-0000-0700-000001020000}"/>
            </a:ext>
          </a:extLst>
        </xdr:cNvPr>
        <xdr:cNvSpPr txBox="1"/>
      </xdr:nvSpPr>
      <xdr:spPr>
        <a:xfrm>
          <a:off x="16370300" y="64197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97646</xdr:rowOff>
    </xdr:from>
    <xdr:to>
      <xdr:col>85</xdr:col>
      <xdr:colOff>177800</xdr:colOff>
      <xdr:row>38</xdr:row>
      <xdr:rowOff>27797</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6268700" y="644129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163241</xdr:rowOff>
    </xdr:from>
    <xdr:to>
      <xdr:col>81</xdr:col>
      <xdr:colOff>50800</xdr:colOff>
      <xdr:row>38</xdr:row>
      <xdr:rowOff>5804</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4592300" y="6506891"/>
          <a:ext cx="889000" cy="14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113017</xdr:rowOff>
    </xdr:from>
    <xdr:to>
      <xdr:col>81</xdr:col>
      <xdr:colOff>101600</xdr:colOff>
      <xdr:row>38</xdr:row>
      <xdr:rowOff>43167</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5430500" y="6456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59694</xdr:rowOff>
    </xdr:from>
    <xdr:ext cx="534377"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5214111" y="6231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142073</xdr:rowOff>
    </xdr:from>
    <xdr:to>
      <xdr:col>76</xdr:col>
      <xdr:colOff>114300</xdr:colOff>
      <xdr:row>37</xdr:row>
      <xdr:rowOff>163241</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3703300" y="6485723"/>
          <a:ext cx="889000" cy="21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108427</xdr:rowOff>
    </xdr:from>
    <xdr:to>
      <xdr:col>76</xdr:col>
      <xdr:colOff>165100</xdr:colOff>
      <xdr:row>38</xdr:row>
      <xdr:rowOff>38577</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4541500" y="6452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55104</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4325111" y="6227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142073</xdr:rowOff>
    </xdr:from>
    <xdr:to>
      <xdr:col>71</xdr:col>
      <xdr:colOff>177800</xdr:colOff>
      <xdr:row>38</xdr:row>
      <xdr:rowOff>25144</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2814300" y="6485723"/>
          <a:ext cx="889000" cy="54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94016</xdr:rowOff>
    </xdr:from>
    <xdr:to>
      <xdr:col>72</xdr:col>
      <xdr:colOff>38100</xdr:colOff>
      <xdr:row>38</xdr:row>
      <xdr:rowOff>24166</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3652500" y="6437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15293</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3436111" y="6530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116862</xdr:rowOff>
    </xdr:from>
    <xdr:to>
      <xdr:col>67</xdr:col>
      <xdr:colOff>101600</xdr:colOff>
      <xdr:row>38</xdr:row>
      <xdr:rowOff>47013</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2763500" y="64605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63539</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2547111" y="6235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39586</xdr:rowOff>
    </xdr:from>
    <xdr:to>
      <xdr:col>85</xdr:col>
      <xdr:colOff>177800</xdr:colOff>
      <xdr:row>36</xdr:row>
      <xdr:rowOff>141186</xdr:rowOff>
    </xdr:to>
    <xdr:sp macro="" textlink="">
      <xdr:nvSpPr>
        <xdr:cNvPr id="531" name="楕円 530">
          <a:extLst>
            <a:ext uri="{FF2B5EF4-FFF2-40B4-BE49-F238E27FC236}">
              <a16:creationId xmlns:a16="http://schemas.microsoft.com/office/drawing/2014/main" id="{00000000-0008-0000-0700-000013020000}"/>
            </a:ext>
          </a:extLst>
        </xdr:cNvPr>
        <xdr:cNvSpPr/>
      </xdr:nvSpPr>
      <xdr:spPr>
        <a:xfrm>
          <a:off x="16268700" y="6211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62463</xdr:rowOff>
    </xdr:from>
    <xdr:ext cx="534377" cy="259045"/>
    <xdr:sp macro="" textlink="">
      <xdr:nvSpPr>
        <xdr:cNvPr id="532" name="消防費該当値テキスト">
          <a:extLst>
            <a:ext uri="{FF2B5EF4-FFF2-40B4-BE49-F238E27FC236}">
              <a16:creationId xmlns:a16="http://schemas.microsoft.com/office/drawing/2014/main" id="{00000000-0008-0000-0700-000014020000}"/>
            </a:ext>
          </a:extLst>
        </xdr:cNvPr>
        <xdr:cNvSpPr txBox="1"/>
      </xdr:nvSpPr>
      <xdr:spPr>
        <a:xfrm>
          <a:off x="16370300" y="6063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126454</xdr:rowOff>
    </xdr:from>
    <xdr:to>
      <xdr:col>81</xdr:col>
      <xdr:colOff>101600</xdr:colOff>
      <xdr:row>38</xdr:row>
      <xdr:rowOff>56604</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5430500" y="6470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47731</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14111" y="6562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112441</xdr:rowOff>
    </xdr:from>
    <xdr:to>
      <xdr:col>76</xdr:col>
      <xdr:colOff>165100</xdr:colOff>
      <xdr:row>38</xdr:row>
      <xdr:rowOff>42591</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4541500" y="6456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33718</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325111" y="6548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91273</xdr:rowOff>
    </xdr:from>
    <xdr:to>
      <xdr:col>72</xdr:col>
      <xdr:colOff>38100</xdr:colOff>
      <xdr:row>38</xdr:row>
      <xdr:rowOff>21423</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3652500" y="6434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37950</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436111" y="6210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145794</xdr:rowOff>
    </xdr:from>
    <xdr:to>
      <xdr:col>67</xdr:col>
      <xdr:colOff>101600</xdr:colOff>
      <xdr:row>38</xdr:row>
      <xdr:rowOff>75944</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2763500" y="6489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67071</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547111" y="6582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教育費グラフ枠">
          <a:extLst>
            <a:ext uri="{FF2B5EF4-FFF2-40B4-BE49-F238E27FC236}">
              <a16:creationId xmlns:a16="http://schemas.microsoft.com/office/drawing/2014/main" id="{00000000-0008-0000-07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52176</xdr:rowOff>
    </xdr:from>
    <xdr:to>
      <xdr:col>85</xdr:col>
      <xdr:colOff>126364</xdr:colOff>
      <xdr:row>58</xdr:row>
      <xdr:rowOff>135141</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flipV="1">
          <a:off x="16317595" y="8624676"/>
          <a:ext cx="1269" cy="1454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138968</xdr:rowOff>
    </xdr:from>
    <xdr:ext cx="534377" cy="259045"/>
    <xdr:sp macro="" textlink="">
      <xdr:nvSpPr>
        <xdr:cNvPr id="567" name="教育費最小値テキスト">
          <a:extLst>
            <a:ext uri="{FF2B5EF4-FFF2-40B4-BE49-F238E27FC236}">
              <a16:creationId xmlns:a16="http://schemas.microsoft.com/office/drawing/2014/main" id="{00000000-0008-0000-0700-000037020000}"/>
            </a:ext>
          </a:extLst>
        </xdr:cNvPr>
        <xdr:cNvSpPr txBox="1"/>
      </xdr:nvSpPr>
      <xdr:spPr>
        <a:xfrm>
          <a:off x="16370300" y="10083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135141</xdr:rowOff>
    </xdr:from>
    <xdr:to>
      <xdr:col>86</xdr:col>
      <xdr:colOff>25400</xdr:colOff>
      <xdr:row>58</xdr:row>
      <xdr:rowOff>135141</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6230600" y="10079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170303</xdr:rowOff>
    </xdr:from>
    <xdr:ext cx="599010" cy="259045"/>
    <xdr:sp macro="" textlink="">
      <xdr:nvSpPr>
        <xdr:cNvPr id="569" name="教育費最大値テキスト">
          <a:extLst>
            <a:ext uri="{FF2B5EF4-FFF2-40B4-BE49-F238E27FC236}">
              <a16:creationId xmlns:a16="http://schemas.microsoft.com/office/drawing/2014/main" id="{00000000-0008-0000-0700-000039020000}"/>
            </a:ext>
          </a:extLst>
        </xdr:cNvPr>
        <xdr:cNvSpPr txBox="1"/>
      </xdr:nvSpPr>
      <xdr:spPr>
        <a:xfrm>
          <a:off x="16370300" y="8399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486,801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52176</xdr:rowOff>
    </xdr:from>
    <xdr:to>
      <xdr:col>86</xdr:col>
      <xdr:colOff>25400</xdr:colOff>
      <xdr:row>50</xdr:row>
      <xdr:rowOff>52176</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6230600" y="86246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102454</xdr:rowOff>
    </xdr:from>
    <xdr:to>
      <xdr:col>85</xdr:col>
      <xdr:colOff>127000</xdr:colOff>
      <xdr:row>58</xdr:row>
      <xdr:rowOff>113829</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5481300" y="10046554"/>
          <a:ext cx="838200" cy="11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2522</xdr:rowOff>
    </xdr:from>
    <xdr:ext cx="534377" cy="259045"/>
    <xdr:sp macro="" textlink="">
      <xdr:nvSpPr>
        <xdr:cNvPr id="572" name="教育費平均値テキスト">
          <a:extLst>
            <a:ext uri="{FF2B5EF4-FFF2-40B4-BE49-F238E27FC236}">
              <a16:creationId xmlns:a16="http://schemas.microsoft.com/office/drawing/2014/main" id="{00000000-0008-0000-0700-00003C020000}"/>
            </a:ext>
          </a:extLst>
        </xdr:cNvPr>
        <xdr:cNvSpPr txBox="1"/>
      </xdr:nvSpPr>
      <xdr:spPr>
        <a:xfrm>
          <a:off x="16370300" y="97751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151095</xdr:rowOff>
    </xdr:from>
    <xdr:to>
      <xdr:col>85</xdr:col>
      <xdr:colOff>177800</xdr:colOff>
      <xdr:row>58</xdr:row>
      <xdr:rowOff>81245</xdr:rowOff>
    </xdr:to>
    <xdr:sp macro="" textlink="">
      <xdr:nvSpPr>
        <xdr:cNvPr id="573" name="フローチャート: 判断 572">
          <a:extLst>
            <a:ext uri="{FF2B5EF4-FFF2-40B4-BE49-F238E27FC236}">
              <a16:creationId xmlns:a16="http://schemas.microsoft.com/office/drawing/2014/main" id="{00000000-0008-0000-0700-00003D020000}"/>
            </a:ext>
          </a:extLst>
        </xdr:cNvPr>
        <xdr:cNvSpPr/>
      </xdr:nvSpPr>
      <xdr:spPr>
        <a:xfrm>
          <a:off x="16268700" y="9923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113829</xdr:rowOff>
    </xdr:from>
    <xdr:to>
      <xdr:col>81</xdr:col>
      <xdr:colOff>50800</xdr:colOff>
      <xdr:row>58</xdr:row>
      <xdr:rowOff>117689</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4592300" y="10057929"/>
          <a:ext cx="889000" cy="3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932</xdr:rowOff>
    </xdr:from>
    <xdr:to>
      <xdr:col>81</xdr:col>
      <xdr:colOff>101600</xdr:colOff>
      <xdr:row>58</xdr:row>
      <xdr:rowOff>102532</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5430500" y="9945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119059</xdr:rowOff>
    </xdr:from>
    <xdr:ext cx="534377"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5214111" y="9720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117689</xdr:rowOff>
    </xdr:from>
    <xdr:to>
      <xdr:col>76</xdr:col>
      <xdr:colOff>114300</xdr:colOff>
      <xdr:row>58</xdr:row>
      <xdr:rowOff>127091</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3703300" y="10061789"/>
          <a:ext cx="889000" cy="9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154162</xdr:rowOff>
    </xdr:from>
    <xdr:to>
      <xdr:col>76</xdr:col>
      <xdr:colOff>165100</xdr:colOff>
      <xdr:row>58</xdr:row>
      <xdr:rowOff>84312</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4541500" y="9926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100839</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4325111" y="9702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127091</xdr:rowOff>
    </xdr:from>
    <xdr:to>
      <xdr:col>71</xdr:col>
      <xdr:colOff>177800</xdr:colOff>
      <xdr:row>58</xdr:row>
      <xdr:rowOff>140030</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2814300" y="10071191"/>
          <a:ext cx="889000" cy="12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135303</xdr:rowOff>
    </xdr:from>
    <xdr:to>
      <xdr:col>72</xdr:col>
      <xdr:colOff>38100</xdr:colOff>
      <xdr:row>58</xdr:row>
      <xdr:rowOff>65453</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3652500" y="990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81980</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3436111" y="9683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152584</xdr:rowOff>
    </xdr:from>
    <xdr:to>
      <xdr:col>67</xdr:col>
      <xdr:colOff>101600</xdr:colOff>
      <xdr:row>58</xdr:row>
      <xdr:rowOff>82734</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2763500" y="9925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99261</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2547111" y="9700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51654</xdr:rowOff>
    </xdr:from>
    <xdr:to>
      <xdr:col>85</xdr:col>
      <xdr:colOff>177800</xdr:colOff>
      <xdr:row>58</xdr:row>
      <xdr:rowOff>153254</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6268700" y="9995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138031</xdr:rowOff>
    </xdr:from>
    <xdr:ext cx="534377" cy="259045"/>
    <xdr:sp macro="" textlink="">
      <xdr:nvSpPr>
        <xdr:cNvPr id="591" name="教育費該当値テキスト">
          <a:extLst>
            <a:ext uri="{FF2B5EF4-FFF2-40B4-BE49-F238E27FC236}">
              <a16:creationId xmlns:a16="http://schemas.microsoft.com/office/drawing/2014/main" id="{00000000-0008-0000-0700-00004F020000}"/>
            </a:ext>
          </a:extLst>
        </xdr:cNvPr>
        <xdr:cNvSpPr txBox="1"/>
      </xdr:nvSpPr>
      <xdr:spPr>
        <a:xfrm>
          <a:off x="16370300" y="9910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63029</xdr:rowOff>
    </xdr:from>
    <xdr:to>
      <xdr:col>81</xdr:col>
      <xdr:colOff>101600</xdr:colOff>
      <xdr:row>58</xdr:row>
      <xdr:rowOff>164629</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5430500" y="10007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155756</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14111" y="10099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66889</xdr:rowOff>
    </xdr:from>
    <xdr:to>
      <xdr:col>76</xdr:col>
      <xdr:colOff>165100</xdr:colOff>
      <xdr:row>58</xdr:row>
      <xdr:rowOff>168489</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4541500" y="10010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159616</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325111" y="10103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76291</xdr:rowOff>
    </xdr:from>
    <xdr:to>
      <xdr:col>72</xdr:col>
      <xdr:colOff>38100</xdr:colOff>
      <xdr:row>59</xdr:row>
      <xdr:rowOff>6441</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3652500" y="10020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169018</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436111" y="10113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89230</xdr:rowOff>
    </xdr:from>
    <xdr:to>
      <xdr:col>67</xdr:col>
      <xdr:colOff>101600</xdr:colOff>
      <xdr:row>59</xdr:row>
      <xdr:rowOff>19380</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2763500" y="1003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10507</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547111" y="10126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災害復旧費グラフ枠">
          <a:extLst>
            <a:ext uri="{FF2B5EF4-FFF2-40B4-BE49-F238E27FC236}">
              <a16:creationId xmlns:a16="http://schemas.microsoft.com/office/drawing/2014/main" id="{00000000-0008-0000-07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25048</xdr:rowOff>
    </xdr:from>
    <xdr:to>
      <xdr:col>85</xdr:col>
      <xdr:colOff>126364</xdr:colOff>
      <xdr:row>78</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flipV="1">
          <a:off x="16317595" y="12369448"/>
          <a:ext cx="1269" cy="11433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154272</xdr:rowOff>
    </xdr:from>
    <xdr:ext cx="249299" cy="259045"/>
    <xdr:sp macro="" textlink="">
      <xdr:nvSpPr>
        <xdr:cNvPr id="622" name="災害復旧費最小値テキスト">
          <a:extLst>
            <a:ext uri="{FF2B5EF4-FFF2-40B4-BE49-F238E27FC236}">
              <a16:creationId xmlns:a16="http://schemas.microsoft.com/office/drawing/2014/main" id="{00000000-0008-0000-0700-00006E020000}"/>
            </a:ext>
          </a:extLst>
        </xdr:cNvPr>
        <xdr:cNvSpPr txBox="1"/>
      </xdr:nvSpPr>
      <xdr:spPr>
        <a:xfrm>
          <a:off x="16370300" y="135273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143175</xdr:rowOff>
    </xdr:from>
    <xdr:ext cx="599010" cy="259045"/>
    <xdr:sp macro="" textlink="">
      <xdr:nvSpPr>
        <xdr:cNvPr id="624" name="災害復旧費最大値テキスト">
          <a:extLst>
            <a:ext uri="{FF2B5EF4-FFF2-40B4-BE49-F238E27FC236}">
              <a16:creationId xmlns:a16="http://schemas.microsoft.com/office/drawing/2014/main" id="{00000000-0008-0000-0700-000070020000}"/>
            </a:ext>
          </a:extLst>
        </xdr:cNvPr>
        <xdr:cNvSpPr txBox="1"/>
      </xdr:nvSpPr>
      <xdr:spPr>
        <a:xfrm>
          <a:off x="16370300" y="12144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250,077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25048</xdr:rowOff>
    </xdr:from>
    <xdr:to>
      <xdr:col>86</xdr:col>
      <xdr:colOff>25400</xdr:colOff>
      <xdr:row>72</xdr:row>
      <xdr:rowOff>25048</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6230600" y="12369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524</xdr:rowOff>
    </xdr:from>
    <xdr:to>
      <xdr:col>85</xdr:col>
      <xdr:colOff>127000</xdr:colOff>
      <xdr:row>78</xdr:row>
      <xdr:rowOff>38297</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5481300" y="13373624"/>
          <a:ext cx="838200" cy="37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27272</xdr:rowOff>
    </xdr:from>
    <xdr:ext cx="469744" cy="259045"/>
    <xdr:sp macro="" textlink="">
      <xdr:nvSpPr>
        <xdr:cNvPr id="627" name="災害復旧費平均値テキスト">
          <a:extLst>
            <a:ext uri="{FF2B5EF4-FFF2-40B4-BE49-F238E27FC236}">
              <a16:creationId xmlns:a16="http://schemas.microsoft.com/office/drawing/2014/main" id="{00000000-0008-0000-0700-000073020000}"/>
            </a:ext>
          </a:extLst>
        </xdr:cNvPr>
        <xdr:cNvSpPr txBox="1"/>
      </xdr:nvSpPr>
      <xdr:spPr>
        <a:xfrm>
          <a:off x="16370300" y="134003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48845</xdr:rowOff>
    </xdr:from>
    <xdr:to>
      <xdr:col>85</xdr:col>
      <xdr:colOff>177800</xdr:colOff>
      <xdr:row>78</xdr:row>
      <xdr:rowOff>150445</xdr:rowOff>
    </xdr:to>
    <xdr:sp macro="" textlink="">
      <xdr:nvSpPr>
        <xdr:cNvPr id="628" name="フローチャート: 判断 627">
          <a:extLst>
            <a:ext uri="{FF2B5EF4-FFF2-40B4-BE49-F238E27FC236}">
              <a16:creationId xmlns:a16="http://schemas.microsoft.com/office/drawing/2014/main" id="{00000000-0008-0000-0700-000074020000}"/>
            </a:ext>
          </a:extLst>
        </xdr:cNvPr>
        <xdr:cNvSpPr/>
      </xdr:nvSpPr>
      <xdr:spPr>
        <a:xfrm>
          <a:off x="16268700" y="1342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524</xdr:rowOff>
    </xdr:from>
    <xdr:to>
      <xdr:col>81</xdr:col>
      <xdr:colOff>50800</xdr:colOff>
      <xdr:row>78</xdr:row>
      <xdr:rowOff>28834</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4592300" y="13373624"/>
          <a:ext cx="889000" cy="28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44410</xdr:rowOff>
    </xdr:from>
    <xdr:to>
      <xdr:col>81</xdr:col>
      <xdr:colOff>101600</xdr:colOff>
      <xdr:row>78</xdr:row>
      <xdr:rowOff>146010</xdr:rowOff>
    </xdr:to>
    <xdr:sp macro=""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5430500" y="1341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137137</xdr:rowOff>
    </xdr:from>
    <xdr:ext cx="469744"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5246428" y="13510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28834</xdr:rowOff>
    </xdr:from>
    <xdr:to>
      <xdr:col>76</xdr:col>
      <xdr:colOff>114300</xdr:colOff>
      <xdr:row>78</xdr:row>
      <xdr:rowOff>99448</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flipV="1">
          <a:off x="13703300" y="13401934"/>
          <a:ext cx="889000" cy="70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44382</xdr:rowOff>
    </xdr:from>
    <xdr:to>
      <xdr:col>76</xdr:col>
      <xdr:colOff>165100</xdr:colOff>
      <xdr:row>78</xdr:row>
      <xdr:rowOff>145982</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4541500" y="1341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137109</xdr:rowOff>
    </xdr:from>
    <xdr:ext cx="469744"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4357428" y="13510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74549</xdr:rowOff>
    </xdr:from>
    <xdr:to>
      <xdr:col>71</xdr:col>
      <xdr:colOff>177800</xdr:colOff>
      <xdr:row>78</xdr:row>
      <xdr:rowOff>99448</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2814300" y="13447649"/>
          <a:ext cx="889000" cy="2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46797</xdr:rowOff>
    </xdr:from>
    <xdr:to>
      <xdr:col>72</xdr:col>
      <xdr:colOff>38100</xdr:colOff>
      <xdr:row>78</xdr:row>
      <xdr:rowOff>148397</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3652500" y="13419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164924</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3468428" y="13195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59593</xdr:rowOff>
    </xdr:from>
    <xdr:to>
      <xdr:col>67</xdr:col>
      <xdr:colOff>101600</xdr:colOff>
      <xdr:row>78</xdr:row>
      <xdr:rowOff>161193</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2763500" y="1343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152320</xdr:rowOff>
    </xdr:from>
    <xdr:ext cx="469744"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2579428" y="13525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158947</xdr:rowOff>
    </xdr:from>
    <xdr:to>
      <xdr:col>85</xdr:col>
      <xdr:colOff>177800</xdr:colOff>
      <xdr:row>78</xdr:row>
      <xdr:rowOff>89097</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6268700" y="13360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118324</xdr:rowOff>
    </xdr:from>
    <xdr:ext cx="534377" cy="259045"/>
    <xdr:sp macro="" textlink="">
      <xdr:nvSpPr>
        <xdr:cNvPr id="646" name="災害復旧費該当値テキスト">
          <a:extLst>
            <a:ext uri="{FF2B5EF4-FFF2-40B4-BE49-F238E27FC236}">
              <a16:creationId xmlns:a16="http://schemas.microsoft.com/office/drawing/2014/main" id="{00000000-0008-0000-0700-000086020000}"/>
            </a:ext>
          </a:extLst>
        </xdr:cNvPr>
        <xdr:cNvSpPr txBox="1"/>
      </xdr:nvSpPr>
      <xdr:spPr>
        <a:xfrm>
          <a:off x="16370300" y="13148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121174</xdr:rowOff>
    </xdr:from>
    <xdr:to>
      <xdr:col>81</xdr:col>
      <xdr:colOff>101600</xdr:colOff>
      <xdr:row>78</xdr:row>
      <xdr:rowOff>51324</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5430500" y="13322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67851</xdr:rowOff>
    </xdr:from>
    <xdr:ext cx="534377"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14111" y="13098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149484</xdr:rowOff>
    </xdr:from>
    <xdr:to>
      <xdr:col>76</xdr:col>
      <xdr:colOff>165100</xdr:colOff>
      <xdr:row>78</xdr:row>
      <xdr:rowOff>79634</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4541500" y="13351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96161</xdr:rowOff>
    </xdr:from>
    <xdr:ext cx="534377"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25111" y="13126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48648</xdr:rowOff>
    </xdr:from>
    <xdr:to>
      <xdr:col>72</xdr:col>
      <xdr:colOff>38100</xdr:colOff>
      <xdr:row>78</xdr:row>
      <xdr:rowOff>150248</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3652500" y="13421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141375</xdr:rowOff>
    </xdr:from>
    <xdr:ext cx="469744"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468428" y="13514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23749</xdr:rowOff>
    </xdr:from>
    <xdr:to>
      <xdr:col>67</xdr:col>
      <xdr:colOff>101600</xdr:colOff>
      <xdr:row>78</xdr:row>
      <xdr:rowOff>125349</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2763500" y="1339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141876</xdr:rowOff>
    </xdr:from>
    <xdr:ext cx="534377"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547111" y="13172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公債費グラフ枠">
          <a:extLst>
            <a:ext uri="{FF2B5EF4-FFF2-40B4-BE49-F238E27FC236}">
              <a16:creationId xmlns:a16="http://schemas.microsoft.com/office/drawing/2014/main" id="{00000000-0008-0000-0700-0000A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90323</xdr:rowOff>
    </xdr:from>
    <xdr:to>
      <xdr:col>85</xdr:col>
      <xdr:colOff>126364</xdr:colOff>
      <xdr:row>98</xdr:row>
      <xdr:rowOff>109826</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flipV="1">
          <a:off x="16317595" y="15863723"/>
          <a:ext cx="1269" cy="1048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113653</xdr:rowOff>
    </xdr:from>
    <xdr:ext cx="469744" cy="259045"/>
    <xdr:sp macro="" textlink="">
      <xdr:nvSpPr>
        <xdr:cNvPr id="677" name="公債費最小値テキスト">
          <a:extLst>
            <a:ext uri="{FF2B5EF4-FFF2-40B4-BE49-F238E27FC236}">
              <a16:creationId xmlns:a16="http://schemas.microsoft.com/office/drawing/2014/main" id="{00000000-0008-0000-0700-0000A5020000}"/>
            </a:ext>
          </a:extLst>
        </xdr:cNvPr>
        <xdr:cNvSpPr txBox="1"/>
      </xdr:nvSpPr>
      <xdr:spPr>
        <a:xfrm>
          <a:off x="16370300" y="16915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109826</xdr:rowOff>
    </xdr:from>
    <xdr:to>
      <xdr:col>86</xdr:col>
      <xdr:colOff>25400</xdr:colOff>
      <xdr:row>98</xdr:row>
      <xdr:rowOff>109826</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6230600" y="16911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37000</xdr:rowOff>
    </xdr:from>
    <xdr:ext cx="599010" cy="259045"/>
    <xdr:sp macro="" textlink="">
      <xdr:nvSpPr>
        <xdr:cNvPr id="679" name="公債費最大値テキスト">
          <a:extLst>
            <a:ext uri="{FF2B5EF4-FFF2-40B4-BE49-F238E27FC236}">
              <a16:creationId xmlns:a16="http://schemas.microsoft.com/office/drawing/2014/main" id="{00000000-0008-0000-0700-0000A7020000}"/>
            </a:ext>
          </a:extLst>
        </xdr:cNvPr>
        <xdr:cNvSpPr txBox="1"/>
      </xdr:nvSpPr>
      <xdr:spPr>
        <a:xfrm>
          <a:off x="16370300" y="15638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235,800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90323</xdr:rowOff>
    </xdr:from>
    <xdr:to>
      <xdr:col>86</xdr:col>
      <xdr:colOff>25400</xdr:colOff>
      <xdr:row>92</xdr:row>
      <xdr:rowOff>90323</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6230600" y="15863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150988</xdr:rowOff>
    </xdr:from>
    <xdr:to>
      <xdr:col>85</xdr:col>
      <xdr:colOff>127000</xdr:colOff>
      <xdr:row>96</xdr:row>
      <xdr:rowOff>156045</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5481300" y="16610188"/>
          <a:ext cx="838200" cy="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111366</xdr:rowOff>
    </xdr:from>
    <xdr:ext cx="534377" cy="259045"/>
    <xdr:sp macro="" textlink="">
      <xdr:nvSpPr>
        <xdr:cNvPr id="682" name="公債費平均値テキスト">
          <a:extLst>
            <a:ext uri="{FF2B5EF4-FFF2-40B4-BE49-F238E27FC236}">
              <a16:creationId xmlns:a16="http://schemas.microsoft.com/office/drawing/2014/main" id="{00000000-0008-0000-0700-0000AA020000}"/>
            </a:ext>
          </a:extLst>
        </xdr:cNvPr>
        <xdr:cNvSpPr txBox="1"/>
      </xdr:nvSpPr>
      <xdr:spPr>
        <a:xfrm>
          <a:off x="16370300" y="163991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88489</xdr:rowOff>
    </xdr:from>
    <xdr:to>
      <xdr:col>85</xdr:col>
      <xdr:colOff>177800</xdr:colOff>
      <xdr:row>97</xdr:row>
      <xdr:rowOff>18639</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6268700" y="1654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150988</xdr:rowOff>
    </xdr:from>
    <xdr:to>
      <xdr:col>81</xdr:col>
      <xdr:colOff>50800</xdr:colOff>
      <xdr:row>97</xdr:row>
      <xdr:rowOff>17134</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4592300" y="16610188"/>
          <a:ext cx="889000" cy="37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116816</xdr:rowOff>
    </xdr:from>
    <xdr:to>
      <xdr:col>81</xdr:col>
      <xdr:colOff>101600</xdr:colOff>
      <xdr:row>97</xdr:row>
      <xdr:rowOff>46966</xdr:rowOff>
    </xdr:to>
    <xdr:sp macro="" textlink="">
      <xdr:nvSpPr>
        <xdr:cNvPr id="685" name="フローチャート: 判断 684">
          <a:extLst>
            <a:ext uri="{FF2B5EF4-FFF2-40B4-BE49-F238E27FC236}">
              <a16:creationId xmlns:a16="http://schemas.microsoft.com/office/drawing/2014/main" id="{00000000-0008-0000-0700-0000AD020000}"/>
            </a:ext>
          </a:extLst>
        </xdr:cNvPr>
        <xdr:cNvSpPr/>
      </xdr:nvSpPr>
      <xdr:spPr>
        <a:xfrm>
          <a:off x="15430500" y="16576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38093</xdr:rowOff>
    </xdr:from>
    <xdr:ext cx="534377"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5214111" y="16668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17134</xdr:rowOff>
    </xdr:from>
    <xdr:to>
      <xdr:col>76</xdr:col>
      <xdr:colOff>114300</xdr:colOff>
      <xdr:row>97</xdr:row>
      <xdr:rowOff>39756</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3703300" y="16647784"/>
          <a:ext cx="889000" cy="22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111454</xdr:rowOff>
    </xdr:from>
    <xdr:to>
      <xdr:col>76</xdr:col>
      <xdr:colOff>165100</xdr:colOff>
      <xdr:row>97</xdr:row>
      <xdr:rowOff>41604</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4541500" y="16570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58131</xdr:rowOff>
    </xdr:from>
    <xdr:ext cx="534377"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4325111" y="16345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39756</xdr:rowOff>
    </xdr:from>
    <xdr:to>
      <xdr:col>71</xdr:col>
      <xdr:colOff>177800</xdr:colOff>
      <xdr:row>97</xdr:row>
      <xdr:rowOff>43030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2814300" y="16670406"/>
          <a:ext cx="889000" cy="3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116204</xdr:rowOff>
    </xdr:from>
    <xdr:to>
      <xdr:col>72</xdr:col>
      <xdr:colOff>38100</xdr:colOff>
      <xdr:row>97</xdr:row>
      <xdr:rowOff>46354</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3652500" y="1657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62881</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3436111" y="16350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118787</xdr:rowOff>
    </xdr:from>
    <xdr:to>
      <xdr:col>67</xdr:col>
      <xdr:colOff>101600</xdr:colOff>
      <xdr:row>97</xdr:row>
      <xdr:rowOff>48937</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2763500" y="16577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65464</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2547111" y="16353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105245</xdr:rowOff>
    </xdr:from>
    <xdr:to>
      <xdr:col>85</xdr:col>
      <xdr:colOff>177800</xdr:colOff>
      <xdr:row>97</xdr:row>
      <xdr:rowOff>35395</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6268700" y="16564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83672</xdr:rowOff>
    </xdr:from>
    <xdr:ext cx="534377" cy="259045"/>
    <xdr:sp macro="" textlink="">
      <xdr:nvSpPr>
        <xdr:cNvPr id="701" name="公債費該当値テキスト">
          <a:extLst>
            <a:ext uri="{FF2B5EF4-FFF2-40B4-BE49-F238E27FC236}">
              <a16:creationId xmlns:a16="http://schemas.microsoft.com/office/drawing/2014/main" id="{00000000-0008-0000-0700-0000BD020000}"/>
            </a:ext>
          </a:extLst>
        </xdr:cNvPr>
        <xdr:cNvSpPr txBox="1"/>
      </xdr:nvSpPr>
      <xdr:spPr>
        <a:xfrm>
          <a:off x="16370300" y="16542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100188</xdr:rowOff>
    </xdr:from>
    <xdr:to>
      <xdr:col>81</xdr:col>
      <xdr:colOff>101600</xdr:colOff>
      <xdr:row>97</xdr:row>
      <xdr:rowOff>30338</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5430500" y="16559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46865</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14111" y="16334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137784</xdr:rowOff>
    </xdr:from>
    <xdr:to>
      <xdr:col>76</xdr:col>
      <xdr:colOff>165100</xdr:colOff>
      <xdr:row>97</xdr:row>
      <xdr:rowOff>67934</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4541500" y="16596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59061</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689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160406</xdr:rowOff>
    </xdr:from>
    <xdr:to>
      <xdr:col>72</xdr:col>
      <xdr:colOff>38100</xdr:colOff>
      <xdr:row>97</xdr:row>
      <xdr:rowOff>90556</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3652500" y="16619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81683</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436111" y="16712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163680</xdr:rowOff>
    </xdr:from>
    <xdr:to>
      <xdr:col>67</xdr:col>
      <xdr:colOff>101600</xdr:colOff>
      <xdr:row>97</xdr:row>
      <xdr:rowOff>93830</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2763500" y="1662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84957</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547111" y="16715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id="{00000000-0008-0000-0700-0000C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諸支出金グラフ枠">
          <a:extLst>
            <a:ext uri="{FF2B5EF4-FFF2-40B4-BE49-F238E27FC236}">
              <a16:creationId xmlns:a16="http://schemas.microsoft.com/office/drawing/2014/main" id="{00000000-0008-0000-07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74320</xdr:rowOff>
    </xdr:from>
    <xdr:to>
      <xdr:col>116</xdr:col>
      <xdr:colOff>62864</xdr:colOff>
      <xdr:row>38</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flipV="1">
          <a:off x="22159595" y="5217820"/>
          <a:ext cx="1269" cy="1436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144721</xdr:rowOff>
    </xdr:from>
    <xdr:ext cx="249299" cy="259045"/>
    <xdr:sp macro="" textlink="">
      <xdr:nvSpPr>
        <xdr:cNvPr id="732" name="諸支出金最小値テキスト">
          <a:extLst>
            <a:ext uri="{FF2B5EF4-FFF2-40B4-BE49-F238E27FC236}">
              <a16:creationId xmlns:a16="http://schemas.microsoft.com/office/drawing/2014/main" id="{00000000-0008-0000-0700-0000DC020000}"/>
            </a:ext>
          </a:extLst>
        </xdr:cNvPr>
        <xdr:cNvSpPr txBox="1"/>
      </xdr:nvSpPr>
      <xdr:spPr>
        <a:xfrm>
          <a:off x="22212300" y="66598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20997</xdr:rowOff>
    </xdr:from>
    <xdr:ext cx="469744" cy="259045"/>
    <xdr:sp macro="" textlink="">
      <xdr:nvSpPr>
        <xdr:cNvPr id="734" name="諸支出金最大値テキスト">
          <a:extLst>
            <a:ext uri="{FF2B5EF4-FFF2-40B4-BE49-F238E27FC236}">
              <a16:creationId xmlns:a16="http://schemas.microsoft.com/office/drawing/2014/main" id="{00000000-0008-0000-0700-0000DE020000}"/>
            </a:ext>
          </a:extLst>
        </xdr:cNvPr>
        <xdr:cNvSpPr txBox="1"/>
      </xdr:nvSpPr>
      <xdr:spPr>
        <a:xfrm>
          <a:off x="22212300" y="4993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6,286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74320</xdr:rowOff>
    </xdr:from>
    <xdr:to>
      <xdr:col>116</xdr:col>
      <xdr:colOff>152400</xdr:colOff>
      <xdr:row>30</xdr:row>
      <xdr:rowOff>74320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22072600" y="5217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62171</xdr:rowOff>
    </xdr:from>
    <xdr:ext cx="378565" cy="259045"/>
    <xdr:sp macro="" textlink="">
      <xdr:nvSpPr>
        <xdr:cNvPr id="737" name="諸支出金平均値テキスト">
          <a:extLst>
            <a:ext uri="{FF2B5EF4-FFF2-40B4-BE49-F238E27FC236}">
              <a16:creationId xmlns:a16="http://schemas.microsoft.com/office/drawing/2014/main" id="{00000000-0008-0000-0700-0000E1020000}"/>
            </a:ext>
          </a:extLst>
        </xdr:cNvPr>
        <xdr:cNvSpPr txBox="1"/>
      </xdr:nvSpPr>
      <xdr:spPr>
        <a:xfrm>
          <a:off x="22212300" y="640582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39294</xdr:rowOff>
    </xdr:from>
    <xdr:to>
      <xdr:col>116</xdr:col>
      <xdr:colOff>114300</xdr:colOff>
      <xdr:row>38</xdr:row>
      <xdr:rowOff>140894</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22110700" y="655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33579</xdr:rowOff>
    </xdr:from>
    <xdr:to>
      <xdr:col>112</xdr:col>
      <xdr:colOff>38100</xdr:colOff>
      <xdr:row>38</xdr:row>
      <xdr:rowOff>135179</xdr:rowOff>
    </xdr:to>
    <xdr:sp macro="" textlink="">
      <xdr:nvSpPr>
        <xdr:cNvPr id="740" name="フローチャート: 判断 739">
          <a:extLst>
            <a:ext uri="{FF2B5EF4-FFF2-40B4-BE49-F238E27FC236}">
              <a16:creationId xmlns:a16="http://schemas.microsoft.com/office/drawing/2014/main" id="{00000000-0008-0000-0700-0000E4020000}"/>
            </a:ext>
          </a:extLst>
        </xdr:cNvPr>
        <xdr:cNvSpPr/>
      </xdr:nvSpPr>
      <xdr:spPr>
        <a:xfrm>
          <a:off x="21272500" y="6548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151706</xdr:rowOff>
    </xdr:from>
    <xdr:ext cx="378565"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21134017" y="63239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43409</xdr:rowOff>
    </xdr:from>
    <xdr:to>
      <xdr:col>107</xdr:col>
      <xdr:colOff>101600</xdr:colOff>
      <xdr:row>38</xdr:row>
      <xdr:rowOff>145009</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0383500" y="6558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161536</xdr:rowOff>
    </xdr:from>
    <xdr:ext cx="378565"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0245017" y="63337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52324</xdr:rowOff>
    </xdr:from>
    <xdr:to>
      <xdr:col>102</xdr:col>
      <xdr:colOff>165100</xdr:colOff>
      <xdr:row>38</xdr:row>
      <xdr:rowOff>153924</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9494500" y="65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170451</xdr:rowOff>
    </xdr:from>
    <xdr:ext cx="378565"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9356017" y="63426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34951</xdr:rowOff>
    </xdr:from>
    <xdr:to>
      <xdr:col>98</xdr:col>
      <xdr:colOff>38100</xdr:colOff>
      <xdr:row>37</xdr:row>
      <xdr:rowOff>136551</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18605500" y="6378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153078</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8467017" y="61538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17721</xdr:rowOff>
    </xdr:from>
    <xdr:ext cx="249299" cy="259045"/>
    <xdr:sp macro="" textlink="">
      <xdr:nvSpPr>
        <xdr:cNvPr id="756" name="諸支出金該当値テキスト">
          <a:extLst>
            <a:ext uri="{FF2B5EF4-FFF2-40B4-BE49-F238E27FC236}">
              <a16:creationId xmlns:a16="http://schemas.microsoft.com/office/drawing/2014/main" id="{00000000-0008-0000-0700-0000F4020000}"/>
            </a:ext>
          </a:extLst>
        </xdr:cNvPr>
        <xdr:cNvSpPr txBox="1"/>
      </xdr:nvSpPr>
      <xdr:spPr>
        <a:xfrm>
          <a:off x="22212300" y="65328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前年度繰上充用金グラフ枠">
          <a:extLst>
            <a:ext uri="{FF2B5EF4-FFF2-40B4-BE49-F238E27FC236}">
              <a16:creationId xmlns:a16="http://schemas.microsoft.com/office/drawing/2014/main" id="{00000000-0008-0000-0700-00000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1" name="前年度繰上充用金最小値テキスト">
          <a:extLst>
            <a:ext uri="{FF2B5EF4-FFF2-40B4-BE49-F238E27FC236}">
              <a16:creationId xmlns:a16="http://schemas.microsoft.com/office/drawing/2014/main" id="{00000000-0008-0000-0700-00000D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3" name="前年度繰上充用金最大値テキスト">
          <a:extLst>
            <a:ext uri="{FF2B5EF4-FFF2-40B4-BE49-F238E27FC236}">
              <a16:creationId xmlns:a16="http://schemas.microsoft.com/office/drawing/2014/main" id="{00000000-0008-0000-0700-00000F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6" name="前年度繰上充用金平均値テキスト">
          <a:extLst>
            <a:ext uri="{FF2B5EF4-FFF2-40B4-BE49-F238E27FC236}">
              <a16:creationId xmlns:a16="http://schemas.microsoft.com/office/drawing/2014/main" id="{00000000-0008-0000-0700-000012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7" name="フローチャート: 判断 786">
          <a:extLst>
            <a:ext uri="{FF2B5EF4-FFF2-40B4-BE49-F238E27FC236}">
              <a16:creationId xmlns:a16="http://schemas.microsoft.com/office/drawing/2014/main" id="{00000000-0008-0000-0700-000013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9" name="フローチャート: 判断 788">
          <a:extLst>
            <a:ext uri="{FF2B5EF4-FFF2-40B4-BE49-F238E27FC236}">
              <a16:creationId xmlns:a16="http://schemas.microsoft.com/office/drawing/2014/main" id="{00000000-0008-0000-0700-000015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4" name="楕円 803">
          <a:extLst>
            <a:ext uri="{FF2B5EF4-FFF2-40B4-BE49-F238E27FC236}">
              <a16:creationId xmlns:a16="http://schemas.microsoft.com/office/drawing/2014/main" id="{00000000-0008-0000-0700-000024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5" name="前年度繰上充用金該当値テキスト">
          <a:extLst>
            <a:ext uri="{FF2B5EF4-FFF2-40B4-BE49-F238E27FC236}">
              <a16:creationId xmlns:a16="http://schemas.microsoft.com/office/drawing/2014/main" id="{00000000-0008-0000-0700-000025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6" name="楕円 805">
          <a:extLst>
            <a:ext uri="{FF2B5EF4-FFF2-40B4-BE49-F238E27FC236}">
              <a16:creationId xmlns:a16="http://schemas.microsoft.com/office/drawing/2014/main" id="{00000000-0008-0000-0700-000026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4" name="正方形/長方形 813">
          <a:extLst>
            <a:ext uri="{FF2B5EF4-FFF2-40B4-BE49-F238E27FC236}">
              <a16:creationId xmlns:a16="http://schemas.microsoft.com/office/drawing/2014/main" id="{00000000-0008-0000-0700-00002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5" name="正方形/長方形 814">
          <a:extLst>
            <a:ext uri="{FF2B5EF4-FFF2-40B4-BE49-F238E27FC236}">
              <a16:creationId xmlns:a16="http://schemas.microsoft.com/office/drawing/2014/main" id="{00000000-0008-0000-0700-00002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議会費については、類似団体と比較しても高くなっている。要因は、住民一人当たりの人件費が類似団体と比較して高いためである。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消防費については、デジタル防災行政無線施設整備事業の実施により前年から大きく増加し、それいに伴い類似団体と比較しても高い数値となっている。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災害復旧費について類似団体と比較して高くなっているのは、台風の接近により被災した農地、道路及び河川の復旧に費用を要したためである。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和歌山県由良町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財政調整基金残高の比率減少は、令和元年度の基金の取崩しにより</a:t>
          </a:r>
          <a:r>
            <a:rPr kumimoji="1" lang="en-US" altLang="ja-JP" sz="1300">
              <a:latin typeface="ＭＳ ゴシック" pitchFamily="49" charset="-128"/>
              <a:ea typeface="ＭＳ ゴシック" pitchFamily="49" charset="-128"/>
            </a:rPr>
            <a:t>82,076</a:t>
          </a:r>
          <a:r>
            <a:rPr kumimoji="1" lang="ja-JP" altLang="en-US" sz="1300">
              <a:latin typeface="ＭＳ ゴシック" pitchFamily="49" charset="-128"/>
              <a:ea typeface="ＭＳ ゴシック" pitchFamily="49" charset="-128"/>
            </a:rPr>
            <a:t>千円減少したことが要因である。</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また、実質単年度収支が昨年度から引き続き赤字化した要因は、他会計への繰出金や財源の伴わない単独工事等の事業費によるものである。</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当町においては、歳計剰余金の</a:t>
          </a:r>
          <a:r>
            <a:rPr kumimoji="1" lang="en-US" altLang="ja-JP" sz="1300">
              <a:latin typeface="ＭＳ ゴシック" pitchFamily="49" charset="-128"/>
              <a:ea typeface="ＭＳ ゴシック" pitchFamily="49" charset="-128"/>
            </a:rPr>
            <a:t>1/2</a:t>
          </a:r>
          <a:r>
            <a:rPr kumimoji="1" lang="ja-JP" altLang="en-US" sz="1300">
              <a:latin typeface="ＭＳ ゴシック" pitchFamily="49" charset="-128"/>
              <a:ea typeface="ＭＳ ゴシック" pitchFamily="49" charset="-128"/>
            </a:rPr>
            <a:t>を財政調整基金に積み立てることとしており、今後も適正な財政運営に努め、基金保持に努める。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和歌山県由良町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赤字が生じている会計はなく、黒字額では水道事業会計の割合が大きく、次いで一般会計の比率が大きい。</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今後も各会計とともに赤字額、資金不足額が生じない見込みであるが、比率に注視し、より一層経費の削減に努める。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648" t="s">
        <v>80</v>
      </c>
      <c r="C1" s="648"/>
      <c r="D1" s="648"/>
      <c r="E1" s="648"/>
      <c r="F1" s="648"/>
      <c r="G1" s="648"/>
      <c r="H1" s="648"/>
      <c r="I1" s="648"/>
      <c r="J1" s="648"/>
      <c r="K1" s="648"/>
      <c r="L1" s="648"/>
      <c r="M1" s="648"/>
      <c r="N1" s="648"/>
      <c r="O1" s="648"/>
      <c r="P1" s="648"/>
      <c r="Q1" s="648"/>
      <c r="R1" s="648"/>
      <c r="S1" s="648"/>
      <c r="T1" s="648"/>
      <c r="U1" s="648"/>
      <c r="V1" s="648"/>
      <c r="W1" s="648"/>
      <c r="X1" s="648"/>
      <c r="Y1" s="648"/>
      <c r="Z1" s="648"/>
      <c r="AA1" s="648"/>
      <c r="AB1" s="648"/>
      <c r="AC1" s="648"/>
      <c r="AD1" s="648"/>
      <c r="AE1" s="648"/>
      <c r="AF1" s="648"/>
      <c r="AG1" s="648"/>
      <c r="AH1" s="648"/>
      <c r="AI1" s="648"/>
      <c r="AJ1" s="648"/>
      <c r="AK1" s="648"/>
      <c r="AL1" s="648"/>
      <c r="AM1" s="648"/>
      <c r="AN1" s="648"/>
      <c r="AO1" s="648"/>
      <c r="AP1" s="648"/>
      <c r="AQ1" s="648"/>
      <c r="AR1" s="648"/>
      <c r="AS1" s="648"/>
      <c r="AT1" s="648"/>
      <c r="AU1" s="648"/>
      <c r="AV1" s="648"/>
      <c r="AW1" s="648"/>
      <c r="AX1" s="648"/>
      <c r="AY1" s="648"/>
      <c r="AZ1" s="648"/>
      <c r="BA1" s="648"/>
      <c r="BB1" s="648"/>
      <c r="BC1" s="648"/>
      <c r="BD1" s="648"/>
      <c r="BE1" s="648"/>
      <c r="BF1" s="648"/>
      <c r="BG1" s="648"/>
      <c r="BH1" s="648"/>
      <c r="BI1" s="648"/>
      <c r="BJ1" s="648"/>
      <c r="BK1" s="648"/>
      <c r="BL1" s="648"/>
      <c r="BM1" s="648"/>
      <c r="BN1" s="648"/>
      <c r="BO1" s="648"/>
      <c r="BP1" s="648"/>
      <c r="BQ1" s="648"/>
      <c r="BR1" s="648"/>
      <c r="BS1" s="648"/>
      <c r="BT1" s="648"/>
      <c r="BU1" s="648"/>
      <c r="BV1" s="648"/>
      <c r="BW1" s="648"/>
      <c r="BX1" s="648"/>
      <c r="BY1" s="648"/>
      <c r="BZ1" s="648"/>
      <c r="CA1" s="648"/>
      <c r="CB1" s="648"/>
      <c r="CC1" s="648"/>
      <c r="CD1" s="648"/>
      <c r="CE1" s="648"/>
      <c r="CF1" s="648"/>
      <c r="CG1" s="648"/>
      <c r="CH1" s="648"/>
      <c r="CI1" s="648"/>
      <c r="CJ1" s="648"/>
      <c r="CK1" s="648"/>
      <c r="CL1" s="648"/>
      <c r="CM1" s="648"/>
      <c r="CN1" s="648"/>
      <c r="CO1" s="648"/>
      <c r="CP1" s="648"/>
      <c r="CQ1" s="648"/>
      <c r="CR1" s="648"/>
      <c r="CS1" s="648"/>
      <c r="CT1" s="648"/>
      <c r="CU1" s="648"/>
      <c r="CV1" s="648"/>
      <c r="CW1" s="648"/>
      <c r="CX1" s="648"/>
      <c r="CY1" s="648"/>
      <c r="CZ1" s="648"/>
      <c r="DA1" s="648"/>
      <c r="DB1" s="648"/>
      <c r="DC1" s="648"/>
      <c r="DD1" s="648"/>
      <c r="DE1" s="648"/>
      <c r="DF1" s="648"/>
      <c r="DG1" s="648"/>
      <c r="DH1" s="648"/>
      <c r="DI1" s="648"/>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649" t="s">
        <v>82</v>
      </c>
      <c r="C3" s="650"/>
      <c r="D3" s="650"/>
      <c r="E3" s="651"/>
      <c r="F3" s="651"/>
      <c r="G3" s="651"/>
      <c r="H3" s="651"/>
      <c r="I3" s="651"/>
      <c r="J3" s="651"/>
      <c r="K3" s="651"/>
      <c r="L3" s="651" t="s">
        <v>83</v>
      </c>
      <c r="M3" s="651"/>
      <c r="N3" s="651"/>
      <c r="O3" s="651"/>
      <c r="P3" s="651"/>
      <c r="Q3" s="651"/>
      <c r="R3" s="654"/>
      <c r="S3" s="654"/>
      <c r="T3" s="654"/>
      <c r="U3" s="654"/>
      <c r="V3" s="655"/>
      <c r="W3" s="545" t="s">
        <v>84</v>
      </c>
      <c r="X3" s="546"/>
      <c r="Y3" s="546"/>
      <c r="Z3" s="546"/>
      <c r="AA3" s="546"/>
      <c r="AB3" s="650"/>
      <c r="AC3" s="654" t="s">
        <v>85</v>
      </c>
      <c r="AD3" s="546"/>
      <c r="AE3" s="546"/>
      <c r="AF3" s="546"/>
      <c r="AG3" s="546"/>
      <c r="AH3" s="546"/>
      <c r="AI3" s="546"/>
      <c r="AJ3" s="546"/>
      <c r="AK3" s="546"/>
      <c r="AL3" s="616"/>
      <c r="AM3" s="545" t="s">
        <v>86</v>
      </c>
      <c r="AN3" s="546"/>
      <c r="AO3" s="546"/>
      <c r="AP3" s="546"/>
      <c r="AQ3" s="546"/>
      <c r="AR3" s="546"/>
      <c r="AS3" s="546"/>
      <c r="AT3" s="546"/>
      <c r="AU3" s="546"/>
      <c r="AV3" s="546"/>
      <c r="AW3" s="546"/>
      <c r="AX3" s="616"/>
      <c r="AY3" s="608" t="s">
        <v>1</v>
      </c>
      <c r="AZ3" s="609"/>
      <c r="BA3" s="609"/>
      <c r="BB3" s="609"/>
      <c r="BC3" s="609"/>
      <c r="BD3" s="609"/>
      <c r="BE3" s="609"/>
      <c r="BF3" s="609"/>
      <c r="BG3" s="609"/>
      <c r="BH3" s="609"/>
      <c r="BI3" s="609"/>
      <c r="BJ3" s="609"/>
      <c r="BK3" s="609"/>
      <c r="BL3" s="609"/>
      <c r="BM3" s="658"/>
      <c r="BN3" s="545" t="s">
        <v>87</v>
      </c>
      <c r="BO3" s="546"/>
      <c r="BP3" s="546"/>
      <c r="BQ3" s="546"/>
      <c r="BR3" s="546"/>
      <c r="BS3" s="546"/>
      <c r="BT3" s="546"/>
      <c r="BU3" s="616"/>
      <c r="BV3" s="545" t="s">
        <v>88</v>
      </c>
      <c r="BW3" s="546"/>
      <c r="BX3" s="546"/>
      <c r="BY3" s="546"/>
      <c r="BZ3" s="546"/>
      <c r="CA3" s="546"/>
      <c r="CB3" s="546"/>
      <c r="CC3" s="616"/>
      <c r="CD3" s="608" t="s">
        <v>1</v>
      </c>
      <c r="CE3" s="609"/>
      <c r="CF3" s="609"/>
      <c r="CG3" s="609"/>
      <c r="CH3" s="609"/>
      <c r="CI3" s="609"/>
      <c r="CJ3" s="609"/>
      <c r="CK3" s="609"/>
      <c r="CL3" s="609"/>
      <c r="CM3" s="609"/>
      <c r="CN3" s="609"/>
      <c r="CO3" s="609"/>
      <c r="CP3" s="609"/>
      <c r="CQ3" s="609"/>
      <c r="CR3" s="609"/>
      <c r="CS3" s="658"/>
      <c r="CT3" s="545" t="s">
        <v>89</v>
      </c>
      <c r="CU3" s="546"/>
      <c r="CV3" s="546"/>
      <c r="CW3" s="546"/>
      <c r="CX3" s="546"/>
      <c r="CY3" s="546"/>
      <c r="CZ3" s="546"/>
      <c r="DA3" s="616"/>
      <c r="DB3" s="545" t="s">
        <v>90</v>
      </c>
      <c r="DC3" s="546"/>
      <c r="DD3" s="546"/>
      <c r="DE3" s="546"/>
      <c r="DF3" s="546"/>
      <c r="DG3" s="546"/>
      <c r="DH3" s="546"/>
      <c r="DI3" s="616"/>
      <c r="DJ3" s="186"/>
      <c r="DK3" s="186"/>
      <c r="DL3" s="186"/>
      <c r="DM3" s="186"/>
      <c r="DN3" s="186"/>
      <c r="DO3" s="186"/>
    </row>
    <row r="4" spans="1:119" ht="18.75" customHeight="1" x14ac:dyDescent="0.15">
      <c r="A4" s="187"/>
      <c r="B4" s="624"/>
      <c r="C4" s="625"/>
      <c r="D4" s="625"/>
      <c r="E4" s="626"/>
      <c r="F4" s="626"/>
      <c r="G4" s="626"/>
      <c r="H4" s="626"/>
      <c r="I4" s="626"/>
      <c r="J4" s="626"/>
      <c r="K4" s="626"/>
      <c r="L4" s="626"/>
      <c r="M4" s="626"/>
      <c r="N4" s="626"/>
      <c r="O4" s="626"/>
      <c r="P4" s="626"/>
      <c r="Q4" s="626"/>
      <c r="R4" s="630"/>
      <c r="S4" s="630"/>
      <c r="T4" s="630"/>
      <c r="U4" s="630"/>
      <c r="V4" s="631"/>
      <c r="W4" s="617"/>
      <c r="X4" s="428"/>
      <c r="Y4" s="428"/>
      <c r="Z4" s="428"/>
      <c r="AA4" s="428"/>
      <c r="AB4" s="625"/>
      <c r="AC4" s="630"/>
      <c r="AD4" s="428"/>
      <c r="AE4" s="428"/>
      <c r="AF4" s="428"/>
      <c r="AG4" s="428"/>
      <c r="AH4" s="428"/>
      <c r="AI4" s="428"/>
      <c r="AJ4" s="428"/>
      <c r="AK4" s="428"/>
      <c r="AL4" s="618"/>
      <c r="AM4" s="572"/>
      <c r="AN4" s="482"/>
      <c r="AO4" s="482"/>
      <c r="AP4" s="482"/>
      <c r="AQ4" s="482"/>
      <c r="AR4" s="482"/>
      <c r="AS4" s="482"/>
      <c r="AT4" s="482"/>
      <c r="AU4" s="482"/>
      <c r="AV4" s="482"/>
      <c r="AW4" s="482"/>
      <c r="AX4" s="657"/>
      <c r="AY4" s="458" t="s">
        <v>91</v>
      </c>
      <c r="AZ4" s="459"/>
      <c r="BA4" s="459"/>
      <c r="BB4" s="459"/>
      <c r="BC4" s="459"/>
      <c r="BD4" s="459"/>
      <c r="BE4" s="459"/>
      <c r="BF4" s="459"/>
      <c r="BG4" s="459"/>
      <c r="BH4" s="459"/>
      <c r="BI4" s="459"/>
      <c r="BJ4" s="459"/>
      <c r="BK4" s="459"/>
      <c r="BL4" s="459"/>
      <c r="BM4" s="460"/>
      <c r="BN4" s="461">
        <v>4031619</v>
      </c>
      <c r="BO4" s="462"/>
      <c r="BP4" s="462"/>
      <c r="BQ4" s="462"/>
      <c r="BR4" s="462"/>
      <c r="BS4" s="462"/>
      <c r="BT4" s="462"/>
      <c r="BU4" s="463"/>
      <c r="BV4" s="461">
        <v>3770463</v>
      </c>
      <c r="BW4" s="462"/>
      <c r="BX4" s="462"/>
      <c r="BY4" s="462"/>
      <c r="BZ4" s="462"/>
      <c r="CA4" s="462"/>
      <c r="CB4" s="462"/>
      <c r="CC4" s="463"/>
      <c r="CD4" s="642" t="s">
        <v>92</v>
      </c>
      <c r="CE4" s="643"/>
      <c r="CF4" s="643"/>
      <c r="CG4" s="643"/>
      <c r="CH4" s="643"/>
      <c r="CI4" s="643"/>
      <c r="CJ4" s="643"/>
      <c r="CK4" s="643"/>
      <c r="CL4" s="643"/>
      <c r="CM4" s="643"/>
      <c r="CN4" s="643"/>
      <c r="CO4" s="643"/>
      <c r="CP4" s="643"/>
      <c r="CQ4" s="643"/>
      <c r="CR4" s="643"/>
      <c r="CS4" s="644"/>
      <c r="CT4" s="645">
        <v>2.7</v>
      </c>
      <c r="CU4" s="646"/>
      <c r="CV4" s="646"/>
      <c r="CW4" s="646"/>
      <c r="CX4" s="646"/>
      <c r="CY4" s="646"/>
      <c r="CZ4" s="646"/>
      <c r="DA4" s="647"/>
      <c r="DB4" s="645">
        <v>2.2000000000000002</v>
      </c>
      <c r="DC4" s="646"/>
      <c r="DD4" s="646"/>
      <c r="DE4" s="646"/>
      <c r="DF4" s="646"/>
      <c r="DG4" s="646"/>
      <c r="DH4" s="646"/>
      <c r="DI4" s="647"/>
      <c r="DJ4" s="186"/>
      <c r="DK4" s="186"/>
      <c r="DL4" s="186"/>
      <c r="DM4" s="186"/>
      <c r="DN4" s="186"/>
      <c r="DO4" s="186"/>
    </row>
    <row r="5" spans="1:119" ht="18.75" customHeight="1" x14ac:dyDescent="0.15">
      <c r="A5" s="187"/>
      <c r="B5" s="652"/>
      <c r="C5" s="483"/>
      <c r="D5" s="483"/>
      <c r="E5" s="653"/>
      <c r="F5" s="653"/>
      <c r="G5" s="653"/>
      <c r="H5" s="653"/>
      <c r="I5" s="653"/>
      <c r="J5" s="653"/>
      <c r="K5" s="653"/>
      <c r="L5" s="653"/>
      <c r="M5" s="653"/>
      <c r="N5" s="653"/>
      <c r="O5" s="653"/>
      <c r="P5" s="653"/>
      <c r="Q5" s="653"/>
      <c r="R5" s="481"/>
      <c r="S5" s="481"/>
      <c r="T5" s="481"/>
      <c r="U5" s="481"/>
      <c r="V5" s="656"/>
      <c r="W5" s="572"/>
      <c r="X5" s="482"/>
      <c r="Y5" s="482"/>
      <c r="Z5" s="482"/>
      <c r="AA5" s="482"/>
      <c r="AB5" s="483"/>
      <c r="AC5" s="481"/>
      <c r="AD5" s="482"/>
      <c r="AE5" s="482"/>
      <c r="AF5" s="482"/>
      <c r="AG5" s="482"/>
      <c r="AH5" s="482"/>
      <c r="AI5" s="482"/>
      <c r="AJ5" s="482"/>
      <c r="AK5" s="482"/>
      <c r="AL5" s="657"/>
      <c r="AM5" s="535" t="s">
        <v>93</v>
      </c>
      <c r="AN5" s="440"/>
      <c r="AO5" s="440"/>
      <c r="AP5" s="440"/>
      <c r="AQ5" s="440"/>
      <c r="AR5" s="440"/>
      <c r="AS5" s="440"/>
      <c r="AT5" s="441"/>
      <c r="AU5" s="523" t="s">
        <v>94</v>
      </c>
      <c r="AV5" s="524"/>
      <c r="AW5" s="524"/>
      <c r="AX5" s="524"/>
      <c r="AY5" s="446" t="s">
        <v>95</v>
      </c>
      <c r="AZ5" s="447"/>
      <c r="BA5" s="447"/>
      <c r="BB5" s="447"/>
      <c r="BC5" s="447"/>
      <c r="BD5" s="447"/>
      <c r="BE5" s="447"/>
      <c r="BF5" s="447"/>
      <c r="BG5" s="447"/>
      <c r="BH5" s="447"/>
      <c r="BI5" s="447"/>
      <c r="BJ5" s="447"/>
      <c r="BK5" s="447"/>
      <c r="BL5" s="447"/>
      <c r="BM5" s="448"/>
      <c r="BN5" s="466">
        <v>3906923</v>
      </c>
      <c r="BO5" s="467"/>
      <c r="BP5" s="467"/>
      <c r="BQ5" s="467"/>
      <c r="BR5" s="467"/>
      <c r="BS5" s="467"/>
      <c r="BT5" s="467"/>
      <c r="BU5" s="468"/>
      <c r="BV5" s="466">
        <v>3680035</v>
      </c>
      <c r="BW5" s="467"/>
      <c r="BX5" s="467"/>
      <c r="BY5" s="467"/>
      <c r="BZ5" s="467"/>
      <c r="CA5" s="467"/>
      <c r="CB5" s="467"/>
      <c r="CC5" s="468"/>
      <c r="CD5" s="475" t="s">
        <v>96</v>
      </c>
      <c r="CE5" s="476"/>
      <c r="CF5" s="476"/>
      <c r="CG5" s="476"/>
      <c r="CH5" s="476"/>
      <c r="CI5" s="476"/>
      <c r="CJ5" s="476"/>
      <c r="CK5" s="476"/>
      <c r="CL5" s="476"/>
      <c r="CM5" s="476"/>
      <c r="CN5" s="476"/>
      <c r="CO5" s="476"/>
      <c r="CP5" s="476"/>
      <c r="CQ5" s="476"/>
      <c r="CR5" s="476"/>
      <c r="CS5" s="477"/>
      <c r="CT5" s="436">
        <v>93.9</v>
      </c>
      <c r="CU5" s="437"/>
      <c r="CV5" s="437"/>
      <c r="CW5" s="437"/>
      <c r="CX5" s="437"/>
      <c r="CY5" s="437"/>
      <c r="CZ5" s="437"/>
      <c r="DA5" s="438"/>
      <c r="DB5" s="436">
        <v>92.7</v>
      </c>
      <c r="DC5" s="437"/>
      <c r="DD5" s="437"/>
      <c r="DE5" s="437"/>
      <c r="DF5" s="437"/>
      <c r="DG5" s="437"/>
      <c r="DH5" s="437"/>
      <c r="DI5" s="438"/>
      <c r="DJ5" s="186"/>
      <c r="DK5" s="186"/>
      <c r="DL5" s="186"/>
      <c r="DM5" s="186"/>
      <c r="DN5" s="186"/>
      <c r="DO5" s="186"/>
    </row>
    <row r="6" spans="1:119" ht="18.75" customHeight="1" x14ac:dyDescent="0.15">
      <c r="A6" s="187"/>
      <c r="B6" s="622" t="s">
        <v>97</v>
      </c>
      <c r="C6" s="480"/>
      <c r="D6" s="480"/>
      <c r="E6" s="623"/>
      <c r="F6" s="623"/>
      <c r="G6" s="623"/>
      <c r="H6" s="623"/>
      <c r="I6" s="623"/>
      <c r="J6" s="623"/>
      <c r="K6" s="623"/>
      <c r="L6" s="623" t="s">
        <v>98</v>
      </c>
      <c r="M6" s="623"/>
      <c r="N6" s="623"/>
      <c r="O6" s="623"/>
      <c r="P6" s="623"/>
      <c r="Q6" s="623"/>
      <c r="R6" s="504"/>
      <c r="S6" s="504"/>
      <c r="T6" s="504"/>
      <c r="U6" s="504"/>
      <c r="V6" s="629"/>
      <c r="W6" s="557" t="s">
        <v>99</v>
      </c>
      <c r="X6" s="479"/>
      <c r="Y6" s="479"/>
      <c r="Z6" s="479"/>
      <c r="AA6" s="479"/>
      <c r="AB6" s="480"/>
      <c r="AC6" s="634" t="s">
        <v>100</v>
      </c>
      <c r="AD6" s="635"/>
      <c r="AE6" s="635"/>
      <c r="AF6" s="635"/>
      <c r="AG6" s="635"/>
      <c r="AH6" s="635"/>
      <c r="AI6" s="635"/>
      <c r="AJ6" s="635"/>
      <c r="AK6" s="635"/>
      <c r="AL6" s="636"/>
      <c r="AM6" s="535" t="s">
        <v>101</v>
      </c>
      <c r="AN6" s="440"/>
      <c r="AO6" s="440"/>
      <c r="AP6" s="440"/>
      <c r="AQ6" s="440"/>
      <c r="AR6" s="440"/>
      <c r="AS6" s="440"/>
      <c r="AT6" s="441"/>
      <c r="AU6" s="523" t="s">
        <v>94</v>
      </c>
      <c r="AV6" s="524"/>
      <c r="AW6" s="524"/>
      <c r="AX6" s="524"/>
      <c r="AY6" s="446" t="s">
        <v>102</v>
      </c>
      <c r="AZ6" s="447"/>
      <c r="BA6" s="447"/>
      <c r="BB6" s="447"/>
      <c r="BC6" s="447"/>
      <c r="BD6" s="447"/>
      <c r="BE6" s="447"/>
      <c r="BF6" s="447"/>
      <c r="BG6" s="447"/>
      <c r="BH6" s="447"/>
      <c r="BI6" s="447"/>
      <c r="BJ6" s="447"/>
      <c r="BK6" s="447"/>
      <c r="BL6" s="447"/>
      <c r="BM6" s="448"/>
      <c r="BN6" s="466">
        <v>124696</v>
      </c>
      <c r="BO6" s="467"/>
      <c r="BP6" s="467"/>
      <c r="BQ6" s="467"/>
      <c r="BR6" s="467"/>
      <c r="BS6" s="467"/>
      <c r="BT6" s="467"/>
      <c r="BU6" s="468"/>
      <c r="BV6" s="466">
        <v>90428</v>
      </c>
      <c r="BW6" s="467"/>
      <c r="BX6" s="467"/>
      <c r="BY6" s="467"/>
      <c r="BZ6" s="467"/>
      <c r="CA6" s="467"/>
      <c r="CB6" s="467"/>
      <c r="CC6" s="468"/>
      <c r="CD6" s="475" t="s">
        <v>103</v>
      </c>
      <c r="CE6" s="476"/>
      <c r="CF6" s="476"/>
      <c r="CG6" s="476"/>
      <c r="CH6" s="476"/>
      <c r="CI6" s="476"/>
      <c r="CJ6" s="476"/>
      <c r="CK6" s="476"/>
      <c r="CL6" s="476"/>
      <c r="CM6" s="476"/>
      <c r="CN6" s="476"/>
      <c r="CO6" s="476"/>
      <c r="CP6" s="476"/>
      <c r="CQ6" s="476"/>
      <c r="CR6" s="476"/>
      <c r="CS6" s="477"/>
      <c r="CT6" s="619">
        <v>97.5</v>
      </c>
      <c r="CU6" s="620"/>
      <c r="CV6" s="620"/>
      <c r="CW6" s="620"/>
      <c r="CX6" s="620"/>
      <c r="CY6" s="620"/>
      <c r="CZ6" s="620"/>
      <c r="DA6" s="621"/>
      <c r="DB6" s="619">
        <v>97.6</v>
      </c>
      <c r="DC6" s="620"/>
      <c r="DD6" s="620"/>
      <c r="DE6" s="620"/>
      <c r="DF6" s="620"/>
      <c r="DG6" s="620"/>
      <c r="DH6" s="620"/>
      <c r="DI6" s="621"/>
      <c r="DJ6" s="186"/>
      <c r="DK6" s="186"/>
      <c r="DL6" s="186"/>
      <c r="DM6" s="186"/>
      <c r="DN6" s="186"/>
      <c r="DO6" s="186"/>
    </row>
    <row r="7" spans="1:119" ht="18.75" customHeight="1" x14ac:dyDescent="0.15">
      <c r="A7" s="187"/>
      <c r="B7" s="624"/>
      <c r="C7" s="625"/>
      <c r="D7" s="625"/>
      <c r="E7" s="626"/>
      <c r="F7" s="626"/>
      <c r="G7" s="626"/>
      <c r="H7" s="626"/>
      <c r="I7" s="626"/>
      <c r="J7" s="626"/>
      <c r="K7" s="626"/>
      <c r="L7" s="626"/>
      <c r="M7" s="626"/>
      <c r="N7" s="626"/>
      <c r="O7" s="626"/>
      <c r="P7" s="626"/>
      <c r="Q7" s="626"/>
      <c r="R7" s="630"/>
      <c r="S7" s="630"/>
      <c r="T7" s="630"/>
      <c r="U7" s="630"/>
      <c r="V7" s="631"/>
      <c r="W7" s="617"/>
      <c r="X7" s="428"/>
      <c r="Y7" s="428"/>
      <c r="Z7" s="428"/>
      <c r="AA7" s="428"/>
      <c r="AB7" s="625"/>
      <c r="AC7" s="637"/>
      <c r="AD7" s="429"/>
      <c r="AE7" s="429"/>
      <c r="AF7" s="429"/>
      <c r="AG7" s="429"/>
      <c r="AH7" s="429"/>
      <c r="AI7" s="429"/>
      <c r="AJ7" s="429"/>
      <c r="AK7" s="429"/>
      <c r="AL7" s="638"/>
      <c r="AM7" s="535" t="s">
        <v>104</v>
      </c>
      <c r="AN7" s="440"/>
      <c r="AO7" s="440"/>
      <c r="AP7" s="440"/>
      <c r="AQ7" s="440"/>
      <c r="AR7" s="440"/>
      <c r="AS7" s="440"/>
      <c r="AT7" s="441"/>
      <c r="AU7" s="523" t="s">
        <v>94</v>
      </c>
      <c r="AV7" s="524"/>
      <c r="AW7" s="524"/>
      <c r="AX7" s="524"/>
      <c r="AY7" s="446" t="s">
        <v>105</v>
      </c>
      <c r="AZ7" s="447"/>
      <c r="BA7" s="447"/>
      <c r="BB7" s="447"/>
      <c r="BC7" s="447"/>
      <c r="BD7" s="447"/>
      <c r="BE7" s="447"/>
      <c r="BF7" s="447"/>
      <c r="BG7" s="447"/>
      <c r="BH7" s="447"/>
      <c r="BI7" s="447"/>
      <c r="BJ7" s="447"/>
      <c r="BK7" s="447"/>
      <c r="BL7" s="447"/>
      <c r="BM7" s="448"/>
      <c r="BN7" s="466">
        <v>58840</v>
      </c>
      <c r="BO7" s="467"/>
      <c r="BP7" s="467"/>
      <c r="BQ7" s="467"/>
      <c r="BR7" s="467"/>
      <c r="BS7" s="467"/>
      <c r="BT7" s="467"/>
      <c r="BU7" s="468"/>
      <c r="BV7" s="466">
        <v>37415</v>
      </c>
      <c r="BW7" s="467"/>
      <c r="BX7" s="467"/>
      <c r="BY7" s="467"/>
      <c r="BZ7" s="467"/>
      <c r="CA7" s="467"/>
      <c r="CB7" s="467"/>
      <c r="CC7" s="468"/>
      <c r="CD7" s="475" t="s">
        <v>106</v>
      </c>
      <c r="CE7" s="476"/>
      <c r="CF7" s="476"/>
      <c r="CG7" s="476"/>
      <c r="CH7" s="476"/>
      <c r="CI7" s="476"/>
      <c r="CJ7" s="476"/>
      <c r="CK7" s="476"/>
      <c r="CL7" s="476"/>
      <c r="CM7" s="476"/>
      <c r="CN7" s="476"/>
      <c r="CO7" s="476"/>
      <c r="CP7" s="476"/>
      <c r="CQ7" s="476"/>
      <c r="CR7" s="476"/>
      <c r="CS7" s="477"/>
      <c r="CT7" s="466">
        <v>2447475</v>
      </c>
      <c r="CU7" s="467"/>
      <c r="CV7" s="467"/>
      <c r="CW7" s="467"/>
      <c r="CX7" s="467"/>
      <c r="CY7" s="467"/>
      <c r="CZ7" s="467"/>
      <c r="DA7" s="468"/>
      <c r="DB7" s="466">
        <v>2447992</v>
      </c>
      <c r="DC7" s="467"/>
      <c r="DD7" s="467"/>
      <c r="DE7" s="467"/>
      <c r="DF7" s="467"/>
      <c r="DG7" s="467"/>
      <c r="DH7" s="467"/>
      <c r="DI7" s="468"/>
      <c r="DJ7" s="186"/>
      <c r="DK7" s="186"/>
      <c r="DL7" s="186"/>
      <c r="DM7" s="186"/>
      <c r="DN7" s="186"/>
      <c r="DO7" s="186"/>
    </row>
    <row r="8" spans="1:119" ht="18.75" customHeight="1" thickBot="1" x14ac:dyDescent="0.2">
      <c r="A8" s="187"/>
      <c r="B8" s="627"/>
      <c r="C8" s="558"/>
      <c r="D8" s="558"/>
      <c r="E8" s="628"/>
      <c r="F8" s="628"/>
      <c r="G8" s="628"/>
      <c r="H8" s="628"/>
      <c r="I8" s="628"/>
      <c r="J8" s="628"/>
      <c r="K8" s="628"/>
      <c r="L8" s="628"/>
      <c r="M8" s="628"/>
      <c r="N8" s="628"/>
      <c r="O8" s="628"/>
      <c r="P8" s="628"/>
      <c r="Q8" s="628"/>
      <c r="R8" s="632"/>
      <c r="S8" s="632"/>
      <c r="T8" s="632"/>
      <c r="U8" s="632"/>
      <c r="V8" s="633"/>
      <c r="W8" s="547"/>
      <c r="X8" s="548"/>
      <c r="Y8" s="548"/>
      <c r="Z8" s="548"/>
      <c r="AA8" s="548"/>
      <c r="AB8" s="558"/>
      <c r="AC8" s="639"/>
      <c r="AD8" s="640"/>
      <c r="AE8" s="640"/>
      <c r="AF8" s="640"/>
      <c r="AG8" s="640"/>
      <c r="AH8" s="640"/>
      <c r="AI8" s="640"/>
      <c r="AJ8" s="640"/>
      <c r="AK8" s="640"/>
      <c r="AL8" s="641"/>
      <c r="AM8" s="535" t="s">
        <v>107</v>
      </c>
      <c r="AN8" s="440"/>
      <c r="AO8" s="440"/>
      <c r="AP8" s="440"/>
      <c r="AQ8" s="440"/>
      <c r="AR8" s="440"/>
      <c r="AS8" s="440"/>
      <c r="AT8" s="441"/>
      <c r="AU8" s="523" t="s">
        <v>108</v>
      </c>
      <c r="AV8" s="524"/>
      <c r="AW8" s="524"/>
      <c r="AX8" s="524"/>
      <c r="AY8" s="446" t="s">
        <v>109</v>
      </c>
      <c r="AZ8" s="447"/>
      <c r="BA8" s="447"/>
      <c r="BB8" s="447"/>
      <c r="BC8" s="447"/>
      <c r="BD8" s="447"/>
      <c r="BE8" s="447"/>
      <c r="BF8" s="447"/>
      <c r="BG8" s="447"/>
      <c r="BH8" s="447"/>
      <c r="BI8" s="447"/>
      <c r="BJ8" s="447"/>
      <c r="BK8" s="447"/>
      <c r="BL8" s="447"/>
      <c r="BM8" s="448"/>
      <c r="BN8" s="466">
        <v>65856</v>
      </c>
      <c r="BO8" s="467"/>
      <c r="BP8" s="467"/>
      <c r="BQ8" s="467"/>
      <c r="BR8" s="467"/>
      <c r="BS8" s="467"/>
      <c r="BT8" s="467"/>
      <c r="BU8" s="468"/>
      <c r="BV8" s="466">
        <v>53013</v>
      </c>
      <c r="BW8" s="467"/>
      <c r="BX8" s="467"/>
      <c r="BY8" s="467"/>
      <c r="BZ8" s="467"/>
      <c r="CA8" s="467"/>
      <c r="CB8" s="467"/>
      <c r="CC8" s="468"/>
      <c r="CD8" s="475" t="s">
        <v>110</v>
      </c>
      <c r="CE8" s="476"/>
      <c r="CF8" s="476"/>
      <c r="CG8" s="476"/>
      <c r="CH8" s="476"/>
      <c r="CI8" s="476"/>
      <c r="CJ8" s="476"/>
      <c r="CK8" s="476"/>
      <c r="CL8" s="476"/>
      <c r="CM8" s="476"/>
      <c r="CN8" s="476"/>
      <c r="CO8" s="476"/>
      <c r="CP8" s="476"/>
      <c r="CQ8" s="476"/>
      <c r="CR8" s="476"/>
      <c r="CS8" s="477"/>
      <c r="CT8" s="579">
        <v>0.33</v>
      </c>
      <c r="CU8" s="580"/>
      <c r="CV8" s="580"/>
      <c r="CW8" s="580"/>
      <c r="CX8" s="580"/>
      <c r="CY8" s="580"/>
      <c r="CZ8" s="580"/>
      <c r="DA8" s="581"/>
      <c r="DB8" s="579">
        <v>0.34</v>
      </c>
      <c r="DC8" s="580"/>
      <c r="DD8" s="580"/>
      <c r="DE8" s="580"/>
      <c r="DF8" s="580"/>
      <c r="DG8" s="580"/>
      <c r="DH8" s="580"/>
      <c r="DI8" s="581"/>
      <c r="DJ8" s="186"/>
      <c r="DK8" s="186"/>
      <c r="DL8" s="186"/>
      <c r="DM8" s="186"/>
      <c r="DN8" s="186"/>
      <c r="DO8" s="186"/>
    </row>
    <row r="9" spans="1:119" ht="18.75" customHeight="1" thickBot="1" x14ac:dyDescent="0.2">
      <c r="A9" s="187"/>
      <c r="B9" s="608" t="s">
        <v>111</v>
      </c>
      <c r="C9" s="609"/>
      <c r="D9" s="609"/>
      <c r="E9" s="609"/>
      <c r="F9" s="609"/>
      <c r="G9" s="609"/>
      <c r="H9" s="609"/>
      <c r="I9" s="609"/>
      <c r="J9" s="609"/>
      <c r="K9" s="529"/>
      <c r="L9" s="610" t="s">
        <v>112</v>
      </c>
      <c r="M9" s="611"/>
      <c r="N9" s="611"/>
      <c r="O9" s="611"/>
      <c r="P9" s="611"/>
      <c r="Q9" s="612"/>
      <c r="R9" s="613">
        <v>5837</v>
      </c>
      <c r="S9" s="614"/>
      <c r="T9" s="614"/>
      <c r="U9" s="614"/>
      <c r="V9" s="615"/>
      <c r="W9" s="545" t="s">
        <v>113</v>
      </c>
      <c r="X9" s="546"/>
      <c r="Y9" s="546"/>
      <c r="Z9" s="546"/>
      <c r="AA9" s="546"/>
      <c r="AB9" s="546"/>
      <c r="AC9" s="546"/>
      <c r="AD9" s="546"/>
      <c r="AE9" s="546"/>
      <c r="AF9" s="546"/>
      <c r="AG9" s="546"/>
      <c r="AH9" s="546"/>
      <c r="AI9" s="546"/>
      <c r="AJ9" s="546"/>
      <c r="AK9" s="546"/>
      <c r="AL9" s="616"/>
      <c r="AM9" s="535" t="s">
        <v>114</v>
      </c>
      <c r="AN9" s="440"/>
      <c r="AO9" s="440"/>
      <c r="AP9" s="440"/>
      <c r="AQ9" s="440"/>
      <c r="AR9" s="440"/>
      <c r="AS9" s="440"/>
      <c r="AT9" s="441"/>
      <c r="AU9" s="523" t="s">
        <v>94</v>
      </c>
      <c r="AV9" s="524"/>
      <c r="AW9" s="524"/>
      <c r="AX9" s="524"/>
      <c r="AY9" s="446" t="s">
        <v>115</v>
      </c>
      <c r="AZ9" s="447"/>
      <c r="BA9" s="447"/>
      <c r="BB9" s="447"/>
      <c r="BC9" s="447"/>
      <c r="BD9" s="447"/>
      <c r="BE9" s="447"/>
      <c r="BF9" s="447"/>
      <c r="BG9" s="447"/>
      <c r="BH9" s="447"/>
      <c r="BI9" s="447"/>
      <c r="BJ9" s="447"/>
      <c r="BK9" s="447"/>
      <c r="BL9" s="447"/>
      <c r="BM9" s="448"/>
      <c r="BN9" s="466">
        <v>12843</v>
      </c>
      <c r="BO9" s="467"/>
      <c r="BP9" s="467"/>
      <c r="BQ9" s="467"/>
      <c r="BR9" s="467"/>
      <c r="BS9" s="467"/>
      <c r="BT9" s="467"/>
      <c r="BU9" s="468"/>
      <c r="BV9" s="466">
        <v>-7183</v>
      </c>
      <c r="BW9" s="467"/>
      <c r="BX9" s="467"/>
      <c r="BY9" s="467"/>
      <c r="BZ9" s="467"/>
      <c r="CA9" s="467"/>
      <c r="CB9" s="467"/>
      <c r="CC9" s="468"/>
      <c r="CD9" s="475" t="s">
        <v>116</v>
      </c>
      <c r="CE9" s="476"/>
      <c r="CF9" s="476"/>
      <c r="CG9" s="476"/>
      <c r="CH9" s="476"/>
      <c r="CI9" s="476"/>
      <c r="CJ9" s="476"/>
      <c r="CK9" s="476"/>
      <c r="CL9" s="476"/>
      <c r="CM9" s="476"/>
      <c r="CN9" s="476"/>
      <c r="CO9" s="476"/>
      <c r="CP9" s="476"/>
      <c r="CQ9" s="476"/>
      <c r="CR9" s="476"/>
      <c r="CS9" s="477"/>
      <c r="CT9" s="436">
        <v>14.3</v>
      </c>
      <c r="CU9" s="437"/>
      <c r="CV9" s="437"/>
      <c r="CW9" s="437"/>
      <c r="CX9" s="437"/>
      <c r="CY9" s="437"/>
      <c r="CZ9" s="437"/>
      <c r="DA9" s="438"/>
      <c r="DB9" s="436">
        <v>14.7</v>
      </c>
      <c r="DC9" s="437"/>
      <c r="DD9" s="437"/>
      <c r="DE9" s="437"/>
      <c r="DF9" s="437"/>
      <c r="DG9" s="437"/>
      <c r="DH9" s="437"/>
      <c r="DI9" s="438"/>
      <c r="DJ9" s="186"/>
      <c r="DK9" s="186"/>
      <c r="DL9" s="186"/>
      <c r="DM9" s="186"/>
      <c r="DN9" s="186"/>
      <c r="DO9" s="186"/>
    </row>
    <row r="10" spans="1:119" ht="18.75" customHeight="1" thickBot="1" x14ac:dyDescent="0.2">
      <c r="A10" s="187"/>
      <c r="B10" s="608"/>
      <c r="C10" s="609"/>
      <c r="D10" s="609"/>
      <c r="E10" s="609"/>
      <c r="F10" s="609"/>
      <c r="G10" s="609"/>
      <c r="H10" s="609"/>
      <c r="I10" s="609"/>
      <c r="J10" s="609"/>
      <c r="K10" s="529"/>
      <c r="L10" s="439" t="s">
        <v>117</v>
      </c>
      <c r="M10" s="440"/>
      <c r="N10" s="440"/>
      <c r="O10" s="440"/>
      <c r="P10" s="440"/>
      <c r="Q10" s="441"/>
      <c r="R10" s="442">
        <v>6508</v>
      </c>
      <c r="S10" s="443"/>
      <c r="T10" s="443"/>
      <c r="U10" s="443"/>
      <c r="V10" s="445"/>
      <c r="W10" s="617"/>
      <c r="X10" s="428"/>
      <c r="Y10" s="428"/>
      <c r="Z10" s="428"/>
      <c r="AA10" s="428"/>
      <c r="AB10" s="428"/>
      <c r="AC10" s="428"/>
      <c r="AD10" s="428"/>
      <c r="AE10" s="428"/>
      <c r="AF10" s="428"/>
      <c r="AG10" s="428"/>
      <c r="AH10" s="428"/>
      <c r="AI10" s="428"/>
      <c r="AJ10" s="428"/>
      <c r="AK10" s="428"/>
      <c r="AL10" s="618"/>
      <c r="AM10" s="535" t="s">
        <v>118</v>
      </c>
      <c r="AN10" s="440"/>
      <c r="AO10" s="440"/>
      <c r="AP10" s="440"/>
      <c r="AQ10" s="440"/>
      <c r="AR10" s="440"/>
      <c r="AS10" s="440"/>
      <c r="AT10" s="441"/>
      <c r="AU10" s="523" t="s">
        <v>108</v>
      </c>
      <c r="AV10" s="524"/>
      <c r="AW10" s="524"/>
      <c r="AX10" s="524"/>
      <c r="AY10" s="446" t="s">
        <v>119</v>
      </c>
      <c r="AZ10" s="447"/>
      <c r="BA10" s="447"/>
      <c r="BB10" s="447"/>
      <c r="BC10" s="447"/>
      <c r="BD10" s="447"/>
      <c r="BE10" s="447"/>
      <c r="BF10" s="447"/>
      <c r="BG10" s="447"/>
      <c r="BH10" s="447"/>
      <c r="BI10" s="447"/>
      <c r="BJ10" s="447"/>
      <c r="BK10" s="447"/>
      <c r="BL10" s="447"/>
      <c r="BM10" s="448"/>
      <c r="BN10" s="466">
        <v>924</v>
      </c>
      <c r="BO10" s="467"/>
      <c r="BP10" s="467"/>
      <c r="BQ10" s="467"/>
      <c r="BR10" s="467"/>
      <c r="BS10" s="467"/>
      <c r="BT10" s="467"/>
      <c r="BU10" s="468"/>
      <c r="BV10" s="466">
        <v>1179</v>
      </c>
      <c r="BW10" s="467"/>
      <c r="BX10" s="467"/>
      <c r="BY10" s="467"/>
      <c r="BZ10" s="467"/>
      <c r="CA10" s="467"/>
      <c r="CB10" s="467"/>
      <c r="CC10" s="468"/>
      <c r="CD10" s="191" t="s">
        <v>120</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608"/>
      <c r="C11" s="609"/>
      <c r="D11" s="609"/>
      <c r="E11" s="609"/>
      <c r="F11" s="609"/>
      <c r="G11" s="609"/>
      <c r="H11" s="609"/>
      <c r="I11" s="609"/>
      <c r="J11" s="609"/>
      <c r="K11" s="529"/>
      <c r="L11" s="512" t="s">
        <v>121</v>
      </c>
      <c r="M11" s="513"/>
      <c r="N11" s="513"/>
      <c r="O11" s="513"/>
      <c r="P11" s="513"/>
      <c r="Q11" s="514"/>
      <c r="R11" s="605" t="s">
        <v>122</v>
      </c>
      <c r="S11" s="606"/>
      <c r="T11" s="606"/>
      <c r="U11" s="606"/>
      <c r="V11" s="607"/>
      <c r="W11" s="617"/>
      <c r="X11" s="428"/>
      <c r="Y11" s="428"/>
      <c r="Z11" s="428"/>
      <c r="AA11" s="428"/>
      <c r="AB11" s="428"/>
      <c r="AC11" s="428"/>
      <c r="AD11" s="428"/>
      <c r="AE11" s="428"/>
      <c r="AF11" s="428"/>
      <c r="AG11" s="428"/>
      <c r="AH11" s="428"/>
      <c r="AI11" s="428"/>
      <c r="AJ11" s="428"/>
      <c r="AK11" s="428"/>
      <c r="AL11" s="618"/>
      <c r="AM11" s="535" t="s">
        <v>123</v>
      </c>
      <c r="AN11" s="440"/>
      <c r="AO11" s="440"/>
      <c r="AP11" s="440"/>
      <c r="AQ11" s="440"/>
      <c r="AR11" s="440"/>
      <c r="AS11" s="440"/>
      <c r="AT11" s="441"/>
      <c r="AU11" s="523" t="s">
        <v>94</v>
      </c>
      <c r="AV11" s="524"/>
      <c r="AW11" s="524"/>
      <c r="AX11" s="524"/>
      <c r="AY11" s="446" t="s">
        <v>124</v>
      </c>
      <c r="AZ11" s="447"/>
      <c r="BA11" s="447"/>
      <c r="BB11" s="447"/>
      <c r="BC11" s="447"/>
      <c r="BD11" s="447"/>
      <c r="BE11" s="447"/>
      <c r="BF11" s="447"/>
      <c r="BG11" s="447"/>
      <c r="BH11" s="447"/>
      <c r="BI11" s="447"/>
      <c r="BJ11" s="447"/>
      <c r="BK11" s="447"/>
      <c r="BL11" s="447"/>
      <c r="BM11" s="448"/>
      <c r="BN11" s="466">
        <v>0</v>
      </c>
      <c r="BO11" s="467"/>
      <c r="BP11" s="467"/>
      <c r="BQ11" s="467"/>
      <c r="BR11" s="467"/>
      <c r="BS11" s="467"/>
      <c r="BT11" s="467"/>
      <c r="BU11" s="468"/>
      <c r="BV11" s="466">
        <v>0</v>
      </c>
      <c r="BW11" s="467"/>
      <c r="BX11" s="467"/>
      <c r="BY11" s="467"/>
      <c r="BZ11" s="467"/>
      <c r="CA11" s="467"/>
      <c r="CB11" s="467"/>
      <c r="CC11" s="468"/>
      <c r="CD11" s="475" t="s">
        <v>125</v>
      </c>
      <c r="CE11" s="476"/>
      <c r="CF11" s="476"/>
      <c r="CG11" s="476"/>
      <c r="CH11" s="476"/>
      <c r="CI11" s="476"/>
      <c r="CJ11" s="476"/>
      <c r="CK11" s="476"/>
      <c r="CL11" s="476"/>
      <c r="CM11" s="476"/>
      <c r="CN11" s="476"/>
      <c r="CO11" s="476"/>
      <c r="CP11" s="476"/>
      <c r="CQ11" s="476"/>
      <c r="CR11" s="476"/>
      <c r="CS11" s="477"/>
      <c r="CT11" s="579" t="s">
        <v>126</v>
      </c>
      <c r="CU11" s="580"/>
      <c r="CV11" s="580"/>
      <c r="CW11" s="580"/>
      <c r="CX11" s="580"/>
      <c r="CY11" s="580"/>
      <c r="CZ11" s="580"/>
      <c r="DA11" s="581"/>
      <c r="DB11" s="579" t="s">
        <v>126</v>
      </c>
      <c r="DC11" s="580"/>
      <c r="DD11" s="580"/>
      <c r="DE11" s="580"/>
      <c r="DF11" s="580"/>
      <c r="DG11" s="580"/>
      <c r="DH11" s="580"/>
      <c r="DI11" s="581"/>
      <c r="DJ11" s="186"/>
      <c r="DK11" s="186"/>
      <c r="DL11" s="186"/>
      <c r="DM11" s="186"/>
      <c r="DN11" s="186"/>
      <c r="DO11" s="186"/>
    </row>
    <row r="12" spans="1:119" ht="18.75" customHeight="1" x14ac:dyDescent="0.15">
      <c r="A12" s="187"/>
      <c r="B12" s="582" t="s">
        <v>127</v>
      </c>
      <c r="C12" s="583"/>
      <c r="D12" s="583"/>
      <c r="E12" s="583"/>
      <c r="F12" s="583"/>
      <c r="G12" s="583"/>
      <c r="H12" s="583"/>
      <c r="I12" s="583"/>
      <c r="J12" s="583"/>
      <c r="K12" s="584"/>
      <c r="L12" s="591" t="s">
        <v>128</v>
      </c>
      <c r="M12" s="592"/>
      <c r="N12" s="592"/>
      <c r="O12" s="592"/>
      <c r="P12" s="592"/>
      <c r="Q12" s="593"/>
      <c r="R12" s="594">
        <v>5678</v>
      </c>
      <c r="S12" s="595"/>
      <c r="T12" s="595"/>
      <c r="U12" s="595"/>
      <c r="V12" s="596"/>
      <c r="W12" s="597" t="s">
        <v>1</v>
      </c>
      <c r="X12" s="524"/>
      <c r="Y12" s="524"/>
      <c r="Z12" s="524"/>
      <c r="AA12" s="524"/>
      <c r="AB12" s="598"/>
      <c r="AC12" s="599" t="s">
        <v>129</v>
      </c>
      <c r="AD12" s="600"/>
      <c r="AE12" s="600"/>
      <c r="AF12" s="600"/>
      <c r="AG12" s="601"/>
      <c r="AH12" s="599" t="s">
        <v>130</v>
      </c>
      <c r="AI12" s="600"/>
      <c r="AJ12" s="600"/>
      <c r="AK12" s="600"/>
      <c r="AL12" s="602"/>
      <c r="AM12" s="535" t="s">
        <v>131</v>
      </c>
      <c r="AN12" s="440"/>
      <c r="AO12" s="440"/>
      <c r="AP12" s="440"/>
      <c r="AQ12" s="440"/>
      <c r="AR12" s="440"/>
      <c r="AS12" s="440"/>
      <c r="AT12" s="441"/>
      <c r="AU12" s="523" t="s">
        <v>132</v>
      </c>
      <c r="AV12" s="524"/>
      <c r="AW12" s="524"/>
      <c r="AX12" s="524"/>
      <c r="AY12" s="446" t="s">
        <v>133</v>
      </c>
      <c r="AZ12" s="447"/>
      <c r="BA12" s="447"/>
      <c r="BB12" s="447"/>
      <c r="BC12" s="447"/>
      <c r="BD12" s="447"/>
      <c r="BE12" s="447"/>
      <c r="BF12" s="447"/>
      <c r="BG12" s="447"/>
      <c r="BH12" s="447"/>
      <c r="BI12" s="447"/>
      <c r="BJ12" s="447"/>
      <c r="BK12" s="447"/>
      <c r="BL12" s="447"/>
      <c r="BM12" s="448"/>
      <c r="BN12" s="466">
        <v>110000</v>
      </c>
      <c r="BO12" s="467"/>
      <c r="BP12" s="467"/>
      <c r="BQ12" s="467"/>
      <c r="BR12" s="467"/>
      <c r="BS12" s="467"/>
      <c r="BT12" s="467"/>
      <c r="BU12" s="468"/>
      <c r="BV12" s="466">
        <v>140000</v>
      </c>
      <c r="BW12" s="467"/>
      <c r="BX12" s="467"/>
      <c r="BY12" s="467"/>
      <c r="BZ12" s="467"/>
      <c r="CA12" s="467"/>
      <c r="CB12" s="467"/>
      <c r="CC12" s="468"/>
      <c r="CD12" s="475" t="s">
        <v>134</v>
      </c>
      <c r="CE12" s="476"/>
      <c r="CF12" s="476"/>
      <c r="CG12" s="476"/>
      <c r="CH12" s="476"/>
      <c r="CI12" s="476"/>
      <c r="CJ12" s="476"/>
      <c r="CK12" s="476"/>
      <c r="CL12" s="476"/>
      <c r="CM12" s="476"/>
      <c r="CN12" s="476"/>
      <c r="CO12" s="476"/>
      <c r="CP12" s="476"/>
      <c r="CQ12" s="476"/>
      <c r="CR12" s="476"/>
      <c r="CS12" s="477"/>
      <c r="CT12" s="579" t="s">
        <v>135</v>
      </c>
      <c r="CU12" s="580"/>
      <c r="CV12" s="580"/>
      <c r="CW12" s="580"/>
      <c r="CX12" s="580"/>
      <c r="CY12" s="580"/>
      <c r="CZ12" s="580"/>
      <c r="DA12" s="581"/>
      <c r="DB12" s="579" t="s">
        <v>136</v>
      </c>
      <c r="DC12" s="580"/>
      <c r="DD12" s="580"/>
      <c r="DE12" s="580"/>
      <c r="DF12" s="580"/>
      <c r="DG12" s="580"/>
      <c r="DH12" s="580"/>
      <c r="DI12" s="581"/>
      <c r="DJ12" s="186"/>
      <c r="DK12" s="186"/>
      <c r="DL12" s="186"/>
      <c r="DM12" s="186"/>
      <c r="DN12" s="186"/>
      <c r="DO12" s="186"/>
    </row>
    <row r="13" spans="1:119" ht="18.75" customHeight="1" x14ac:dyDescent="0.15">
      <c r="A13" s="187"/>
      <c r="B13" s="585"/>
      <c r="C13" s="586"/>
      <c r="D13" s="586"/>
      <c r="E13" s="586"/>
      <c r="F13" s="586"/>
      <c r="G13" s="586"/>
      <c r="H13" s="586"/>
      <c r="I13" s="586"/>
      <c r="J13" s="586"/>
      <c r="K13" s="587"/>
      <c r="L13" s="197"/>
      <c r="M13" s="566" t="s">
        <v>137</v>
      </c>
      <c r="N13" s="567"/>
      <c r="O13" s="567"/>
      <c r="P13" s="567"/>
      <c r="Q13" s="568"/>
      <c r="R13" s="569">
        <v>5642</v>
      </c>
      <c r="S13" s="570"/>
      <c r="T13" s="570"/>
      <c r="U13" s="570"/>
      <c r="V13" s="571"/>
      <c r="W13" s="557" t="s">
        <v>138</v>
      </c>
      <c r="X13" s="479"/>
      <c r="Y13" s="479"/>
      <c r="Z13" s="479"/>
      <c r="AA13" s="479"/>
      <c r="AB13" s="480"/>
      <c r="AC13" s="442">
        <v>460</v>
      </c>
      <c r="AD13" s="443"/>
      <c r="AE13" s="443"/>
      <c r="AF13" s="443"/>
      <c r="AG13" s="444"/>
      <c r="AH13" s="442">
        <v>459</v>
      </c>
      <c r="AI13" s="443"/>
      <c r="AJ13" s="443"/>
      <c r="AK13" s="443"/>
      <c r="AL13" s="445"/>
      <c r="AM13" s="535" t="s">
        <v>139</v>
      </c>
      <c r="AN13" s="440"/>
      <c r="AO13" s="440"/>
      <c r="AP13" s="440"/>
      <c r="AQ13" s="440"/>
      <c r="AR13" s="440"/>
      <c r="AS13" s="440"/>
      <c r="AT13" s="441"/>
      <c r="AU13" s="523" t="s">
        <v>140</v>
      </c>
      <c r="AV13" s="524"/>
      <c r="AW13" s="524"/>
      <c r="AX13" s="524"/>
      <c r="AY13" s="446" t="s">
        <v>141</v>
      </c>
      <c r="AZ13" s="447"/>
      <c r="BA13" s="447"/>
      <c r="BB13" s="447"/>
      <c r="BC13" s="447"/>
      <c r="BD13" s="447"/>
      <c r="BE13" s="447"/>
      <c r="BF13" s="447"/>
      <c r="BG13" s="447"/>
      <c r="BH13" s="447"/>
      <c r="BI13" s="447"/>
      <c r="BJ13" s="447"/>
      <c r="BK13" s="447"/>
      <c r="BL13" s="447"/>
      <c r="BM13" s="448"/>
      <c r="BN13" s="466">
        <v>-96233</v>
      </c>
      <c r="BO13" s="467"/>
      <c r="BP13" s="467"/>
      <c r="BQ13" s="467"/>
      <c r="BR13" s="467"/>
      <c r="BS13" s="467"/>
      <c r="BT13" s="467"/>
      <c r="BU13" s="468"/>
      <c r="BV13" s="466">
        <v>-146004</v>
      </c>
      <c r="BW13" s="467"/>
      <c r="BX13" s="467"/>
      <c r="BY13" s="467"/>
      <c r="BZ13" s="467"/>
      <c r="CA13" s="467"/>
      <c r="CB13" s="467"/>
      <c r="CC13" s="468"/>
      <c r="CD13" s="475" t="s">
        <v>142</v>
      </c>
      <c r="CE13" s="476"/>
      <c r="CF13" s="476"/>
      <c r="CG13" s="476"/>
      <c r="CH13" s="476"/>
      <c r="CI13" s="476"/>
      <c r="CJ13" s="476"/>
      <c r="CK13" s="476"/>
      <c r="CL13" s="476"/>
      <c r="CM13" s="476"/>
      <c r="CN13" s="476"/>
      <c r="CO13" s="476"/>
      <c r="CP13" s="476"/>
      <c r="CQ13" s="476"/>
      <c r="CR13" s="476"/>
      <c r="CS13" s="477"/>
      <c r="CT13" s="436">
        <v>12.8</v>
      </c>
      <c r="CU13" s="437"/>
      <c r="CV13" s="437"/>
      <c r="CW13" s="437"/>
      <c r="CX13" s="437"/>
      <c r="CY13" s="437"/>
      <c r="CZ13" s="437"/>
      <c r="DA13" s="438"/>
      <c r="DB13" s="436">
        <v>12.2</v>
      </c>
      <c r="DC13" s="437"/>
      <c r="DD13" s="437"/>
      <c r="DE13" s="437"/>
      <c r="DF13" s="437"/>
      <c r="DG13" s="437"/>
      <c r="DH13" s="437"/>
      <c r="DI13" s="438"/>
      <c r="DJ13" s="186"/>
      <c r="DK13" s="186"/>
      <c r="DL13" s="186"/>
      <c r="DM13" s="186"/>
      <c r="DN13" s="186"/>
      <c r="DO13" s="186"/>
    </row>
    <row r="14" spans="1:119" ht="18.75" customHeight="1" thickBot="1" x14ac:dyDescent="0.2">
      <c r="A14" s="187"/>
      <c r="B14" s="585"/>
      <c r="C14" s="586"/>
      <c r="D14" s="586"/>
      <c r="E14" s="586"/>
      <c r="F14" s="586"/>
      <c r="G14" s="586"/>
      <c r="H14" s="586"/>
      <c r="I14" s="586"/>
      <c r="J14" s="586"/>
      <c r="K14" s="587"/>
      <c r="L14" s="559" t="s">
        <v>143</v>
      </c>
      <c r="M14" s="603"/>
      <c r="N14" s="603"/>
      <c r="O14" s="603"/>
      <c r="P14" s="603"/>
      <c r="Q14" s="604"/>
      <c r="R14" s="569">
        <v>5788</v>
      </c>
      <c r="S14" s="570"/>
      <c r="T14" s="570"/>
      <c r="U14" s="570"/>
      <c r="V14" s="571"/>
      <c r="W14" s="572"/>
      <c r="X14" s="482"/>
      <c r="Y14" s="482"/>
      <c r="Z14" s="482"/>
      <c r="AA14" s="482"/>
      <c r="AB14" s="483"/>
      <c r="AC14" s="562">
        <v>16.7</v>
      </c>
      <c r="AD14" s="563"/>
      <c r="AE14" s="563"/>
      <c r="AF14" s="563"/>
      <c r="AG14" s="564"/>
      <c r="AH14" s="562">
        <v>15.7</v>
      </c>
      <c r="AI14" s="563"/>
      <c r="AJ14" s="563"/>
      <c r="AK14" s="563"/>
      <c r="AL14" s="565"/>
      <c r="AM14" s="535"/>
      <c r="AN14" s="440"/>
      <c r="AO14" s="440"/>
      <c r="AP14" s="440"/>
      <c r="AQ14" s="440"/>
      <c r="AR14" s="440"/>
      <c r="AS14" s="440"/>
      <c r="AT14" s="441"/>
      <c r="AU14" s="523"/>
      <c r="AV14" s="524"/>
      <c r="AW14" s="524"/>
      <c r="AX14" s="524"/>
      <c r="AY14" s="446"/>
      <c r="AZ14" s="447"/>
      <c r="BA14" s="447"/>
      <c r="BB14" s="447"/>
      <c r="BC14" s="447"/>
      <c r="BD14" s="447"/>
      <c r="BE14" s="447"/>
      <c r="BF14" s="447"/>
      <c r="BG14" s="447"/>
      <c r="BH14" s="447"/>
      <c r="BI14" s="447"/>
      <c r="BJ14" s="447"/>
      <c r="BK14" s="447"/>
      <c r="BL14" s="447"/>
      <c r="BM14" s="448"/>
      <c r="BN14" s="466"/>
      <c r="BO14" s="467"/>
      <c r="BP14" s="467"/>
      <c r="BQ14" s="467"/>
      <c r="BR14" s="467"/>
      <c r="BS14" s="467"/>
      <c r="BT14" s="467"/>
      <c r="BU14" s="468"/>
      <c r="BV14" s="466"/>
      <c r="BW14" s="467"/>
      <c r="BX14" s="467"/>
      <c r="BY14" s="467"/>
      <c r="BZ14" s="467"/>
      <c r="CA14" s="467"/>
      <c r="CB14" s="467"/>
      <c r="CC14" s="468"/>
      <c r="CD14" s="472" t="s">
        <v>144</v>
      </c>
      <c r="CE14" s="473"/>
      <c r="CF14" s="473"/>
      <c r="CG14" s="473"/>
      <c r="CH14" s="473"/>
      <c r="CI14" s="473"/>
      <c r="CJ14" s="473"/>
      <c r="CK14" s="473"/>
      <c r="CL14" s="473"/>
      <c r="CM14" s="473"/>
      <c r="CN14" s="473"/>
      <c r="CO14" s="473"/>
      <c r="CP14" s="473"/>
      <c r="CQ14" s="473"/>
      <c r="CR14" s="473"/>
      <c r="CS14" s="474"/>
      <c r="CT14" s="573">
        <v>203.9</v>
      </c>
      <c r="CU14" s="574"/>
      <c r="CV14" s="574"/>
      <c r="CW14" s="574"/>
      <c r="CX14" s="574"/>
      <c r="CY14" s="574"/>
      <c r="CZ14" s="574"/>
      <c r="DA14" s="575"/>
      <c r="DB14" s="573">
        <v>175.9</v>
      </c>
      <c r="DC14" s="574"/>
      <c r="DD14" s="574"/>
      <c r="DE14" s="574"/>
      <c r="DF14" s="574"/>
      <c r="DG14" s="574"/>
      <c r="DH14" s="574"/>
      <c r="DI14" s="575"/>
      <c r="DJ14" s="186"/>
      <c r="DK14" s="186"/>
      <c r="DL14" s="186"/>
      <c r="DM14" s="186"/>
      <c r="DN14" s="186"/>
      <c r="DO14" s="186"/>
    </row>
    <row r="15" spans="1:119" ht="18.75" customHeight="1" x14ac:dyDescent="0.15">
      <c r="A15" s="187"/>
      <c r="B15" s="585"/>
      <c r="C15" s="586"/>
      <c r="D15" s="586"/>
      <c r="E15" s="586"/>
      <c r="F15" s="586"/>
      <c r="G15" s="586"/>
      <c r="H15" s="586"/>
      <c r="I15" s="586"/>
      <c r="J15" s="586"/>
      <c r="K15" s="587"/>
      <c r="L15" s="197"/>
      <c r="M15" s="566" t="s">
        <v>145</v>
      </c>
      <c r="N15" s="567"/>
      <c r="O15" s="567"/>
      <c r="P15" s="567"/>
      <c r="Q15" s="568"/>
      <c r="R15" s="569">
        <v>5758</v>
      </c>
      <c r="S15" s="570"/>
      <c r="T15" s="570"/>
      <c r="U15" s="570"/>
      <c r="V15" s="571"/>
      <c r="W15" s="557" t="s">
        <v>146</v>
      </c>
      <c r="X15" s="479"/>
      <c r="Y15" s="479"/>
      <c r="Z15" s="479"/>
      <c r="AA15" s="479"/>
      <c r="AB15" s="480"/>
      <c r="AC15" s="442">
        <v>705</v>
      </c>
      <c r="AD15" s="443"/>
      <c r="AE15" s="443"/>
      <c r="AF15" s="443"/>
      <c r="AG15" s="444"/>
      <c r="AH15" s="442">
        <v>741</v>
      </c>
      <c r="AI15" s="443"/>
      <c r="AJ15" s="443"/>
      <c r="AK15" s="443"/>
      <c r="AL15" s="445"/>
      <c r="AM15" s="535"/>
      <c r="AN15" s="440"/>
      <c r="AO15" s="440"/>
      <c r="AP15" s="440"/>
      <c r="AQ15" s="440"/>
      <c r="AR15" s="440"/>
      <c r="AS15" s="440"/>
      <c r="AT15" s="441"/>
      <c r="AU15" s="523"/>
      <c r="AV15" s="524"/>
      <c r="AW15" s="524"/>
      <c r="AX15" s="524"/>
      <c r="AY15" s="458" t="s">
        <v>147</v>
      </c>
      <c r="AZ15" s="459"/>
      <c r="BA15" s="459"/>
      <c r="BB15" s="459"/>
      <c r="BC15" s="459"/>
      <c r="BD15" s="459"/>
      <c r="BE15" s="459"/>
      <c r="BF15" s="459"/>
      <c r="BG15" s="459"/>
      <c r="BH15" s="459"/>
      <c r="BI15" s="459"/>
      <c r="BJ15" s="459"/>
      <c r="BK15" s="459"/>
      <c r="BL15" s="459"/>
      <c r="BM15" s="460"/>
      <c r="BN15" s="461">
        <v>669451</v>
      </c>
      <c r="BO15" s="462"/>
      <c r="BP15" s="462"/>
      <c r="BQ15" s="462"/>
      <c r="BR15" s="462"/>
      <c r="BS15" s="462"/>
      <c r="BT15" s="462"/>
      <c r="BU15" s="463"/>
      <c r="BV15" s="461">
        <v>689475</v>
      </c>
      <c r="BW15" s="462"/>
      <c r="BX15" s="462"/>
      <c r="BY15" s="462"/>
      <c r="BZ15" s="462"/>
      <c r="CA15" s="462"/>
      <c r="CB15" s="462"/>
      <c r="CC15" s="463"/>
      <c r="CD15" s="576" t="s">
        <v>148</v>
      </c>
      <c r="CE15" s="577"/>
      <c r="CF15" s="577"/>
      <c r="CG15" s="577"/>
      <c r="CH15" s="577"/>
      <c r="CI15" s="577"/>
      <c r="CJ15" s="577"/>
      <c r="CK15" s="577"/>
      <c r="CL15" s="577"/>
      <c r="CM15" s="577"/>
      <c r="CN15" s="577"/>
      <c r="CO15" s="577"/>
      <c r="CP15" s="577"/>
      <c r="CQ15" s="577"/>
      <c r="CR15" s="577"/>
      <c r="CS15" s="578"/>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85"/>
      <c r="C16" s="586"/>
      <c r="D16" s="586"/>
      <c r="E16" s="586"/>
      <c r="F16" s="586"/>
      <c r="G16" s="586"/>
      <c r="H16" s="586"/>
      <c r="I16" s="586"/>
      <c r="J16" s="586"/>
      <c r="K16" s="587"/>
      <c r="L16" s="559" t="s">
        <v>149</v>
      </c>
      <c r="M16" s="560"/>
      <c r="N16" s="560"/>
      <c r="O16" s="560"/>
      <c r="P16" s="560"/>
      <c r="Q16" s="561"/>
      <c r="R16" s="554" t="s">
        <v>150</v>
      </c>
      <c r="S16" s="555"/>
      <c r="T16" s="555"/>
      <c r="U16" s="555"/>
      <c r="V16" s="556"/>
      <c r="W16" s="572"/>
      <c r="X16" s="482"/>
      <c r="Y16" s="482"/>
      <c r="Z16" s="482"/>
      <c r="AA16" s="482"/>
      <c r="AB16" s="483"/>
      <c r="AC16" s="562">
        <v>25.5</v>
      </c>
      <c r="AD16" s="563"/>
      <c r="AE16" s="563"/>
      <c r="AF16" s="563"/>
      <c r="AG16" s="564"/>
      <c r="AH16" s="562">
        <v>25.4</v>
      </c>
      <c r="AI16" s="563"/>
      <c r="AJ16" s="563"/>
      <c r="AK16" s="563"/>
      <c r="AL16" s="565"/>
      <c r="AM16" s="535"/>
      <c r="AN16" s="440"/>
      <c r="AO16" s="440"/>
      <c r="AP16" s="440"/>
      <c r="AQ16" s="440"/>
      <c r="AR16" s="440"/>
      <c r="AS16" s="440"/>
      <c r="AT16" s="441"/>
      <c r="AU16" s="523"/>
      <c r="AV16" s="524"/>
      <c r="AW16" s="524"/>
      <c r="AX16" s="524"/>
      <c r="AY16" s="446" t="s">
        <v>151</v>
      </c>
      <c r="AZ16" s="447"/>
      <c r="BA16" s="447"/>
      <c r="BB16" s="447"/>
      <c r="BC16" s="447"/>
      <c r="BD16" s="447"/>
      <c r="BE16" s="447"/>
      <c r="BF16" s="447"/>
      <c r="BG16" s="447"/>
      <c r="BH16" s="447"/>
      <c r="BI16" s="447"/>
      <c r="BJ16" s="447"/>
      <c r="BK16" s="447"/>
      <c r="BL16" s="447"/>
      <c r="BM16" s="448"/>
      <c r="BN16" s="466">
        <v>2170585</v>
      </c>
      <c r="BO16" s="467"/>
      <c r="BP16" s="467"/>
      <c r="BQ16" s="467"/>
      <c r="BR16" s="467"/>
      <c r="BS16" s="467"/>
      <c r="BT16" s="467"/>
      <c r="BU16" s="468"/>
      <c r="BV16" s="466">
        <v>2132956</v>
      </c>
      <c r="BW16" s="467"/>
      <c r="BX16" s="467"/>
      <c r="BY16" s="467"/>
      <c r="BZ16" s="467"/>
      <c r="CA16" s="467"/>
      <c r="CB16" s="467"/>
      <c r="CC16" s="468"/>
      <c r="CD16" s="201"/>
      <c r="CE16" s="464"/>
      <c r="CF16" s="464"/>
      <c r="CG16" s="464"/>
      <c r="CH16" s="464"/>
      <c r="CI16" s="464"/>
      <c r="CJ16" s="464"/>
      <c r="CK16" s="464"/>
      <c r="CL16" s="464"/>
      <c r="CM16" s="464"/>
      <c r="CN16" s="464"/>
      <c r="CO16" s="464"/>
      <c r="CP16" s="464"/>
      <c r="CQ16" s="464"/>
      <c r="CR16" s="464"/>
      <c r="CS16" s="465"/>
      <c r="CT16" s="436"/>
      <c r="CU16" s="437"/>
      <c r="CV16" s="437"/>
      <c r="CW16" s="437"/>
      <c r="CX16" s="437"/>
      <c r="CY16" s="437"/>
      <c r="CZ16" s="437"/>
      <c r="DA16" s="438"/>
      <c r="DB16" s="436"/>
      <c r="DC16" s="437"/>
      <c r="DD16" s="437"/>
      <c r="DE16" s="437"/>
      <c r="DF16" s="437"/>
      <c r="DG16" s="437"/>
      <c r="DH16" s="437"/>
      <c r="DI16" s="438"/>
      <c r="DJ16" s="186"/>
      <c r="DK16" s="186"/>
      <c r="DL16" s="186"/>
      <c r="DM16" s="186"/>
      <c r="DN16" s="186"/>
      <c r="DO16" s="186"/>
    </row>
    <row r="17" spans="1:119" ht="18.75" customHeight="1" thickBot="1" x14ac:dyDescent="0.2">
      <c r="A17" s="187"/>
      <c r="B17" s="588"/>
      <c r="C17" s="589"/>
      <c r="D17" s="589"/>
      <c r="E17" s="589"/>
      <c r="F17" s="589"/>
      <c r="G17" s="589"/>
      <c r="H17" s="589"/>
      <c r="I17" s="589"/>
      <c r="J17" s="589"/>
      <c r="K17" s="590"/>
      <c r="L17" s="202"/>
      <c r="M17" s="551" t="s">
        <v>152</v>
      </c>
      <c r="N17" s="552"/>
      <c r="O17" s="552"/>
      <c r="P17" s="552"/>
      <c r="Q17" s="553"/>
      <c r="R17" s="554" t="s">
        <v>153</v>
      </c>
      <c r="S17" s="555"/>
      <c r="T17" s="555"/>
      <c r="U17" s="555"/>
      <c r="V17" s="556"/>
      <c r="W17" s="557" t="s">
        <v>154</v>
      </c>
      <c r="X17" s="479"/>
      <c r="Y17" s="479"/>
      <c r="Z17" s="479"/>
      <c r="AA17" s="479"/>
      <c r="AB17" s="480"/>
      <c r="AC17" s="442">
        <v>1596</v>
      </c>
      <c r="AD17" s="443"/>
      <c r="AE17" s="443"/>
      <c r="AF17" s="443"/>
      <c r="AG17" s="444"/>
      <c r="AH17" s="442">
        <v>1723</v>
      </c>
      <c r="AI17" s="443"/>
      <c r="AJ17" s="443"/>
      <c r="AK17" s="443"/>
      <c r="AL17" s="445"/>
      <c r="AM17" s="535"/>
      <c r="AN17" s="440"/>
      <c r="AO17" s="440"/>
      <c r="AP17" s="440"/>
      <c r="AQ17" s="440"/>
      <c r="AR17" s="440"/>
      <c r="AS17" s="440"/>
      <c r="AT17" s="441"/>
      <c r="AU17" s="523"/>
      <c r="AV17" s="524"/>
      <c r="AW17" s="524"/>
      <c r="AX17" s="524"/>
      <c r="AY17" s="446" t="s">
        <v>155</v>
      </c>
      <c r="AZ17" s="447"/>
      <c r="BA17" s="447"/>
      <c r="BB17" s="447"/>
      <c r="BC17" s="447"/>
      <c r="BD17" s="447"/>
      <c r="BE17" s="447"/>
      <c r="BF17" s="447"/>
      <c r="BG17" s="447"/>
      <c r="BH17" s="447"/>
      <c r="BI17" s="447"/>
      <c r="BJ17" s="447"/>
      <c r="BK17" s="447"/>
      <c r="BL17" s="447"/>
      <c r="BM17" s="448"/>
      <c r="BN17" s="466">
        <v>853407</v>
      </c>
      <c r="BO17" s="467"/>
      <c r="BP17" s="467"/>
      <c r="BQ17" s="467"/>
      <c r="BR17" s="467"/>
      <c r="BS17" s="467"/>
      <c r="BT17" s="467"/>
      <c r="BU17" s="468"/>
      <c r="BV17" s="466">
        <v>880034</v>
      </c>
      <c r="BW17" s="467"/>
      <c r="BX17" s="467"/>
      <c r="BY17" s="467"/>
      <c r="BZ17" s="467"/>
      <c r="CA17" s="467"/>
      <c r="CB17" s="467"/>
      <c r="CC17" s="468"/>
      <c r="CD17" s="201"/>
      <c r="CE17" s="464"/>
      <c r="CF17" s="464"/>
      <c r="CG17" s="464"/>
      <c r="CH17" s="464"/>
      <c r="CI17" s="464"/>
      <c r="CJ17" s="464"/>
      <c r="CK17" s="464"/>
      <c r="CL17" s="464"/>
      <c r="CM17" s="464"/>
      <c r="CN17" s="464"/>
      <c r="CO17" s="464"/>
      <c r="CP17" s="464"/>
      <c r="CQ17" s="464"/>
      <c r="CR17" s="464"/>
      <c r="CS17" s="465"/>
      <c r="CT17" s="436"/>
      <c r="CU17" s="437"/>
      <c r="CV17" s="437"/>
      <c r="CW17" s="437"/>
      <c r="CX17" s="437"/>
      <c r="CY17" s="437"/>
      <c r="CZ17" s="437"/>
      <c r="DA17" s="438"/>
      <c r="DB17" s="436"/>
      <c r="DC17" s="437"/>
      <c r="DD17" s="437"/>
      <c r="DE17" s="437"/>
      <c r="DF17" s="437"/>
      <c r="DG17" s="437"/>
      <c r="DH17" s="437"/>
      <c r="DI17" s="438"/>
      <c r="DJ17" s="186"/>
      <c r="DK17" s="186"/>
      <c r="DL17" s="186"/>
      <c r="DM17" s="186"/>
      <c r="DN17" s="186"/>
      <c r="DO17" s="186"/>
    </row>
    <row r="18" spans="1:119" ht="18.75" customHeight="1" thickBot="1" x14ac:dyDescent="0.2">
      <c r="A18" s="187"/>
      <c r="B18" s="528" t="s">
        <v>156</v>
      </c>
      <c r="C18" s="529"/>
      <c r="D18" s="529"/>
      <c r="E18" s="530"/>
      <c r="F18" s="530"/>
      <c r="G18" s="530"/>
      <c r="H18" s="530"/>
      <c r="I18" s="530"/>
      <c r="J18" s="530"/>
      <c r="K18" s="530"/>
      <c r="L18" s="531">
        <v>30.94</v>
      </c>
      <c r="M18" s="531"/>
      <c r="N18" s="531"/>
      <c r="O18" s="531"/>
      <c r="P18" s="531"/>
      <c r="Q18" s="531"/>
      <c r="R18" s="532"/>
      <c r="S18" s="532"/>
      <c r="T18" s="532"/>
      <c r="U18" s="532"/>
      <c r="V18" s="533"/>
      <c r="W18" s="547"/>
      <c r="X18" s="548"/>
      <c r="Y18" s="548"/>
      <c r="Z18" s="548"/>
      <c r="AA18" s="548"/>
      <c r="AB18" s="558"/>
      <c r="AC18" s="430">
        <v>57.8</v>
      </c>
      <c r="AD18" s="431"/>
      <c r="AE18" s="431"/>
      <c r="AF18" s="431"/>
      <c r="AG18" s="534"/>
      <c r="AH18" s="430">
        <v>58.9</v>
      </c>
      <c r="AI18" s="431"/>
      <c r="AJ18" s="431"/>
      <c r="AK18" s="431"/>
      <c r="AL18" s="432"/>
      <c r="AM18" s="535"/>
      <c r="AN18" s="440"/>
      <c r="AO18" s="440"/>
      <c r="AP18" s="440"/>
      <c r="AQ18" s="440"/>
      <c r="AR18" s="440"/>
      <c r="AS18" s="440"/>
      <c r="AT18" s="441"/>
      <c r="AU18" s="523"/>
      <c r="AV18" s="524"/>
      <c r="AW18" s="524"/>
      <c r="AX18" s="524"/>
      <c r="AY18" s="446" t="s">
        <v>157</v>
      </c>
      <c r="AZ18" s="447"/>
      <c r="BA18" s="447"/>
      <c r="BB18" s="447"/>
      <c r="BC18" s="447"/>
      <c r="BD18" s="447"/>
      <c r="BE18" s="447"/>
      <c r="BF18" s="447"/>
      <c r="BG18" s="447"/>
      <c r="BH18" s="447"/>
      <c r="BI18" s="447"/>
      <c r="BJ18" s="447"/>
      <c r="BK18" s="447"/>
      <c r="BL18" s="447"/>
      <c r="BM18" s="448"/>
      <c r="BN18" s="466">
        <v>2330079</v>
      </c>
      <c r="BO18" s="467"/>
      <c r="BP18" s="467"/>
      <c r="BQ18" s="467"/>
      <c r="BR18" s="467"/>
      <c r="BS18" s="467"/>
      <c r="BT18" s="467"/>
      <c r="BU18" s="468"/>
      <c r="BV18" s="466">
        <v>2286904</v>
      </c>
      <c r="BW18" s="467"/>
      <c r="BX18" s="467"/>
      <c r="BY18" s="467"/>
      <c r="BZ18" s="467"/>
      <c r="CA18" s="467"/>
      <c r="CB18" s="467"/>
      <c r="CC18" s="468"/>
      <c r="CD18" s="201"/>
      <c r="CE18" s="464"/>
      <c r="CF18" s="464"/>
      <c r="CG18" s="464"/>
      <c r="CH18" s="464"/>
      <c r="CI18" s="464"/>
      <c r="CJ18" s="464"/>
      <c r="CK18" s="464"/>
      <c r="CL18" s="464"/>
      <c r="CM18" s="464"/>
      <c r="CN18" s="464"/>
      <c r="CO18" s="464"/>
      <c r="CP18" s="464"/>
      <c r="CQ18" s="464"/>
      <c r="CR18" s="464"/>
      <c r="CS18" s="465"/>
      <c r="CT18" s="436"/>
      <c r="CU18" s="437"/>
      <c r="CV18" s="437"/>
      <c r="CW18" s="437"/>
      <c r="CX18" s="437"/>
      <c r="CY18" s="437"/>
      <c r="CZ18" s="437"/>
      <c r="DA18" s="438"/>
      <c r="DB18" s="436"/>
      <c r="DC18" s="437"/>
      <c r="DD18" s="437"/>
      <c r="DE18" s="437"/>
      <c r="DF18" s="437"/>
      <c r="DG18" s="437"/>
      <c r="DH18" s="437"/>
      <c r="DI18" s="438"/>
      <c r="DJ18" s="186"/>
      <c r="DK18" s="186"/>
      <c r="DL18" s="186"/>
      <c r="DM18" s="186"/>
      <c r="DN18" s="186"/>
      <c r="DO18" s="186"/>
    </row>
    <row r="19" spans="1:119" ht="18.75" customHeight="1" thickBot="1" x14ac:dyDescent="0.2">
      <c r="A19" s="187"/>
      <c r="B19" s="528" t="s">
        <v>158</v>
      </c>
      <c r="C19" s="529"/>
      <c r="D19" s="529"/>
      <c r="E19" s="530"/>
      <c r="F19" s="530"/>
      <c r="G19" s="530"/>
      <c r="H19" s="530"/>
      <c r="I19" s="530"/>
      <c r="J19" s="530"/>
      <c r="K19" s="530"/>
      <c r="L19" s="536">
        <v>189</v>
      </c>
      <c r="M19" s="536"/>
      <c r="N19" s="536"/>
      <c r="O19" s="536"/>
      <c r="P19" s="536"/>
      <c r="Q19" s="536"/>
      <c r="R19" s="537"/>
      <c r="S19" s="537"/>
      <c r="T19" s="537"/>
      <c r="U19" s="537"/>
      <c r="V19" s="538"/>
      <c r="W19" s="545"/>
      <c r="X19" s="546"/>
      <c r="Y19" s="546"/>
      <c r="Z19" s="546"/>
      <c r="AA19" s="546"/>
      <c r="AB19" s="546"/>
      <c r="AC19" s="549"/>
      <c r="AD19" s="549"/>
      <c r="AE19" s="549"/>
      <c r="AF19" s="549"/>
      <c r="AG19" s="549"/>
      <c r="AH19" s="549"/>
      <c r="AI19" s="549"/>
      <c r="AJ19" s="549"/>
      <c r="AK19" s="549"/>
      <c r="AL19" s="550"/>
      <c r="AM19" s="535"/>
      <c r="AN19" s="440"/>
      <c r="AO19" s="440"/>
      <c r="AP19" s="440"/>
      <c r="AQ19" s="440"/>
      <c r="AR19" s="440"/>
      <c r="AS19" s="440"/>
      <c r="AT19" s="441"/>
      <c r="AU19" s="523"/>
      <c r="AV19" s="524"/>
      <c r="AW19" s="524"/>
      <c r="AX19" s="524"/>
      <c r="AY19" s="446" t="s">
        <v>159</v>
      </c>
      <c r="AZ19" s="447"/>
      <c r="BA19" s="447"/>
      <c r="BB19" s="447"/>
      <c r="BC19" s="447"/>
      <c r="BD19" s="447"/>
      <c r="BE19" s="447"/>
      <c r="BF19" s="447"/>
      <c r="BG19" s="447"/>
      <c r="BH19" s="447"/>
      <c r="BI19" s="447"/>
      <c r="BJ19" s="447"/>
      <c r="BK19" s="447"/>
      <c r="BL19" s="447"/>
      <c r="BM19" s="448"/>
      <c r="BN19" s="466">
        <v>2841266</v>
      </c>
      <c r="BO19" s="467"/>
      <c r="BP19" s="467"/>
      <c r="BQ19" s="467"/>
      <c r="BR19" s="467"/>
      <c r="BS19" s="467"/>
      <c r="BT19" s="467"/>
      <c r="BU19" s="468"/>
      <c r="BV19" s="466">
        <v>2861261</v>
      </c>
      <c r="BW19" s="467"/>
      <c r="BX19" s="467"/>
      <c r="BY19" s="467"/>
      <c r="BZ19" s="467"/>
      <c r="CA19" s="467"/>
      <c r="CB19" s="467"/>
      <c r="CC19" s="468"/>
      <c r="CD19" s="201"/>
      <c r="CE19" s="464"/>
      <c r="CF19" s="464"/>
      <c r="CG19" s="464"/>
      <c r="CH19" s="464"/>
      <c r="CI19" s="464"/>
      <c r="CJ19" s="464"/>
      <c r="CK19" s="464"/>
      <c r="CL19" s="464"/>
      <c r="CM19" s="464"/>
      <c r="CN19" s="464"/>
      <c r="CO19" s="464"/>
      <c r="CP19" s="464"/>
      <c r="CQ19" s="464"/>
      <c r="CR19" s="464"/>
      <c r="CS19" s="465"/>
      <c r="CT19" s="436"/>
      <c r="CU19" s="437"/>
      <c r="CV19" s="437"/>
      <c r="CW19" s="437"/>
      <c r="CX19" s="437"/>
      <c r="CY19" s="437"/>
      <c r="CZ19" s="437"/>
      <c r="DA19" s="438"/>
      <c r="DB19" s="436"/>
      <c r="DC19" s="437"/>
      <c r="DD19" s="437"/>
      <c r="DE19" s="437"/>
      <c r="DF19" s="437"/>
      <c r="DG19" s="437"/>
      <c r="DH19" s="437"/>
      <c r="DI19" s="438"/>
      <c r="DJ19" s="186"/>
      <c r="DK19" s="186"/>
      <c r="DL19" s="186"/>
      <c r="DM19" s="186"/>
      <c r="DN19" s="186"/>
      <c r="DO19" s="186"/>
    </row>
    <row r="20" spans="1:119" ht="18.75" customHeight="1" thickBot="1" x14ac:dyDescent="0.2">
      <c r="A20" s="187"/>
      <c r="B20" s="528" t="s">
        <v>160</v>
      </c>
      <c r="C20" s="529"/>
      <c r="D20" s="529"/>
      <c r="E20" s="530"/>
      <c r="F20" s="530"/>
      <c r="G20" s="530"/>
      <c r="H20" s="530"/>
      <c r="I20" s="530"/>
      <c r="J20" s="530"/>
      <c r="K20" s="530"/>
      <c r="L20" s="536">
        <v>2223</v>
      </c>
      <c r="M20" s="536"/>
      <c r="N20" s="536"/>
      <c r="O20" s="536"/>
      <c r="P20" s="536"/>
      <c r="Q20" s="536"/>
      <c r="R20" s="537"/>
      <c r="S20" s="537"/>
      <c r="T20" s="537"/>
      <c r="U20" s="537"/>
      <c r="V20" s="538"/>
      <c r="W20" s="547"/>
      <c r="X20" s="548"/>
      <c r="Y20" s="548"/>
      <c r="Z20" s="548"/>
      <c r="AA20" s="548"/>
      <c r="AB20" s="548"/>
      <c r="AC20" s="539"/>
      <c r="AD20" s="539"/>
      <c r="AE20" s="539"/>
      <c r="AF20" s="539"/>
      <c r="AG20" s="539"/>
      <c r="AH20" s="539"/>
      <c r="AI20" s="539"/>
      <c r="AJ20" s="539"/>
      <c r="AK20" s="539"/>
      <c r="AL20" s="540"/>
      <c r="AM20" s="541"/>
      <c r="AN20" s="513"/>
      <c r="AO20" s="513"/>
      <c r="AP20" s="513"/>
      <c r="AQ20" s="513"/>
      <c r="AR20" s="513"/>
      <c r="AS20" s="513"/>
      <c r="AT20" s="514"/>
      <c r="AU20" s="542"/>
      <c r="AV20" s="543"/>
      <c r="AW20" s="543"/>
      <c r="AX20" s="544"/>
      <c r="AY20" s="446"/>
      <c r="AZ20" s="447"/>
      <c r="BA20" s="447"/>
      <c r="BB20" s="447"/>
      <c r="BC20" s="447"/>
      <c r="BD20" s="447"/>
      <c r="BE20" s="447"/>
      <c r="BF20" s="447"/>
      <c r="BG20" s="447"/>
      <c r="BH20" s="447"/>
      <c r="BI20" s="447"/>
      <c r="BJ20" s="447"/>
      <c r="BK20" s="447"/>
      <c r="BL20" s="447"/>
      <c r="BM20" s="448"/>
      <c r="BN20" s="466"/>
      <c r="BO20" s="467"/>
      <c r="BP20" s="467"/>
      <c r="BQ20" s="467"/>
      <c r="BR20" s="467"/>
      <c r="BS20" s="467"/>
      <c r="BT20" s="467"/>
      <c r="BU20" s="468"/>
      <c r="BV20" s="466"/>
      <c r="BW20" s="467"/>
      <c r="BX20" s="467"/>
      <c r="BY20" s="467"/>
      <c r="BZ20" s="467"/>
      <c r="CA20" s="467"/>
      <c r="CB20" s="467"/>
      <c r="CC20" s="468"/>
      <c r="CD20" s="201"/>
      <c r="CE20" s="464"/>
      <c r="CF20" s="464"/>
      <c r="CG20" s="464"/>
      <c r="CH20" s="464"/>
      <c r="CI20" s="464"/>
      <c r="CJ20" s="464"/>
      <c r="CK20" s="464"/>
      <c r="CL20" s="464"/>
      <c r="CM20" s="464"/>
      <c r="CN20" s="464"/>
      <c r="CO20" s="464"/>
      <c r="CP20" s="464"/>
      <c r="CQ20" s="464"/>
      <c r="CR20" s="464"/>
      <c r="CS20" s="465"/>
      <c r="CT20" s="436"/>
      <c r="CU20" s="437"/>
      <c r="CV20" s="437"/>
      <c r="CW20" s="437"/>
      <c r="CX20" s="437"/>
      <c r="CY20" s="437"/>
      <c r="CZ20" s="437"/>
      <c r="DA20" s="438"/>
      <c r="DB20" s="436"/>
      <c r="DC20" s="437"/>
      <c r="DD20" s="437"/>
      <c r="DE20" s="437"/>
      <c r="DF20" s="437"/>
      <c r="DG20" s="437"/>
      <c r="DH20" s="437"/>
      <c r="DI20" s="438"/>
      <c r="DJ20" s="186"/>
      <c r="DK20" s="186"/>
      <c r="DL20" s="186"/>
      <c r="DM20" s="186"/>
      <c r="DN20" s="186"/>
      <c r="DO20" s="186"/>
    </row>
    <row r="21" spans="1:119" ht="18.75" customHeight="1" x14ac:dyDescent="0.15">
      <c r="A21" s="187"/>
      <c r="B21" s="525" t="s">
        <v>161</v>
      </c>
      <c r="C21" s="526"/>
      <c r="D21" s="526"/>
      <c r="E21" s="526"/>
      <c r="F21" s="526"/>
      <c r="G21" s="526"/>
      <c r="H21" s="526"/>
      <c r="I21" s="526"/>
      <c r="J21" s="526"/>
      <c r="K21" s="526"/>
      <c r="L21" s="526"/>
      <c r="M21" s="526"/>
      <c r="N21" s="526"/>
      <c r="O21" s="526"/>
      <c r="P21" s="526"/>
      <c r="Q21" s="526"/>
      <c r="R21" s="526"/>
      <c r="S21" s="526"/>
      <c r="T21" s="526"/>
      <c r="U21" s="526"/>
      <c r="V21" s="526"/>
      <c r="W21" s="526"/>
      <c r="X21" s="526"/>
      <c r="Y21" s="526"/>
      <c r="Z21" s="526"/>
      <c r="AA21" s="526"/>
      <c r="AB21" s="526"/>
      <c r="AC21" s="526"/>
      <c r="AD21" s="526"/>
      <c r="AE21" s="526"/>
      <c r="AF21" s="526"/>
      <c r="AG21" s="526"/>
      <c r="AH21" s="526"/>
      <c r="AI21" s="526"/>
      <c r="AJ21" s="526"/>
      <c r="AK21" s="526"/>
      <c r="AL21" s="526"/>
      <c r="AM21" s="526"/>
      <c r="AN21" s="526"/>
      <c r="AO21" s="526"/>
      <c r="AP21" s="526"/>
      <c r="AQ21" s="526"/>
      <c r="AR21" s="526"/>
      <c r="AS21" s="526"/>
      <c r="AT21" s="526"/>
      <c r="AU21" s="526"/>
      <c r="AV21" s="526"/>
      <c r="AW21" s="526"/>
      <c r="AX21" s="527"/>
      <c r="AY21" s="446"/>
      <c r="AZ21" s="447"/>
      <c r="BA21" s="447"/>
      <c r="BB21" s="447"/>
      <c r="BC21" s="447"/>
      <c r="BD21" s="447"/>
      <c r="BE21" s="447"/>
      <c r="BF21" s="447"/>
      <c r="BG21" s="447"/>
      <c r="BH21" s="447"/>
      <c r="BI21" s="447"/>
      <c r="BJ21" s="447"/>
      <c r="BK21" s="447"/>
      <c r="BL21" s="447"/>
      <c r="BM21" s="448"/>
      <c r="BN21" s="466"/>
      <c r="BO21" s="467"/>
      <c r="BP21" s="467"/>
      <c r="BQ21" s="467"/>
      <c r="BR21" s="467"/>
      <c r="BS21" s="467"/>
      <c r="BT21" s="467"/>
      <c r="BU21" s="468"/>
      <c r="BV21" s="466"/>
      <c r="BW21" s="467"/>
      <c r="BX21" s="467"/>
      <c r="BY21" s="467"/>
      <c r="BZ21" s="467"/>
      <c r="CA21" s="467"/>
      <c r="CB21" s="467"/>
      <c r="CC21" s="468"/>
      <c r="CD21" s="201"/>
      <c r="CE21" s="464"/>
      <c r="CF21" s="464"/>
      <c r="CG21" s="464"/>
      <c r="CH21" s="464"/>
      <c r="CI21" s="464"/>
      <c r="CJ21" s="464"/>
      <c r="CK21" s="464"/>
      <c r="CL21" s="464"/>
      <c r="CM21" s="464"/>
      <c r="CN21" s="464"/>
      <c r="CO21" s="464"/>
      <c r="CP21" s="464"/>
      <c r="CQ21" s="464"/>
      <c r="CR21" s="464"/>
      <c r="CS21" s="465"/>
      <c r="CT21" s="436"/>
      <c r="CU21" s="437"/>
      <c r="CV21" s="437"/>
      <c r="CW21" s="437"/>
      <c r="CX21" s="437"/>
      <c r="CY21" s="437"/>
      <c r="CZ21" s="437"/>
      <c r="DA21" s="438"/>
      <c r="DB21" s="436"/>
      <c r="DC21" s="437"/>
      <c r="DD21" s="437"/>
      <c r="DE21" s="437"/>
      <c r="DF21" s="437"/>
      <c r="DG21" s="437"/>
      <c r="DH21" s="437"/>
      <c r="DI21" s="438"/>
      <c r="DJ21" s="186"/>
      <c r="DK21" s="186"/>
      <c r="DL21" s="186"/>
      <c r="DM21" s="186"/>
      <c r="DN21" s="186"/>
      <c r="DO21" s="186"/>
    </row>
    <row r="22" spans="1:119" ht="18.75" customHeight="1" thickBot="1" x14ac:dyDescent="0.2">
      <c r="A22" s="187"/>
      <c r="B22" s="495" t="s">
        <v>162</v>
      </c>
      <c r="C22" s="496"/>
      <c r="D22" s="497"/>
      <c r="E22" s="504" t="s">
        <v>1</v>
      </c>
      <c r="F22" s="479"/>
      <c r="G22" s="479"/>
      <c r="H22" s="479"/>
      <c r="I22" s="479"/>
      <c r="J22" s="479"/>
      <c r="K22" s="480"/>
      <c r="L22" s="504" t="s">
        <v>163</v>
      </c>
      <c r="M22" s="479"/>
      <c r="N22" s="479"/>
      <c r="O22" s="479"/>
      <c r="P22" s="480"/>
      <c r="Q22" s="489" t="s">
        <v>164</v>
      </c>
      <c r="R22" s="490"/>
      <c r="S22" s="490"/>
      <c r="T22" s="490"/>
      <c r="U22" s="490"/>
      <c r="V22" s="505"/>
      <c r="W22" s="507" t="s">
        <v>165</v>
      </c>
      <c r="X22" s="496"/>
      <c r="Y22" s="497"/>
      <c r="Z22" s="504" t="s">
        <v>1</v>
      </c>
      <c r="AA22" s="479"/>
      <c r="AB22" s="479"/>
      <c r="AC22" s="479"/>
      <c r="AD22" s="479"/>
      <c r="AE22" s="479"/>
      <c r="AF22" s="479"/>
      <c r="AG22" s="480"/>
      <c r="AH22" s="478" t="s">
        <v>166</v>
      </c>
      <c r="AI22" s="479"/>
      <c r="AJ22" s="479"/>
      <c r="AK22" s="479"/>
      <c r="AL22" s="480"/>
      <c r="AM22" s="478" t="s">
        <v>167</v>
      </c>
      <c r="AN22" s="484"/>
      <c r="AO22" s="484"/>
      <c r="AP22" s="484"/>
      <c r="AQ22" s="484"/>
      <c r="AR22" s="485"/>
      <c r="AS22" s="489" t="s">
        <v>164</v>
      </c>
      <c r="AT22" s="490"/>
      <c r="AU22" s="490"/>
      <c r="AV22" s="490"/>
      <c r="AW22" s="490"/>
      <c r="AX22" s="491"/>
      <c r="AY22" s="433"/>
      <c r="AZ22" s="434"/>
      <c r="BA22" s="434"/>
      <c r="BB22" s="434"/>
      <c r="BC22" s="434"/>
      <c r="BD22" s="434"/>
      <c r="BE22" s="434"/>
      <c r="BF22" s="434"/>
      <c r="BG22" s="434"/>
      <c r="BH22" s="434"/>
      <c r="BI22" s="434"/>
      <c r="BJ22" s="434"/>
      <c r="BK22" s="434"/>
      <c r="BL22" s="434"/>
      <c r="BM22" s="435"/>
      <c r="BN22" s="469"/>
      <c r="BO22" s="470"/>
      <c r="BP22" s="470"/>
      <c r="BQ22" s="470"/>
      <c r="BR22" s="470"/>
      <c r="BS22" s="470"/>
      <c r="BT22" s="470"/>
      <c r="BU22" s="471"/>
      <c r="BV22" s="469"/>
      <c r="BW22" s="470"/>
      <c r="BX22" s="470"/>
      <c r="BY22" s="470"/>
      <c r="BZ22" s="470"/>
      <c r="CA22" s="470"/>
      <c r="CB22" s="470"/>
      <c r="CC22" s="471"/>
      <c r="CD22" s="201"/>
      <c r="CE22" s="464"/>
      <c r="CF22" s="464"/>
      <c r="CG22" s="464"/>
      <c r="CH22" s="464"/>
      <c r="CI22" s="464"/>
      <c r="CJ22" s="464"/>
      <c r="CK22" s="464"/>
      <c r="CL22" s="464"/>
      <c r="CM22" s="464"/>
      <c r="CN22" s="464"/>
      <c r="CO22" s="464"/>
      <c r="CP22" s="464"/>
      <c r="CQ22" s="464"/>
      <c r="CR22" s="464"/>
      <c r="CS22" s="465"/>
      <c r="CT22" s="436"/>
      <c r="CU22" s="437"/>
      <c r="CV22" s="437"/>
      <c r="CW22" s="437"/>
      <c r="CX22" s="437"/>
      <c r="CY22" s="437"/>
      <c r="CZ22" s="437"/>
      <c r="DA22" s="438"/>
      <c r="DB22" s="436"/>
      <c r="DC22" s="437"/>
      <c r="DD22" s="437"/>
      <c r="DE22" s="437"/>
      <c r="DF22" s="437"/>
      <c r="DG22" s="437"/>
      <c r="DH22" s="437"/>
      <c r="DI22" s="438"/>
      <c r="DJ22" s="186"/>
      <c r="DK22" s="186"/>
      <c r="DL22" s="186"/>
      <c r="DM22" s="186"/>
      <c r="DN22" s="186"/>
      <c r="DO22" s="186"/>
    </row>
    <row r="23" spans="1:119" ht="18.75" customHeight="1" x14ac:dyDescent="0.15">
      <c r="A23" s="187"/>
      <c r="B23" s="498"/>
      <c r="C23" s="499"/>
      <c r="D23" s="500"/>
      <c r="E23" s="481"/>
      <c r="F23" s="482"/>
      <c r="G23" s="482"/>
      <c r="H23" s="482"/>
      <c r="I23" s="482"/>
      <c r="J23" s="482"/>
      <c r="K23" s="483"/>
      <c r="L23" s="481"/>
      <c r="M23" s="482"/>
      <c r="N23" s="482"/>
      <c r="O23" s="482"/>
      <c r="P23" s="483"/>
      <c r="Q23" s="492"/>
      <c r="R23" s="493"/>
      <c r="S23" s="493"/>
      <c r="T23" s="493"/>
      <c r="U23" s="493"/>
      <c r="V23" s="506"/>
      <c r="W23" s="508"/>
      <c r="X23" s="499"/>
      <c r="Y23" s="500"/>
      <c r="Z23" s="481"/>
      <c r="AA23" s="482"/>
      <c r="AB23" s="482"/>
      <c r="AC23" s="482"/>
      <c r="AD23" s="482"/>
      <c r="AE23" s="482"/>
      <c r="AF23" s="482"/>
      <c r="AG23" s="483"/>
      <c r="AH23" s="481"/>
      <c r="AI23" s="482"/>
      <c r="AJ23" s="482"/>
      <c r="AK23" s="482"/>
      <c r="AL23" s="483"/>
      <c r="AM23" s="486"/>
      <c r="AN23" s="487"/>
      <c r="AO23" s="487"/>
      <c r="AP23" s="487"/>
      <c r="AQ23" s="487"/>
      <c r="AR23" s="488"/>
      <c r="AS23" s="492"/>
      <c r="AT23" s="493"/>
      <c r="AU23" s="493"/>
      <c r="AV23" s="493"/>
      <c r="AW23" s="493"/>
      <c r="AX23" s="494"/>
      <c r="AY23" s="458" t="s">
        <v>168</v>
      </c>
      <c r="AZ23" s="459"/>
      <c r="BA23" s="459"/>
      <c r="BB23" s="459"/>
      <c r="BC23" s="459"/>
      <c r="BD23" s="459"/>
      <c r="BE23" s="459"/>
      <c r="BF23" s="459"/>
      <c r="BG23" s="459"/>
      <c r="BH23" s="459"/>
      <c r="BI23" s="459"/>
      <c r="BJ23" s="459"/>
      <c r="BK23" s="459"/>
      <c r="BL23" s="459"/>
      <c r="BM23" s="460"/>
      <c r="BN23" s="466">
        <v>4637887</v>
      </c>
      <c r="BO23" s="467"/>
      <c r="BP23" s="467"/>
      <c r="BQ23" s="467"/>
      <c r="BR23" s="467"/>
      <c r="BS23" s="467"/>
      <c r="BT23" s="467"/>
      <c r="BU23" s="468"/>
      <c r="BV23" s="466">
        <v>4382370</v>
      </c>
      <c r="BW23" s="467"/>
      <c r="BX23" s="467"/>
      <c r="BY23" s="467"/>
      <c r="BZ23" s="467"/>
      <c r="CA23" s="467"/>
      <c r="CB23" s="467"/>
      <c r="CC23" s="468"/>
      <c r="CD23" s="201"/>
      <c r="CE23" s="464"/>
      <c r="CF23" s="464"/>
      <c r="CG23" s="464"/>
      <c r="CH23" s="464"/>
      <c r="CI23" s="464"/>
      <c r="CJ23" s="464"/>
      <c r="CK23" s="464"/>
      <c r="CL23" s="464"/>
      <c r="CM23" s="464"/>
      <c r="CN23" s="464"/>
      <c r="CO23" s="464"/>
      <c r="CP23" s="464"/>
      <c r="CQ23" s="464"/>
      <c r="CR23" s="464"/>
      <c r="CS23" s="465"/>
      <c r="CT23" s="436"/>
      <c r="CU23" s="437"/>
      <c r="CV23" s="437"/>
      <c r="CW23" s="437"/>
      <c r="CX23" s="437"/>
      <c r="CY23" s="437"/>
      <c r="CZ23" s="437"/>
      <c r="DA23" s="438"/>
      <c r="DB23" s="436"/>
      <c r="DC23" s="437"/>
      <c r="DD23" s="437"/>
      <c r="DE23" s="437"/>
      <c r="DF23" s="437"/>
      <c r="DG23" s="437"/>
      <c r="DH23" s="437"/>
      <c r="DI23" s="438"/>
      <c r="DJ23" s="186"/>
      <c r="DK23" s="186"/>
      <c r="DL23" s="186"/>
      <c r="DM23" s="186"/>
      <c r="DN23" s="186"/>
      <c r="DO23" s="186"/>
    </row>
    <row r="24" spans="1:119" ht="18.75" customHeight="1" thickBot="1" x14ac:dyDescent="0.2">
      <c r="A24" s="187"/>
      <c r="B24" s="498"/>
      <c r="C24" s="499"/>
      <c r="D24" s="500"/>
      <c r="E24" s="439" t="s">
        <v>169</v>
      </c>
      <c r="F24" s="440"/>
      <c r="G24" s="440"/>
      <c r="H24" s="440"/>
      <c r="I24" s="440"/>
      <c r="J24" s="440"/>
      <c r="K24" s="441"/>
      <c r="L24" s="442">
        <v>1</v>
      </c>
      <c r="M24" s="443"/>
      <c r="N24" s="443"/>
      <c r="O24" s="443"/>
      <c r="P24" s="444"/>
      <c r="Q24" s="442">
        <v>7000</v>
      </c>
      <c r="R24" s="443"/>
      <c r="S24" s="443"/>
      <c r="T24" s="443"/>
      <c r="U24" s="443"/>
      <c r="V24" s="444"/>
      <c r="W24" s="508"/>
      <c r="X24" s="499"/>
      <c r="Y24" s="500"/>
      <c r="Z24" s="439" t="s">
        <v>170</v>
      </c>
      <c r="AA24" s="440"/>
      <c r="AB24" s="440"/>
      <c r="AC24" s="440"/>
      <c r="AD24" s="440"/>
      <c r="AE24" s="440"/>
      <c r="AF24" s="440"/>
      <c r="AG24" s="441"/>
      <c r="AH24" s="442">
        <v>58</v>
      </c>
      <c r="AI24" s="443"/>
      <c r="AJ24" s="443"/>
      <c r="AK24" s="443"/>
      <c r="AL24" s="444"/>
      <c r="AM24" s="442">
        <v>158282</v>
      </c>
      <c r="AN24" s="443"/>
      <c r="AO24" s="443"/>
      <c r="AP24" s="443"/>
      <c r="AQ24" s="443"/>
      <c r="AR24" s="444"/>
      <c r="AS24" s="442">
        <v>2729</v>
      </c>
      <c r="AT24" s="443"/>
      <c r="AU24" s="443"/>
      <c r="AV24" s="443"/>
      <c r="AW24" s="443"/>
      <c r="AX24" s="445"/>
      <c r="AY24" s="433" t="s">
        <v>171</v>
      </c>
      <c r="AZ24" s="434"/>
      <c r="BA24" s="434"/>
      <c r="BB24" s="434"/>
      <c r="BC24" s="434"/>
      <c r="BD24" s="434"/>
      <c r="BE24" s="434"/>
      <c r="BF24" s="434"/>
      <c r="BG24" s="434"/>
      <c r="BH24" s="434"/>
      <c r="BI24" s="434"/>
      <c r="BJ24" s="434"/>
      <c r="BK24" s="434"/>
      <c r="BL24" s="434"/>
      <c r="BM24" s="435"/>
      <c r="BN24" s="466">
        <v>4571268</v>
      </c>
      <c r="BO24" s="467"/>
      <c r="BP24" s="467"/>
      <c r="BQ24" s="467"/>
      <c r="BR24" s="467"/>
      <c r="BS24" s="467"/>
      <c r="BT24" s="467"/>
      <c r="BU24" s="468"/>
      <c r="BV24" s="466">
        <v>4301036</v>
      </c>
      <c r="BW24" s="467"/>
      <c r="BX24" s="467"/>
      <c r="BY24" s="467"/>
      <c r="BZ24" s="467"/>
      <c r="CA24" s="467"/>
      <c r="CB24" s="467"/>
      <c r="CC24" s="468"/>
      <c r="CD24" s="201"/>
      <c r="CE24" s="464"/>
      <c r="CF24" s="464"/>
      <c r="CG24" s="464"/>
      <c r="CH24" s="464"/>
      <c r="CI24" s="464"/>
      <c r="CJ24" s="464"/>
      <c r="CK24" s="464"/>
      <c r="CL24" s="464"/>
      <c r="CM24" s="464"/>
      <c r="CN24" s="464"/>
      <c r="CO24" s="464"/>
      <c r="CP24" s="464"/>
      <c r="CQ24" s="464"/>
      <c r="CR24" s="464"/>
      <c r="CS24" s="465"/>
      <c r="CT24" s="436"/>
      <c r="CU24" s="437"/>
      <c r="CV24" s="437"/>
      <c r="CW24" s="437"/>
      <c r="CX24" s="437"/>
      <c r="CY24" s="437"/>
      <c r="CZ24" s="437"/>
      <c r="DA24" s="438"/>
      <c r="DB24" s="436"/>
      <c r="DC24" s="437"/>
      <c r="DD24" s="437"/>
      <c r="DE24" s="437"/>
      <c r="DF24" s="437"/>
      <c r="DG24" s="437"/>
      <c r="DH24" s="437"/>
      <c r="DI24" s="438"/>
      <c r="DJ24" s="186"/>
      <c r="DK24" s="186"/>
      <c r="DL24" s="186"/>
      <c r="DM24" s="186"/>
      <c r="DN24" s="186"/>
      <c r="DO24" s="186"/>
    </row>
    <row r="25" spans="1:119" s="186" customFormat="1" ht="18.75" customHeight="1" x14ac:dyDescent="0.15">
      <c r="A25" s="187"/>
      <c r="B25" s="498"/>
      <c r="C25" s="499"/>
      <c r="D25" s="500"/>
      <c r="E25" s="439" t="s">
        <v>172</v>
      </c>
      <c r="F25" s="440"/>
      <c r="G25" s="440"/>
      <c r="H25" s="440"/>
      <c r="I25" s="440"/>
      <c r="J25" s="440"/>
      <c r="K25" s="441"/>
      <c r="L25" s="442">
        <v>1</v>
      </c>
      <c r="M25" s="443"/>
      <c r="N25" s="443"/>
      <c r="O25" s="443"/>
      <c r="P25" s="444"/>
      <c r="Q25" s="442">
        <v>5900</v>
      </c>
      <c r="R25" s="443"/>
      <c r="S25" s="443"/>
      <c r="T25" s="443"/>
      <c r="U25" s="443"/>
      <c r="V25" s="444"/>
      <c r="W25" s="508"/>
      <c r="X25" s="499"/>
      <c r="Y25" s="500"/>
      <c r="Z25" s="439" t="s">
        <v>173</v>
      </c>
      <c r="AA25" s="440"/>
      <c r="AB25" s="440"/>
      <c r="AC25" s="440"/>
      <c r="AD25" s="440"/>
      <c r="AE25" s="440"/>
      <c r="AF25" s="440"/>
      <c r="AG25" s="441"/>
      <c r="AH25" s="442" t="s">
        <v>126</v>
      </c>
      <c r="AI25" s="443"/>
      <c r="AJ25" s="443"/>
      <c r="AK25" s="443"/>
      <c r="AL25" s="444"/>
      <c r="AM25" s="442" t="s">
        <v>174</v>
      </c>
      <c r="AN25" s="443"/>
      <c r="AO25" s="443"/>
      <c r="AP25" s="443"/>
      <c r="AQ25" s="443"/>
      <c r="AR25" s="444"/>
      <c r="AS25" s="442" t="s">
        <v>135</v>
      </c>
      <c r="AT25" s="443"/>
      <c r="AU25" s="443"/>
      <c r="AV25" s="443"/>
      <c r="AW25" s="443"/>
      <c r="AX25" s="445"/>
      <c r="AY25" s="458" t="s">
        <v>175</v>
      </c>
      <c r="AZ25" s="459"/>
      <c r="BA25" s="459"/>
      <c r="BB25" s="459"/>
      <c r="BC25" s="459"/>
      <c r="BD25" s="459"/>
      <c r="BE25" s="459"/>
      <c r="BF25" s="459"/>
      <c r="BG25" s="459"/>
      <c r="BH25" s="459"/>
      <c r="BI25" s="459"/>
      <c r="BJ25" s="459"/>
      <c r="BK25" s="459"/>
      <c r="BL25" s="459"/>
      <c r="BM25" s="460"/>
      <c r="BN25" s="461">
        <v>548000</v>
      </c>
      <c r="BO25" s="462"/>
      <c r="BP25" s="462"/>
      <c r="BQ25" s="462"/>
      <c r="BR25" s="462"/>
      <c r="BS25" s="462"/>
      <c r="BT25" s="462"/>
      <c r="BU25" s="463"/>
      <c r="BV25" s="461" t="s">
        <v>126</v>
      </c>
      <c r="BW25" s="462"/>
      <c r="BX25" s="462"/>
      <c r="BY25" s="462"/>
      <c r="BZ25" s="462"/>
      <c r="CA25" s="462"/>
      <c r="CB25" s="462"/>
      <c r="CC25" s="463"/>
      <c r="CD25" s="201"/>
      <c r="CE25" s="464"/>
      <c r="CF25" s="464"/>
      <c r="CG25" s="464"/>
      <c r="CH25" s="464"/>
      <c r="CI25" s="464"/>
      <c r="CJ25" s="464"/>
      <c r="CK25" s="464"/>
      <c r="CL25" s="464"/>
      <c r="CM25" s="464"/>
      <c r="CN25" s="464"/>
      <c r="CO25" s="464"/>
      <c r="CP25" s="464"/>
      <c r="CQ25" s="464"/>
      <c r="CR25" s="464"/>
      <c r="CS25" s="465"/>
      <c r="CT25" s="436"/>
      <c r="CU25" s="437"/>
      <c r="CV25" s="437"/>
      <c r="CW25" s="437"/>
      <c r="CX25" s="437"/>
      <c r="CY25" s="437"/>
      <c r="CZ25" s="437"/>
      <c r="DA25" s="438"/>
      <c r="DB25" s="436"/>
      <c r="DC25" s="437"/>
      <c r="DD25" s="437"/>
      <c r="DE25" s="437"/>
      <c r="DF25" s="437"/>
      <c r="DG25" s="437"/>
      <c r="DH25" s="437"/>
      <c r="DI25" s="438"/>
    </row>
    <row r="26" spans="1:119" s="186" customFormat="1" ht="18.75" customHeight="1" x14ac:dyDescent="0.15">
      <c r="A26" s="187"/>
      <c r="B26" s="498"/>
      <c r="C26" s="499"/>
      <c r="D26" s="500"/>
      <c r="E26" s="439" t="s">
        <v>176</v>
      </c>
      <c r="F26" s="440"/>
      <c r="G26" s="440"/>
      <c r="H26" s="440"/>
      <c r="I26" s="440"/>
      <c r="J26" s="440"/>
      <c r="K26" s="441"/>
      <c r="L26" s="442">
        <v>1</v>
      </c>
      <c r="M26" s="443"/>
      <c r="N26" s="443"/>
      <c r="O26" s="443"/>
      <c r="P26" s="444"/>
      <c r="Q26" s="442">
        <v>5300</v>
      </c>
      <c r="R26" s="443"/>
      <c r="S26" s="443"/>
      <c r="T26" s="443"/>
      <c r="U26" s="443"/>
      <c r="V26" s="444"/>
      <c r="W26" s="508"/>
      <c r="X26" s="499"/>
      <c r="Y26" s="500"/>
      <c r="Z26" s="439" t="s">
        <v>177</v>
      </c>
      <c r="AA26" s="521"/>
      <c r="AB26" s="521"/>
      <c r="AC26" s="521"/>
      <c r="AD26" s="521"/>
      <c r="AE26" s="521"/>
      <c r="AF26" s="521"/>
      <c r="AG26" s="522"/>
      <c r="AH26" s="442">
        <v>2</v>
      </c>
      <c r="AI26" s="443"/>
      <c r="AJ26" s="443"/>
      <c r="AK26" s="443"/>
      <c r="AL26" s="444"/>
      <c r="AM26" s="442" t="s">
        <v>178</v>
      </c>
      <c r="AN26" s="443"/>
      <c r="AO26" s="443"/>
      <c r="AP26" s="443"/>
      <c r="AQ26" s="443"/>
      <c r="AR26" s="444"/>
      <c r="AS26" s="442" t="s">
        <v>179</v>
      </c>
      <c r="AT26" s="443"/>
      <c r="AU26" s="443"/>
      <c r="AV26" s="443"/>
      <c r="AW26" s="443"/>
      <c r="AX26" s="445"/>
      <c r="AY26" s="475" t="s">
        <v>180</v>
      </c>
      <c r="AZ26" s="476"/>
      <c r="BA26" s="476"/>
      <c r="BB26" s="476"/>
      <c r="BC26" s="476"/>
      <c r="BD26" s="476"/>
      <c r="BE26" s="476"/>
      <c r="BF26" s="476"/>
      <c r="BG26" s="476"/>
      <c r="BH26" s="476"/>
      <c r="BI26" s="476"/>
      <c r="BJ26" s="476"/>
      <c r="BK26" s="476"/>
      <c r="BL26" s="476"/>
      <c r="BM26" s="477"/>
      <c r="BN26" s="466" t="s">
        <v>135</v>
      </c>
      <c r="BO26" s="467"/>
      <c r="BP26" s="467"/>
      <c r="BQ26" s="467"/>
      <c r="BR26" s="467"/>
      <c r="BS26" s="467"/>
      <c r="BT26" s="467"/>
      <c r="BU26" s="468"/>
      <c r="BV26" s="466" t="s">
        <v>135</v>
      </c>
      <c r="BW26" s="467"/>
      <c r="BX26" s="467"/>
      <c r="BY26" s="467"/>
      <c r="BZ26" s="467"/>
      <c r="CA26" s="467"/>
      <c r="CB26" s="467"/>
      <c r="CC26" s="468"/>
      <c r="CD26" s="201"/>
      <c r="CE26" s="464"/>
      <c r="CF26" s="464"/>
      <c r="CG26" s="464"/>
      <c r="CH26" s="464"/>
      <c r="CI26" s="464"/>
      <c r="CJ26" s="464"/>
      <c r="CK26" s="464"/>
      <c r="CL26" s="464"/>
      <c r="CM26" s="464"/>
      <c r="CN26" s="464"/>
      <c r="CO26" s="464"/>
      <c r="CP26" s="464"/>
      <c r="CQ26" s="464"/>
      <c r="CR26" s="464"/>
      <c r="CS26" s="465"/>
      <c r="CT26" s="436"/>
      <c r="CU26" s="437"/>
      <c r="CV26" s="437"/>
      <c r="CW26" s="437"/>
      <c r="CX26" s="437"/>
      <c r="CY26" s="437"/>
      <c r="CZ26" s="437"/>
      <c r="DA26" s="438"/>
      <c r="DB26" s="436"/>
      <c r="DC26" s="437"/>
      <c r="DD26" s="437"/>
      <c r="DE26" s="437"/>
      <c r="DF26" s="437"/>
      <c r="DG26" s="437"/>
      <c r="DH26" s="437"/>
      <c r="DI26" s="438"/>
    </row>
    <row r="27" spans="1:119" ht="18.75" customHeight="1" thickBot="1" x14ac:dyDescent="0.2">
      <c r="A27" s="187"/>
      <c r="B27" s="498"/>
      <c r="C27" s="499"/>
      <c r="D27" s="500"/>
      <c r="E27" s="439" t="s">
        <v>181</v>
      </c>
      <c r="F27" s="440"/>
      <c r="G27" s="440"/>
      <c r="H27" s="440"/>
      <c r="I27" s="440"/>
      <c r="J27" s="440"/>
      <c r="K27" s="441"/>
      <c r="L27" s="442">
        <v>1</v>
      </c>
      <c r="M27" s="443"/>
      <c r="N27" s="443"/>
      <c r="O27" s="443"/>
      <c r="P27" s="444"/>
      <c r="Q27" s="442">
        <v>3000</v>
      </c>
      <c r="R27" s="443"/>
      <c r="S27" s="443"/>
      <c r="T27" s="443"/>
      <c r="U27" s="443"/>
      <c r="V27" s="444"/>
      <c r="W27" s="508"/>
      <c r="X27" s="499"/>
      <c r="Y27" s="500"/>
      <c r="Z27" s="439" t="s">
        <v>182</v>
      </c>
      <c r="AA27" s="440"/>
      <c r="AB27" s="440"/>
      <c r="AC27" s="440"/>
      <c r="AD27" s="440"/>
      <c r="AE27" s="440"/>
      <c r="AF27" s="440"/>
      <c r="AG27" s="441"/>
      <c r="AH27" s="442">
        <v>1</v>
      </c>
      <c r="AI27" s="443"/>
      <c r="AJ27" s="443"/>
      <c r="AK27" s="443"/>
      <c r="AL27" s="444"/>
      <c r="AM27" s="442" t="s">
        <v>183</v>
      </c>
      <c r="AN27" s="443"/>
      <c r="AO27" s="443"/>
      <c r="AP27" s="443"/>
      <c r="AQ27" s="443"/>
      <c r="AR27" s="444"/>
      <c r="AS27" s="442" t="s">
        <v>179</v>
      </c>
      <c r="AT27" s="443"/>
      <c r="AU27" s="443"/>
      <c r="AV27" s="443"/>
      <c r="AW27" s="443"/>
      <c r="AX27" s="445"/>
      <c r="AY27" s="472" t="s">
        <v>184</v>
      </c>
      <c r="AZ27" s="473"/>
      <c r="BA27" s="473"/>
      <c r="BB27" s="473"/>
      <c r="BC27" s="473"/>
      <c r="BD27" s="473"/>
      <c r="BE27" s="473"/>
      <c r="BF27" s="473"/>
      <c r="BG27" s="473"/>
      <c r="BH27" s="473"/>
      <c r="BI27" s="473"/>
      <c r="BJ27" s="473"/>
      <c r="BK27" s="473"/>
      <c r="BL27" s="473"/>
      <c r="BM27" s="474"/>
      <c r="BN27" s="469">
        <v>96278</v>
      </c>
      <c r="BO27" s="470"/>
      <c r="BP27" s="470"/>
      <c r="BQ27" s="470"/>
      <c r="BR27" s="470"/>
      <c r="BS27" s="470"/>
      <c r="BT27" s="470"/>
      <c r="BU27" s="471"/>
      <c r="BV27" s="469">
        <v>96213</v>
      </c>
      <c r="BW27" s="470"/>
      <c r="BX27" s="470"/>
      <c r="BY27" s="470"/>
      <c r="BZ27" s="470"/>
      <c r="CA27" s="470"/>
      <c r="CB27" s="470"/>
      <c r="CC27" s="471"/>
      <c r="CD27" s="203"/>
      <c r="CE27" s="464"/>
      <c r="CF27" s="464"/>
      <c r="CG27" s="464"/>
      <c r="CH27" s="464"/>
      <c r="CI27" s="464"/>
      <c r="CJ27" s="464"/>
      <c r="CK27" s="464"/>
      <c r="CL27" s="464"/>
      <c r="CM27" s="464"/>
      <c r="CN27" s="464"/>
      <c r="CO27" s="464"/>
      <c r="CP27" s="464"/>
      <c r="CQ27" s="464"/>
      <c r="CR27" s="464"/>
      <c r="CS27" s="465"/>
      <c r="CT27" s="436"/>
      <c r="CU27" s="437"/>
      <c r="CV27" s="437"/>
      <c r="CW27" s="437"/>
      <c r="CX27" s="437"/>
      <c r="CY27" s="437"/>
      <c r="CZ27" s="437"/>
      <c r="DA27" s="438"/>
      <c r="DB27" s="436"/>
      <c r="DC27" s="437"/>
      <c r="DD27" s="437"/>
      <c r="DE27" s="437"/>
      <c r="DF27" s="437"/>
      <c r="DG27" s="437"/>
      <c r="DH27" s="437"/>
      <c r="DI27" s="438"/>
      <c r="DJ27" s="186"/>
      <c r="DK27" s="186"/>
      <c r="DL27" s="186"/>
      <c r="DM27" s="186"/>
      <c r="DN27" s="186"/>
      <c r="DO27" s="186"/>
    </row>
    <row r="28" spans="1:119" ht="18.75" customHeight="1" x14ac:dyDescent="0.15">
      <c r="A28" s="187"/>
      <c r="B28" s="498"/>
      <c r="C28" s="499"/>
      <c r="D28" s="500"/>
      <c r="E28" s="439" t="s">
        <v>185</v>
      </c>
      <c r="F28" s="440"/>
      <c r="G28" s="440"/>
      <c r="H28" s="440"/>
      <c r="I28" s="440"/>
      <c r="J28" s="440"/>
      <c r="K28" s="441"/>
      <c r="L28" s="442">
        <v>1</v>
      </c>
      <c r="M28" s="443"/>
      <c r="N28" s="443"/>
      <c r="O28" s="443"/>
      <c r="P28" s="444"/>
      <c r="Q28" s="442">
        <v>2500</v>
      </c>
      <c r="R28" s="443"/>
      <c r="S28" s="443"/>
      <c r="T28" s="443"/>
      <c r="U28" s="443"/>
      <c r="V28" s="444"/>
      <c r="W28" s="508"/>
      <c r="X28" s="499"/>
      <c r="Y28" s="500"/>
      <c r="Z28" s="439" t="s">
        <v>186</v>
      </c>
      <c r="AA28" s="440"/>
      <c r="AB28" s="440"/>
      <c r="AC28" s="440"/>
      <c r="AD28" s="440"/>
      <c r="AE28" s="440"/>
      <c r="AF28" s="440"/>
      <c r="AG28" s="441"/>
      <c r="AH28" s="442" t="s">
        <v>135</v>
      </c>
      <c r="AI28" s="443"/>
      <c r="AJ28" s="443"/>
      <c r="AK28" s="443"/>
      <c r="AL28" s="444"/>
      <c r="AM28" s="442" t="s">
        <v>174</v>
      </c>
      <c r="AN28" s="443"/>
      <c r="AO28" s="443"/>
      <c r="AP28" s="443"/>
      <c r="AQ28" s="443"/>
      <c r="AR28" s="444"/>
      <c r="AS28" s="442" t="s">
        <v>135</v>
      </c>
      <c r="AT28" s="443"/>
      <c r="AU28" s="443"/>
      <c r="AV28" s="443"/>
      <c r="AW28" s="443"/>
      <c r="AX28" s="445"/>
      <c r="AY28" s="449" t="s">
        <v>187</v>
      </c>
      <c r="AZ28" s="450"/>
      <c r="BA28" s="450"/>
      <c r="BB28" s="451"/>
      <c r="BC28" s="458" t="s">
        <v>48</v>
      </c>
      <c r="BD28" s="459"/>
      <c r="BE28" s="459"/>
      <c r="BF28" s="459"/>
      <c r="BG28" s="459"/>
      <c r="BH28" s="459"/>
      <c r="BI28" s="459"/>
      <c r="BJ28" s="459"/>
      <c r="BK28" s="459"/>
      <c r="BL28" s="459"/>
      <c r="BM28" s="460"/>
      <c r="BN28" s="461">
        <v>805130</v>
      </c>
      <c r="BO28" s="462"/>
      <c r="BP28" s="462"/>
      <c r="BQ28" s="462"/>
      <c r="BR28" s="462"/>
      <c r="BS28" s="462"/>
      <c r="BT28" s="462"/>
      <c r="BU28" s="463"/>
      <c r="BV28" s="461">
        <v>887206</v>
      </c>
      <c r="BW28" s="462"/>
      <c r="BX28" s="462"/>
      <c r="BY28" s="462"/>
      <c r="BZ28" s="462"/>
      <c r="CA28" s="462"/>
      <c r="CB28" s="462"/>
      <c r="CC28" s="463"/>
      <c r="CD28" s="201"/>
      <c r="CE28" s="464"/>
      <c r="CF28" s="464"/>
      <c r="CG28" s="464"/>
      <c r="CH28" s="464"/>
      <c r="CI28" s="464"/>
      <c r="CJ28" s="464"/>
      <c r="CK28" s="464"/>
      <c r="CL28" s="464"/>
      <c r="CM28" s="464"/>
      <c r="CN28" s="464"/>
      <c r="CO28" s="464"/>
      <c r="CP28" s="464"/>
      <c r="CQ28" s="464"/>
      <c r="CR28" s="464"/>
      <c r="CS28" s="465"/>
      <c r="CT28" s="436"/>
      <c r="CU28" s="437"/>
      <c r="CV28" s="437"/>
      <c r="CW28" s="437"/>
      <c r="CX28" s="437"/>
      <c r="CY28" s="437"/>
      <c r="CZ28" s="437"/>
      <c r="DA28" s="438"/>
      <c r="DB28" s="436"/>
      <c r="DC28" s="437"/>
      <c r="DD28" s="437"/>
      <c r="DE28" s="437"/>
      <c r="DF28" s="437"/>
      <c r="DG28" s="437"/>
      <c r="DH28" s="437"/>
      <c r="DI28" s="438"/>
      <c r="DJ28" s="186"/>
      <c r="DK28" s="186"/>
      <c r="DL28" s="186"/>
      <c r="DM28" s="186"/>
      <c r="DN28" s="186"/>
      <c r="DO28" s="186"/>
    </row>
    <row r="29" spans="1:119" ht="18.75" customHeight="1" x14ac:dyDescent="0.15">
      <c r="A29" s="187"/>
      <c r="B29" s="498"/>
      <c r="C29" s="499"/>
      <c r="D29" s="500"/>
      <c r="E29" s="439" t="s">
        <v>188</v>
      </c>
      <c r="F29" s="440"/>
      <c r="G29" s="440"/>
      <c r="H29" s="440"/>
      <c r="I29" s="440"/>
      <c r="J29" s="440"/>
      <c r="K29" s="441"/>
      <c r="L29" s="442">
        <v>8</v>
      </c>
      <c r="M29" s="443"/>
      <c r="N29" s="443"/>
      <c r="O29" s="443"/>
      <c r="P29" s="444"/>
      <c r="Q29" s="442">
        <v>2300</v>
      </c>
      <c r="R29" s="443"/>
      <c r="S29" s="443"/>
      <c r="T29" s="443"/>
      <c r="U29" s="443"/>
      <c r="V29" s="444"/>
      <c r="W29" s="509"/>
      <c r="X29" s="510"/>
      <c r="Y29" s="511"/>
      <c r="Z29" s="439" t="s">
        <v>189</v>
      </c>
      <c r="AA29" s="440"/>
      <c r="AB29" s="440"/>
      <c r="AC29" s="440"/>
      <c r="AD29" s="440"/>
      <c r="AE29" s="440"/>
      <c r="AF29" s="440"/>
      <c r="AG29" s="441"/>
      <c r="AH29" s="442">
        <v>59</v>
      </c>
      <c r="AI29" s="443"/>
      <c r="AJ29" s="443"/>
      <c r="AK29" s="443"/>
      <c r="AL29" s="444"/>
      <c r="AM29" s="442">
        <v>162182</v>
      </c>
      <c r="AN29" s="443"/>
      <c r="AO29" s="443"/>
      <c r="AP29" s="443"/>
      <c r="AQ29" s="443"/>
      <c r="AR29" s="444"/>
      <c r="AS29" s="442">
        <v>2749</v>
      </c>
      <c r="AT29" s="443"/>
      <c r="AU29" s="443"/>
      <c r="AV29" s="443"/>
      <c r="AW29" s="443"/>
      <c r="AX29" s="445"/>
      <c r="AY29" s="452"/>
      <c r="AZ29" s="453"/>
      <c r="BA29" s="453"/>
      <c r="BB29" s="454"/>
      <c r="BC29" s="446" t="s">
        <v>190</v>
      </c>
      <c r="BD29" s="447"/>
      <c r="BE29" s="447"/>
      <c r="BF29" s="447"/>
      <c r="BG29" s="447"/>
      <c r="BH29" s="447"/>
      <c r="BI29" s="447"/>
      <c r="BJ29" s="447"/>
      <c r="BK29" s="447"/>
      <c r="BL29" s="447"/>
      <c r="BM29" s="448"/>
      <c r="BN29" s="466">
        <v>527</v>
      </c>
      <c r="BO29" s="467"/>
      <c r="BP29" s="467"/>
      <c r="BQ29" s="467"/>
      <c r="BR29" s="467"/>
      <c r="BS29" s="467"/>
      <c r="BT29" s="467"/>
      <c r="BU29" s="468"/>
      <c r="BV29" s="466">
        <v>527</v>
      </c>
      <c r="BW29" s="467"/>
      <c r="BX29" s="467"/>
      <c r="BY29" s="467"/>
      <c r="BZ29" s="467"/>
      <c r="CA29" s="467"/>
      <c r="CB29" s="467"/>
      <c r="CC29" s="468"/>
      <c r="CD29" s="203"/>
      <c r="CE29" s="464"/>
      <c r="CF29" s="464"/>
      <c r="CG29" s="464"/>
      <c r="CH29" s="464"/>
      <c r="CI29" s="464"/>
      <c r="CJ29" s="464"/>
      <c r="CK29" s="464"/>
      <c r="CL29" s="464"/>
      <c r="CM29" s="464"/>
      <c r="CN29" s="464"/>
      <c r="CO29" s="464"/>
      <c r="CP29" s="464"/>
      <c r="CQ29" s="464"/>
      <c r="CR29" s="464"/>
      <c r="CS29" s="465"/>
      <c r="CT29" s="436"/>
      <c r="CU29" s="437"/>
      <c r="CV29" s="437"/>
      <c r="CW29" s="437"/>
      <c r="CX29" s="437"/>
      <c r="CY29" s="437"/>
      <c r="CZ29" s="437"/>
      <c r="DA29" s="438"/>
      <c r="DB29" s="436"/>
      <c r="DC29" s="437"/>
      <c r="DD29" s="437"/>
      <c r="DE29" s="437"/>
      <c r="DF29" s="437"/>
      <c r="DG29" s="437"/>
      <c r="DH29" s="437"/>
      <c r="DI29" s="438"/>
      <c r="DJ29" s="186"/>
      <c r="DK29" s="186"/>
      <c r="DL29" s="186"/>
      <c r="DM29" s="186"/>
      <c r="DN29" s="186"/>
      <c r="DO29" s="186"/>
    </row>
    <row r="30" spans="1:119" ht="18.75" customHeight="1" thickBot="1" x14ac:dyDescent="0.2">
      <c r="A30" s="187"/>
      <c r="B30" s="501"/>
      <c r="C30" s="502"/>
      <c r="D30" s="503"/>
      <c r="E30" s="512"/>
      <c r="F30" s="513"/>
      <c r="G30" s="513"/>
      <c r="H30" s="513"/>
      <c r="I30" s="513"/>
      <c r="J30" s="513"/>
      <c r="K30" s="514"/>
      <c r="L30" s="515"/>
      <c r="M30" s="516"/>
      <c r="N30" s="516"/>
      <c r="O30" s="516"/>
      <c r="P30" s="517"/>
      <c r="Q30" s="515"/>
      <c r="R30" s="516"/>
      <c r="S30" s="516"/>
      <c r="T30" s="516"/>
      <c r="U30" s="516"/>
      <c r="V30" s="517"/>
      <c r="W30" s="518" t="s">
        <v>191</v>
      </c>
      <c r="X30" s="519"/>
      <c r="Y30" s="519"/>
      <c r="Z30" s="519"/>
      <c r="AA30" s="519"/>
      <c r="AB30" s="519"/>
      <c r="AC30" s="519"/>
      <c r="AD30" s="519"/>
      <c r="AE30" s="519"/>
      <c r="AF30" s="519"/>
      <c r="AG30" s="520"/>
      <c r="AH30" s="430">
        <v>96.2</v>
      </c>
      <c r="AI30" s="431"/>
      <c r="AJ30" s="431"/>
      <c r="AK30" s="431"/>
      <c r="AL30" s="431"/>
      <c r="AM30" s="431"/>
      <c r="AN30" s="431"/>
      <c r="AO30" s="431"/>
      <c r="AP30" s="431"/>
      <c r="AQ30" s="431"/>
      <c r="AR30" s="431"/>
      <c r="AS30" s="431"/>
      <c r="AT30" s="431"/>
      <c r="AU30" s="431"/>
      <c r="AV30" s="431"/>
      <c r="AW30" s="431"/>
      <c r="AX30" s="432"/>
      <c r="AY30" s="455"/>
      <c r="AZ30" s="456"/>
      <c r="BA30" s="456"/>
      <c r="BB30" s="457"/>
      <c r="BC30" s="433" t="s">
        <v>50</v>
      </c>
      <c r="BD30" s="434"/>
      <c r="BE30" s="434"/>
      <c r="BF30" s="434"/>
      <c r="BG30" s="434"/>
      <c r="BH30" s="434"/>
      <c r="BI30" s="434"/>
      <c r="BJ30" s="434"/>
      <c r="BK30" s="434"/>
      <c r="BL30" s="434"/>
      <c r="BM30" s="435"/>
      <c r="BN30" s="469">
        <v>31023</v>
      </c>
      <c r="BO30" s="470"/>
      <c r="BP30" s="470"/>
      <c r="BQ30" s="470"/>
      <c r="BR30" s="470"/>
      <c r="BS30" s="470"/>
      <c r="BT30" s="470"/>
      <c r="BU30" s="471"/>
      <c r="BV30" s="469">
        <v>36070</v>
      </c>
      <c r="BW30" s="470"/>
      <c r="BX30" s="470"/>
      <c r="BY30" s="470"/>
      <c r="BZ30" s="470"/>
      <c r="CA30" s="470"/>
      <c r="CB30" s="470"/>
      <c r="CC30" s="471"/>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192</v>
      </c>
      <c r="D32" s="214"/>
      <c r="E32" s="214"/>
      <c r="F32" s="211"/>
      <c r="G32" s="211"/>
      <c r="H32" s="211"/>
      <c r="I32" s="211"/>
      <c r="J32" s="211"/>
      <c r="K32" s="211"/>
      <c r="L32" s="211"/>
      <c r="M32" s="211"/>
      <c r="N32" s="211"/>
      <c r="O32" s="211"/>
      <c r="P32" s="211"/>
      <c r="Q32" s="211"/>
      <c r="R32" s="211"/>
      <c r="S32" s="211"/>
      <c r="T32" s="211"/>
      <c r="U32" s="211" t="s">
        <v>193</v>
      </c>
      <c r="V32" s="211"/>
      <c r="W32" s="211"/>
      <c r="X32" s="211"/>
      <c r="Y32" s="211"/>
      <c r="Z32" s="211"/>
      <c r="AA32" s="211"/>
      <c r="AB32" s="211"/>
      <c r="AC32" s="211"/>
      <c r="AD32" s="211"/>
      <c r="AE32" s="211"/>
      <c r="AF32" s="211"/>
      <c r="AG32" s="211"/>
      <c r="AH32" s="211"/>
      <c r="AI32" s="211"/>
      <c r="AJ32" s="211"/>
      <c r="AK32" s="211"/>
      <c r="AL32" s="211"/>
      <c r="AM32" s="215" t="s">
        <v>194</v>
      </c>
      <c r="AN32" s="211"/>
      <c r="AO32" s="211"/>
      <c r="AP32" s="211"/>
      <c r="AQ32" s="211"/>
      <c r="AR32" s="211"/>
      <c r="AS32" s="215"/>
      <c r="AT32" s="215"/>
      <c r="AU32" s="215"/>
      <c r="AV32" s="215"/>
      <c r="AW32" s="215"/>
      <c r="AX32" s="215"/>
      <c r="AY32" s="215"/>
      <c r="AZ32" s="215"/>
      <c r="BA32" s="215"/>
      <c r="BB32" s="211"/>
      <c r="BC32" s="215"/>
      <c r="BD32" s="211"/>
      <c r="BE32" s="215" t="s">
        <v>195</v>
      </c>
      <c r="BF32" s="211"/>
      <c r="BG32" s="211"/>
      <c r="BH32" s="211"/>
      <c r="BI32" s="211"/>
      <c r="BJ32" s="215"/>
      <c r="BK32" s="215"/>
      <c r="BL32" s="215"/>
      <c r="BM32" s="215"/>
      <c r="BN32" s="215"/>
      <c r="BO32" s="215"/>
      <c r="BP32" s="215"/>
      <c r="BQ32" s="215"/>
      <c r="BR32" s="211"/>
      <c r="BS32" s="211"/>
      <c r="BT32" s="211"/>
      <c r="BU32" s="211"/>
      <c r="BV32" s="211"/>
      <c r="BW32" s="211" t="s">
        <v>196</v>
      </c>
      <c r="BX32" s="211"/>
      <c r="BY32" s="211"/>
      <c r="BZ32" s="211"/>
      <c r="CA32" s="211"/>
      <c r="CB32" s="215"/>
      <c r="CC32" s="215"/>
      <c r="CD32" s="215"/>
      <c r="CE32" s="215"/>
      <c r="CF32" s="215"/>
      <c r="CG32" s="215"/>
      <c r="CH32" s="215"/>
      <c r="CI32" s="215"/>
      <c r="CJ32" s="215"/>
      <c r="CK32" s="215"/>
      <c r="CL32" s="215"/>
      <c r="CM32" s="215"/>
      <c r="CN32" s="215"/>
      <c r="CO32" s="215" t="s">
        <v>197</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29" t="s">
        <v>198</v>
      </c>
      <c r="D33" s="429"/>
      <c r="E33" s="428" t="s">
        <v>199</v>
      </c>
      <c r="F33" s="428"/>
      <c r="G33" s="428"/>
      <c r="H33" s="428"/>
      <c r="I33" s="428"/>
      <c r="J33" s="428"/>
      <c r="K33" s="428"/>
      <c r="L33" s="428"/>
      <c r="M33" s="428"/>
      <c r="N33" s="428"/>
      <c r="O33" s="428"/>
      <c r="P33" s="428"/>
      <c r="Q33" s="428"/>
      <c r="R33" s="428"/>
      <c r="S33" s="428"/>
      <c r="T33" s="216"/>
      <c r="U33" s="429" t="s">
        <v>200</v>
      </c>
      <c r="V33" s="429"/>
      <c r="W33" s="428" t="s">
        <v>201</v>
      </c>
      <c r="X33" s="428"/>
      <c r="Y33" s="428"/>
      <c r="Z33" s="428"/>
      <c r="AA33" s="428"/>
      <c r="AB33" s="428"/>
      <c r="AC33" s="428"/>
      <c r="AD33" s="428"/>
      <c r="AE33" s="428"/>
      <c r="AF33" s="428"/>
      <c r="AG33" s="428"/>
      <c r="AH33" s="428"/>
      <c r="AI33" s="428"/>
      <c r="AJ33" s="428"/>
      <c r="AK33" s="428"/>
      <c r="AL33" s="216"/>
      <c r="AM33" s="429" t="s">
        <v>198</v>
      </c>
      <c r="AN33" s="429"/>
      <c r="AO33" s="428" t="s">
        <v>199</v>
      </c>
      <c r="AP33" s="428"/>
      <c r="AQ33" s="428"/>
      <c r="AR33" s="428"/>
      <c r="AS33" s="428"/>
      <c r="AT33" s="428"/>
      <c r="AU33" s="428"/>
      <c r="AV33" s="428"/>
      <c r="AW33" s="428"/>
      <c r="AX33" s="428"/>
      <c r="AY33" s="428"/>
      <c r="AZ33" s="428"/>
      <c r="BA33" s="428"/>
      <c r="BB33" s="428"/>
      <c r="BC33" s="428"/>
      <c r="BD33" s="217"/>
      <c r="BE33" s="428" t="s">
        <v>202</v>
      </c>
      <c r="BF33" s="428"/>
      <c r="BG33" s="428" t="s">
        <v>203</v>
      </c>
      <c r="BH33" s="428"/>
      <c r="BI33" s="428"/>
      <c r="BJ33" s="428"/>
      <c r="BK33" s="428"/>
      <c r="BL33" s="428"/>
      <c r="BM33" s="428"/>
      <c r="BN33" s="428"/>
      <c r="BO33" s="428"/>
      <c r="BP33" s="428"/>
      <c r="BQ33" s="428"/>
      <c r="BR33" s="428"/>
      <c r="BS33" s="428"/>
      <c r="BT33" s="428"/>
      <c r="BU33" s="428"/>
      <c r="BV33" s="217"/>
      <c r="BW33" s="429" t="s">
        <v>202</v>
      </c>
      <c r="BX33" s="429"/>
      <c r="BY33" s="428" t="s">
        <v>204</v>
      </c>
      <c r="BZ33" s="428"/>
      <c r="CA33" s="428"/>
      <c r="CB33" s="428"/>
      <c r="CC33" s="428"/>
      <c r="CD33" s="428"/>
      <c r="CE33" s="428"/>
      <c r="CF33" s="428"/>
      <c r="CG33" s="428"/>
      <c r="CH33" s="428"/>
      <c r="CI33" s="428"/>
      <c r="CJ33" s="428"/>
      <c r="CK33" s="428"/>
      <c r="CL33" s="428"/>
      <c r="CM33" s="428"/>
      <c r="CN33" s="216"/>
      <c r="CO33" s="429" t="s">
        <v>200</v>
      </c>
      <c r="CP33" s="429"/>
      <c r="CQ33" s="428" t="s">
        <v>205</v>
      </c>
      <c r="CR33" s="428"/>
      <c r="CS33" s="428"/>
      <c r="CT33" s="428"/>
      <c r="CU33" s="428"/>
      <c r="CV33" s="428"/>
      <c r="CW33" s="428"/>
      <c r="CX33" s="428"/>
      <c r="CY33" s="428"/>
      <c r="CZ33" s="428"/>
      <c r="DA33" s="428"/>
      <c r="DB33" s="428"/>
      <c r="DC33" s="428"/>
      <c r="DD33" s="428"/>
      <c r="DE33" s="428"/>
      <c r="DF33" s="216"/>
      <c r="DG33" s="427" t="s">
        <v>206</v>
      </c>
      <c r="DH33" s="427"/>
      <c r="DI33" s="218"/>
      <c r="DJ33" s="186"/>
      <c r="DK33" s="186"/>
      <c r="DL33" s="186"/>
      <c r="DM33" s="186"/>
      <c r="DN33" s="186"/>
      <c r="DO33" s="186"/>
    </row>
    <row r="34" spans="1:119" ht="32.25" customHeight="1" x14ac:dyDescent="0.15">
      <c r="A34" s="187"/>
      <c r="B34" s="213"/>
      <c r="C34" s="425">
        <f>IF(E34="","",1)</f>
        <v>1</v>
      </c>
      <c r="D34" s="425"/>
      <c r="E34" s="424" t="str">
        <f>IF('各会計、関係団体の財政状況及び健全化判断比率'!B7="","",'各会計、関係団体の財政状況及び健全化判断比率'!B7)</f>
        <v>一般会計</v>
      </c>
      <c r="F34" s="424"/>
      <c r="G34" s="424"/>
      <c r="H34" s="424"/>
      <c r="I34" s="424"/>
      <c r="J34" s="424"/>
      <c r="K34" s="424"/>
      <c r="L34" s="424"/>
      <c r="M34" s="424"/>
      <c r="N34" s="424"/>
      <c r="O34" s="424"/>
      <c r="P34" s="424"/>
      <c r="Q34" s="424"/>
      <c r="R34" s="424"/>
      <c r="S34" s="424"/>
      <c r="T34" s="214"/>
      <c r="U34" s="425">
        <f>IF(W34="","",MAX(C34:D43)+1)</f>
        <v>2</v>
      </c>
      <c r="V34" s="425"/>
      <c r="W34" s="424" t="str">
        <f>IF('各会計、関係団体の財政状況及び健全化判断比率'!B28="","",'各会計、関係団体の財政状況及び健全化判断比率'!B28)</f>
        <v>国民健康保険特別会計</v>
      </c>
      <c r="X34" s="424"/>
      <c r="Y34" s="424"/>
      <c r="Z34" s="424"/>
      <c r="AA34" s="424"/>
      <c r="AB34" s="424"/>
      <c r="AC34" s="424"/>
      <c r="AD34" s="424"/>
      <c r="AE34" s="424"/>
      <c r="AF34" s="424"/>
      <c r="AG34" s="424"/>
      <c r="AH34" s="424"/>
      <c r="AI34" s="424"/>
      <c r="AJ34" s="424"/>
      <c r="AK34" s="424"/>
      <c r="AL34" s="214"/>
      <c r="AM34" s="425">
        <f>IF(AO34="","",MAX(C34:D43,U34:V43)+1)</f>
        <v>5</v>
      </c>
      <c r="AN34" s="425"/>
      <c r="AO34" s="424" t="str">
        <f>IF('各会計、関係団体の財政状況及び健全化判断比率'!B31="","",'各会計、関係団体の財政状況及び健全化判断比率'!B31)</f>
        <v>水道事業会計</v>
      </c>
      <c r="AP34" s="424"/>
      <c r="AQ34" s="424"/>
      <c r="AR34" s="424"/>
      <c r="AS34" s="424"/>
      <c r="AT34" s="424"/>
      <c r="AU34" s="424"/>
      <c r="AV34" s="424"/>
      <c r="AW34" s="424"/>
      <c r="AX34" s="424"/>
      <c r="AY34" s="424"/>
      <c r="AZ34" s="424"/>
      <c r="BA34" s="424"/>
      <c r="BB34" s="424"/>
      <c r="BC34" s="424"/>
      <c r="BD34" s="214"/>
      <c r="BE34" s="425">
        <f>IF(BG34="","",MAX(C34:D43,U34:V43,AM34:AN43)+1)</f>
        <v>6</v>
      </c>
      <c r="BF34" s="425"/>
      <c r="BG34" s="424" t="str">
        <f>IF('各会計、関係団体の財政状況及び健全化判断比率'!B32="","",'各会計、関係団体の財政状況及び健全化判断比率'!B32)</f>
        <v>公共下水道事業特別会計</v>
      </c>
      <c r="BH34" s="424"/>
      <c r="BI34" s="424"/>
      <c r="BJ34" s="424"/>
      <c r="BK34" s="424"/>
      <c r="BL34" s="424"/>
      <c r="BM34" s="424"/>
      <c r="BN34" s="424"/>
      <c r="BO34" s="424"/>
      <c r="BP34" s="424"/>
      <c r="BQ34" s="424"/>
      <c r="BR34" s="424"/>
      <c r="BS34" s="424"/>
      <c r="BT34" s="424"/>
      <c r="BU34" s="424"/>
      <c r="BV34" s="214"/>
      <c r="BW34" s="425">
        <f>IF(BY34="","",MAX(C34:D43,U34:V43,AM34:AN43,BE34:BF43)+1)</f>
        <v>8</v>
      </c>
      <c r="BX34" s="425"/>
      <c r="BY34" s="424" t="str">
        <f>IF('各会計、関係団体の財政状況及び健全化判断比率'!B68="","",'各会計、関係団体の財政状況及び健全化判断比率'!B68)</f>
        <v>日高広域消防事務組合</v>
      </c>
      <c r="BZ34" s="424"/>
      <c r="CA34" s="424"/>
      <c r="CB34" s="424"/>
      <c r="CC34" s="424"/>
      <c r="CD34" s="424"/>
      <c r="CE34" s="424"/>
      <c r="CF34" s="424"/>
      <c r="CG34" s="424"/>
      <c r="CH34" s="424"/>
      <c r="CI34" s="424"/>
      <c r="CJ34" s="424"/>
      <c r="CK34" s="424"/>
      <c r="CL34" s="424"/>
      <c r="CM34" s="424"/>
      <c r="CN34" s="214"/>
      <c r="CO34" s="425" t="str">
        <f>IF(CQ34="","",MAX(C34:D43,U34:V43,AM34:AN43,BE34:BF43,BW34:BX43)+1)</f>
        <v/>
      </c>
      <c r="CP34" s="425"/>
      <c r="CQ34" s="424" t="str">
        <f>IF('各会計、関係団体の財政状況及び健全化判断比率'!BS7="","",'各会計、関係団体の財政状況及び健全化判断比率'!BS7)</f>
        <v/>
      </c>
      <c r="CR34" s="424"/>
      <c r="CS34" s="424"/>
      <c r="CT34" s="424"/>
      <c r="CU34" s="424"/>
      <c r="CV34" s="424"/>
      <c r="CW34" s="424"/>
      <c r="CX34" s="424"/>
      <c r="CY34" s="424"/>
      <c r="CZ34" s="424"/>
      <c r="DA34" s="424"/>
      <c r="DB34" s="424"/>
      <c r="DC34" s="424"/>
      <c r="DD34" s="424"/>
      <c r="DE34" s="424"/>
      <c r="DF34" s="211"/>
      <c r="DG34" s="426" t="str">
        <f>IF('各会計、関係団体の財政状況及び健全化判断比率'!BR7="","",'各会計、関係団体の財政状況及び健全化判断比率'!BR7)</f>
        <v/>
      </c>
      <c r="DH34" s="426"/>
      <c r="DI34" s="218"/>
      <c r="DJ34" s="186"/>
      <c r="DK34" s="186"/>
      <c r="DL34" s="186"/>
      <c r="DM34" s="186"/>
      <c r="DN34" s="186"/>
      <c r="DO34" s="186"/>
    </row>
    <row r="35" spans="1:119" ht="32.25" customHeight="1" x14ac:dyDescent="0.15">
      <c r="A35" s="187"/>
      <c r="B35" s="213"/>
      <c r="C35" s="425" t="str">
        <f>IF(E35="","",C34+1)</f>
        <v/>
      </c>
      <c r="D35" s="425"/>
      <c r="E35" s="424" t="str">
        <f>IF('各会計、関係団体の財政状況及び健全化判断比率'!B8="","",'各会計、関係団体の財政状況及び健全化判断比率'!B8)</f>
        <v/>
      </c>
      <c r="F35" s="424"/>
      <c r="G35" s="424"/>
      <c r="H35" s="424"/>
      <c r="I35" s="424"/>
      <c r="J35" s="424"/>
      <c r="K35" s="424"/>
      <c r="L35" s="424"/>
      <c r="M35" s="424"/>
      <c r="N35" s="424"/>
      <c r="O35" s="424"/>
      <c r="P35" s="424"/>
      <c r="Q35" s="424"/>
      <c r="R35" s="424"/>
      <c r="S35" s="424"/>
      <c r="T35" s="214"/>
      <c r="U35" s="425">
        <f>IF(W35="","",U34+1)</f>
        <v>3</v>
      </c>
      <c r="V35" s="425"/>
      <c r="W35" s="424" t="str">
        <f>IF('各会計、関係団体の財政状況及び健全化判断比率'!B29="","",'各会計、関係団体の財政状況及び健全化判断比率'!B29)</f>
        <v>介護保険特別会計</v>
      </c>
      <c r="X35" s="424"/>
      <c r="Y35" s="424"/>
      <c r="Z35" s="424"/>
      <c r="AA35" s="424"/>
      <c r="AB35" s="424"/>
      <c r="AC35" s="424"/>
      <c r="AD35" s="424"/>
      <c r="AE35" s="424"/>
      <c r="AF35" s="424"/>
      <c r="AG35" s="424"/>
      <c r="AH35" s="424"/>
      <c r="AI35" s="424"/>
      <c r="AJ35" s="424"/>
      <c r="AK35" s="424"/>
      <c r="AL35" s="214"/>
      <c r="AM35" s="425" t="str">
        <f t="shared" ref="AM35:AM43" si="0">IF(AO35="","",AM34+1)</f>
        <v/>
      </c>
      <c r="AN35" s="425"/>
      <c r="AO35" s="424"/>
      <c r="AP35" s="424"/>
      <c r="AQ35" s="424"/>
      <c r="AR35" s="424"/>
      <c r="AS35" s="424"/>
      <c r="AT35" s="424"/>
      <c r="AU35" s="424"/>
      <c r="AV35" s="424"/>
      <c r="AW35" s="424"/>
      <c r="AX35" s="424"/>
      <c r="AY35" s="424"/>
      <c r="AZ35" s="424"/>
      <c r="BA35" s="424"/>
      <c r="BB35" s="424"/>
      <c r="BC35" s="424"/>
      <c r="BD35" s="214"/>
      <c r="BE35" s="425">
        <f t="shared" ref="BE35:BE43" si="1">IF(BG35="","",BE34+1)</f>
        <v>7</v>
      </c>
      <c r="BF35" s="425"/>
      <c r="BG35" s="424" t="str">
        <f>IF('各会計、関係団体の財政状況及び健全化判断比率'!B33="","",'各会計、関係団体の財政状況及び健全化判断比率'!B33)</f>
        <v>漁業集落環境整備事業特別会計</v>
      </c>
      <c r="BH35" s="424"/>
      <c r="BI35" s="424"/>
      <c r="BJ35" s="424"/>
      <c r="BK35" s="424"/>
      <c r="BL35" s="424"/>
      <c r="BM35" s="424"/>
      <c r="BN35" s="424"/>
      <c r="BO35" s="424"/>
      <c r="BP35" s="424"/>
      <c r="BQ35" s="424"/>
      <c r="BR35" s="424"/>
      <c r="BS35" s="424"/>
      <c r="BT35" s="424"/>
      <c r="BU35" s="424"/>
      <c r="BV35" s="214"/>
      <c r="BW35" s="425">
        <f t="shared" ref="BW35:BW43" si="2">IF(BY35="","",BW34+1)</f>
        <v>9</v>
      </c>
      <c r="BX35" s="425"/>
      <c r="BY35" s="424" t="str">
        <f>IF('各会計、関係団体の財政状況及び健全化判断比率'!B69="","",'各会計、関係団体の財政状況及び健全化判断比率'!B69)</f>
        <v>御坊市外五ヶ町病院経営事務組合</v>
      </c>
      <c r="BZ35" s="424"/>
      <c r="CA35" s="424"/>
      <c r="CB35" s="424"/>
      <c r="CC35" s="424"/>
      <c r="CD35" s="424"/>
      <c r="CE35" s="424"/>
      <c r="CF35" s="424"/>
      <c r="CG35" s="424"/>
      <c r="CH35" s="424"/>
      <c r="CI35" s="424"/>
      <c r="CJ35" s="424"/>
      <c r="CK35" s="424"/>
      <c r="CL35" s="424"/>
      <c r="CM35" s="424"/>
      <c r="CN35" s="214"/>
      <c r="CO35" s="425" t="str">
        <f t="shared" ref="CO35:CO43" si="3">IF(CQ35="","",CO34+1)</f>
        <v/>
      </c>
      <c r="CP35" s="425"/>
      <c r="CQ35" s="424" t="str">
        <f>IF('各会計、関係団体の財政状況及び健全化判断比率'!BS8="","",'各会計、関係団体の財政状況及び健全化判断比率'!BS8)</f>
        <v/>
      </c>
      <c r="CR35" s="424"/>
      <c r="CS35" s="424"/>
      <c r="CT35" s="424"/>
      <c r="CU35" s="424"/>
      <c r="CV35" s="424"/>
      <c r="CW35" s="424"/>
      <c r="CX35" s="424"/>
      <c r="CY35" s="424"/>
      <c r="CZ35" s="424"/>
      <c r="DA35" s="424"/>
      <c r="DB35" s="424"/>
      <c r="DC35" s="424"/>
      <c r="DD35" s="424"/>
      <c r="DE35" s="424"/>
      <c r="DF35" s="211"/>
      <c r="DG35" s="426" t="str">
        <f>IF('各会計、関係団体の財政状況及び健全化判断比率'!BR8="","",'各会計、関係団体の財政状況及び健全化判断比率'!BR8)</f>
        <v/>
      </c>
      <c r="DH35" s="426"/>
      <c r="DI35" s="218"/>
      <c r="DJ35" s="186"/>
      <c r="DK35" s="186"/>
      <c r="DL35" s="186"/>
      <c r="DM35" s="186"/>
      <c r="DN35" s="186"/>
      <c r="DO35" s="186"/>
    </row>
    <row r="36" spans="1:119" ht="32.25" customHeight="1" x14ac:dyDescent="0.15">
      <c r="A36" s="187"/>
      <c r="B36" s="213"/>
      <c r="C36" s="425" t="str">
        <f>IF(E36="","",C35+1)</f>
        <v/>
      </c>
      <c r="D36" s="425"/>
      <c r="E36" s="424" t="str">
        <f>IF('各会計、関係団体の財政状況及び健全化判断比率'!B9="","",'各会計、関係団体の財政状況及び健全化判断比率'!B9)</f>
        <v/>
      </c>
      <c r="F36" s="424"/>
      <c r="G36" s="424"/>
      <c r="H36" s="424"/>
      <c r="I36" s="424"/>
      <c r="J36" s="424"/>
      <c r="K36" s="424"/>
      <c r="L36" s="424"/>
      <c r="M36" s="424"/>
      <c r="N36" s="424"/>
      <c r="O36" s="424"/>
      <c r="P36" s="424"/>
      <c r="Q36" s="424"/>
      <c r="R36" s="424"/>
      <c r="S36" s="424"/>
      <c r="T36" s="214"/>
      <c r="U36" s="425">
        <f t="shared" ref="U36:U43" si="4">IF(W36="","",U35+1)</f>
        <v>4</v>
      </c>
      <c r="V36" s="425"/>
      <c r="W36" s="424" t="str">
        <f>IF('各会計、関係団体の財政状況及び健全化判断比率'!B30="","",'各会計、関係団体の財政状況及び健全化判断比率'!B30)</f>
        <v>後期高齢者医療特別会計</v>
      </c>
      <c r="X36" s="424"/>
      <c r="Y36" s="424"/>
      <c r="Z36" s="424"/>
      <c r="AA36" s="424"/>
      <c r="AB36" s="424"/>
      <c r="AC36" s="424"/>
      <c r="AD36" s="424"/>
      <c r="AE36" s="424"/>
      <c r="AF36" s="424"/>
      <c r="AG36" s="424"/>
      <c r="AH36" s="424"/>
      <c r="AI36" s="424"/>
      <c r="AJ36" s="424"/>
      <c r="AK36" s="424"/>
      <c r="AL36" s="214"/>
      <c r="AM36" s="425" t="str">
        <f t="shared" si="0"/>
        <v/>
      </c>
      <c r="AN36" s="425"/>
      <c r="AO36" s="424"/>
      <c r="AP36" s="424"/>
      <c r="AQ36" s="424"/>
      <c r="AR36" s="424"/>
      <c r="AS36" s="424"/>
      <c r="AT36" s="424"/>
      <c r="AU36" s="424"/>
      <c r="AV36" s="424"/>
      <c r="AW36" s="424"/>
      <c r="AX36" s="424"/>
      <c r="AY36" s="424"/>
      <c r="AZ36" s="424"/>
      <c r="BA36" s="424"/>
      <c r="BB36" s="424"/>
      <c r="BC36" s="424"/>
      <c r="BD36" s="214"/>
      <c r="BE36" s="425" t="str">
        <f t="shared" si="1"/>
        <v/>
      </c>
      <c r="BF36" s="425"/>
      <c r="BG36" s="424"/>
      <c r="BH36" s="424"/>
      <c r="BI36" s="424"/>
      <c r="BJ36" s="424"/>
      <c r="BK36" s="424"/>
      <c r="BL36" s="424"/>
      <c r="BM36" s="424"/>
      <c r="BN36" s="424"/>
      <c r="BO36" s="424"/>
      <c r="BP36" s="424"/>
      <c r="BQ36" s="424"/>
      <c r="BR36" s="424"/>
      <c r="BS36" s="424"/>
      <c r="BT36" s="424"/>
      <c r="BU36" s="424"/>
      <c r="BV36" s="214"/>
      <c r="BW36" s="425">
        <f t="shared" si="2"/>
        <v>10</v>
      </c>
      <c r="BX36" s="425"/>
      <c r="BY36" s="424" t="str">
        <f>IF('各会計、関係団体の財政状況及び健全化判断比率'!B70="","",'各会計、関係団体の財政状況及び健全化判断比率'!B70)</f>
        <v>御坊日高老人福祉施設事務組合</v>
      </c>
      <c r="BZ36" s="424"/>
      <c r="CA36" s="424"/>
      <c r="CB36" s="424"/>
      <c r="CC36" s="424"/>
      <c r="CD36" s="424"/>
      <c r="CE36" s="424"/>
      <c r="CF36" s="424"/>
      <c r="CG36" s="424"/>
      <c r="CH36" s="424"/>
      <c r="CI36" s="424"/>
      <c r="CJ36" s="424"/>
      <c r="CK36" s="424"/>
      <c r="CL36" s="424"/>
      <c r="CM36" s="424"/>
      <c r="CN36" s="214"/>
      <c r="CO36" s="425" t="str">
        <f t="shared" si="3"/>
        <v/>
      </c>
      <c r="CP36" s="425"/>
      <c r="CQ36" s="424" t="str">
        <f>IF('各会計、関係団体の財政状況及び健全化判断比率'!BS9="","",'各会計、関係団体の財政状況及び健全化判断比率'!BS9)</f>
        <v/>
      </c>
      <c r="CR36" s="424"/>
      <c r="CS36" s="424"/>
      <c r="CT36" s="424"/>
      <c r="CU36" s="424"/>
      <c r="CV36" s="424"/>
      <c r="CW36" s="424"/>
      <c r="CX36" s="424"/>
      <c r="CY36" s="424"/>
      <c r="CZ36" s="424"/>
      <c r="DA36" s="424"/>
      <c r="DB36" s="424"/>
      <c r="DC36" s="424"/>
      <c r="DD36" s="424"/>
      <c r="DE36" s="424"/>
      <c r="DF36" s="211"/>
      <c r="DG36" s="426" t="str">
        <f>IF('各会計、関係団体の財政状況及び健全化判断比率'!BR9="","",'各会計、関係団体の財政状況及び健全化判断比率'!BR9)</f>
        <v/>
      </c>
      <c r="DH36" s="426"/>
      <c r="DI36" s="218"/>
      <c r="DJ36" s="186"/>
      <c r="DK36" s="186"/>
      <c r="DL36" s="186"/>
      <c r="DM36" s="186"/>
      <c r="DN36" s="186"/>
      <c r="DO36" s="186"/>
    </row>
    <row r="37" spans="1:119" ht="32.25" customHeight="1" x14ac:dyDescent="0.15">
      <c r="A37" s="187"/>
      <c r="B37" s="213"/>
      <c r="C37" s="425" t="str">
        <f>IF(E37="","",C36+1)</f>
        <v/>
      </c>
      <c r="D37" s="425"/>
      <c r="E37" s="424" t="str">
        <f>IF('各会計、関係団体の財政状況及び健全化判断比率'!B10="","",'各会計、関係団体の財政状況及び健全化判断比率'!B10)</f>
        <v/>
      </c>
      <c r="F37" s="424"/>
      <c r="G37" s="424"/>
      <c r="H37" s="424"/>
      <c r="I37" s="424"/>
      <c r="J37" s="424"/>
      <c r="K37" s="424"/>
      <c r="L37" s="424"/>
      <c r="M37" s="424"/>
      <c r="N37" s="424"/>
      <c r="O37" s="424"/>
      <c r="P37" s="424"/>
      <c r="Q37" s="424"/>
      <c r="R37" s="424"/>
      <c r="S37" s="424"/>
      <c r="T37" s="214"/>
      <c r="U37" s="425" t="str">
        <f t="shared" si="4"/>
        <v/>
      </c>
      <c r="V37" s="425"/>
      <c r="W37" s="424"/>
      <c r="X37" s="424"/>
      <c r="Y37" s="424"/>
      <c r="Z37" s="424"/>
      <c r="AA37" s="424"/>
      <c r="AB37" s="424"/>
      <c r="AC37" s="424"/>
      <c r="AD37" s="424"/>
      <c r="AE37" s="424"/>
      <c r="AF37" s="424"/>
      <c r="AG37" s="424"/>
      <c r="AH37" s="424"/>
      <c r="AI37" s="424"/>
      <c r="AJ37" s="424"/>
      <c r="AK37" s="424"/>
      <c r="AL37" s="214"/>
      <c r="AM37" s="425" t="str">
        <f t="shared" si="0"/>
        <v/>
      </c>
      <c r="AN37" s="425"/>
      <c r="AO37" s="424"/>
      <c r="AP37" s="424"/>
      <c r="AQ37" s="424"/>
      <c r="AR37" s="424"/>
      <c r="AS37" s="424"/>
      <c r="AT37" s="424"/>
      <c r="AU37" s="424"/>
      <c r="AV37" s="424"/>
      <c r="AW37" s="424"/>
      <c r="AX37" s="424"/>
      <c r="AY37" s="424"/>
      <c r="AZ37" s="424"/>
      <c r="BA37" s="424"/>
      <c r="BB37" s="424"/>
      <c r="BC37" s="424"/>
      <c r="BD37" s="214"/>
      <c r="BE37" s="425" t="str">
        <f t="shared" si="1"/>
        <v/>
      </c>
      <c r="BF37" s="425"/>
      <c r="BG37" s="424"/>
      <c r="BH37" s="424"/>
      <c r="BI37" s="424"/>
      <c r="BJ37" s="424"/>
      <c r="BK37" s="424"/>
      <c r="BL37" s="424"/>
      <c r="BM37" s="424"/>
      <c r="BN37" s="424"/>
      <c r="BO37" s="424"/>
      <c r="BP37" s="424"/>
      <c r="BQ37" s="424"/>
      <c r="BR37" s="424"/>
      <c r="BS37" s="424"/>
      <c r="BT37" s="424"/>
      <c r="BU37" s="424"/>
      <c r="BV37" s="214"/>
      <c r="BW37" s="425">
        <f t="shared" si="2"/>
        <v>11</v>
      </c>
      <c r="BX37" s="425"/>
      <c r="BY37" s="424" t="str">
        <f>IF('各会計、関係団体の財政状況及び健全化判断比率'!B71="","",'各会計、関係団体の財政状況及び健全化判断比率'!B71)</f>
        <v>御坊日高老人福祉施設事務組合（公営企業会計）</v>
      </c>
      <c r="BZ37" s="424"/>
      <c r="CA37" s="424"/>
      <c r="CB37" s="424"/>
      <c r="CC37" s="424"/>
      <c r="CD37" s="424"/>
      <c r="CE37" s="424"/>
      <c r="CF37" s="424"/>
      <c r="CG37" s="424"/>
      <c r="CH37" s="424"/>
      <c r="CI37" s="424"/>
      <c r="CJ37" s="424"/>
      <c r="CK37" s="424"/>
      <c r="CL37" s="424"/>
      <c r="CM37" s="424"/>
      <c r="CN37" s="214"/>
      <c r="CO37" s="425" t="str">
        <f t="shared" si="3"/>
        <v/>
      </c>
      <c r="CP37" s="425"/>
      <c r="CQ37" s="424" t="str">
        <f>IF('各会計、関係団体の財政状況及び健全化判断比率'!BS10="","",'各会計、関係団体の財政状況及び健全化判断比率'!BS10)</f>
        <v/>
      </c>
      <c r="CR37" s="424"/>
      <c r="CS37" s="424"/>
      <c r="CT37" s="424"/>
      <c r="CU37" s="424"/>
      <c r="CV37" s="424"/>
      <c r="CW37" s="424"/>
      <c r="CX37" s="424"/>
      <c r="CY37" s="424"/>
      <c r="CZ37" s="424"/>
      <c r="DA37" s="424"/>
      <c r="DB37" s="424"/>
      <c r="DC37" s="424"/>
      <c r="DD37" s="424"/>
      <c r="DE37" s="424"/>
      <c r="DF37" s="211"/>
      <c r="DG37" s="426" t="str">
        <f>IF('各会計、関係団体の財政状況及び健全化判断比率'!BR10="","",'各会計、関係団体の財政状況及び健全化判断比率'!BR10)</f>
        <v/>
      </c>
      <c r="DH37" s="426"/>
      <c r="DI37" s="218"/>
      <c r="DJ37" s="186"/>
      <c r="DK37" s="186"/>
      <c r="DL37" s="186"/>
      <c r="DM37" s="186"/>
      <c r="DN37" s="186"/>
      <c r="DO37" s="186"/>
    </row>
    <row r="38" spans="1:119" ht="32.25" customHeight="1" x14ac:dyDescent="0.15">
      <c r="A38" s="187"/>
      <c r="B38" s="213"/>
      <c r="C38" s="425" t="str">
        <f t="shared" ref="C38:C43" si="5">IF(E38="","",C37+1)</f>
        <v/>
      </c>
      <c r="D38" s="425"/>
      <c r="E38" s="424" t="str">
        <f>IF('各会計、関係団体の財政状況及び健全化判断比率'!B11="","",'各会計、関係団体の財政状況及び健全化判断比率'!B11)</f>
        <v/>
      </c>
      <c r="F38" s="424"/>
      <c r="G38" s="424"/>
      <c r="H38" s="424"/>
      <c r="I38" s="424"/>
      <c r="J38" s="424"/>
      <c r="K38" s="424"/>
      <c r="L38" s="424"/>
      <c r="M38" s="424"/>
      <c r="N38" s="424"/>
      <c r="O38" s="424"/>
      <c r="P38" s="424"/>
      <c r="Q38" s="424"/>
      <c r="R38" s="424"/>
      <c r="S38" s="424"/>
      <c r="T38" s="214"/>
      <c r="U38" s="425" t="str">
        <f t="shared" si="4"/>
        <v/>
      </c>
      <c r="V38" s="425"/>
      <c r="W38" s="424"/>
      <c r="X38" s="424"/>
      <c r="Y38" s="424"/>
      <c r="Z38" s="424"/>
      <c r="AA38" s="424"/>
      <c r="AB38" s="424"/>
      <c r="AC38" s="424"/>
      <c r="AD38" s="424"/>
      <c r="AE38" s="424"/>
      <c r="AF38" s="424"/>
      <c r="AG38" s="424"/>
      <c r="AH38" s="424"/>
      <c r="AI38" s="424"/>
      <c r="AJ38" s="424"/>
      <c r="AK38" s="424"/>
      <c r="AL38" s="214"/>
      <c r="AM38" s="425" t="str">
        <f t="shared" si="0"/>
        <v/>
      </c>
      <c r="AN38" s="425"/>
      <c r="AO38" s="424"/>
      <c r="AP38" s="424"/>
      <c r="AQ38" s="424"/>
      <c r="AR38" s="424"/>
      <c r="AS38" s="424"/>
      <c r="AT38" s="424"/>
      <c r="AU38" s="424"/>
      <c r="AV38" s="424"/>
      <c r="AW38" s="424"/>
      <c r="AX38" s="424"/>
      <c r="AY38" s="424"/>
      <c r="AZ38" s="424"/>
      <c r="BA38" s="424"/>
      <c r="BB38" s="424"/>
      <c r="BC38" s="424"/>
      <c r="BD38" s="214"/>
      <c r="BE38" s="425" t="str">
        <f t="shared" si="1"/>
        <v/>
      </c>
      <c r="BF38" s="425"/>
      <c r="BG38" s="424"/>
      <c r="BH38" s="424"/>
      <c r="BI38" s="424"/>
      <c r="BJ38" s="424"/>
      <c r="BK38" s="424"/>
      <c r="BL38" s="424"/>
      <c r="BM38" s="424"/>
      <c r="BN38" s="424"/>
      <c r="BO38" s="424"/>
      <c r="BP38" s="424"/>
      <c r="BQ38" s="424"/>
      <c r="BR38" s="424"/>
      <c r="BS38" s="424"/>
      <c r="BT38" s="424"/>
      <c r="BU38" s="424"/>
      <c r="BV38" s="214"/>
      <c r="BW38" s="425">
        <f t="shared" si="2"/>
        <v>12</v>
      </c>
      <c r="BX38" s="425"/>
      <c r="BY38" s="424" t="str">
        <f>IF('各会計、関係団体の財政状況及び健全化判断比率'!B72="","",'各会計、関係団体の財政状況及び健全化判断比率'!B72)</f>
        <v>御坊広域行政事務組合</v>
      </c>
      <c r="BZ38" s="424"/>
      <c r="CA38" s="424"/>
      <c r="CB38" s="424"/>
      <c r="CC38" s="424"/>
      <c r="CD38" s="424"/>
      <c r="CE38" s="424"/>
      <c r="CF38" s="424"/>
      <c r="CG38" s="424"/>
      <c r="CH38" s="424"/>
      <c r="CI38" s="424"/>
      <c r="CJ38" s="424"/>
      <c r="CK38" s="424"/>
      <c r="CL38" s="424"/>
      <c r="CM38" s="424"/>
      <c r="CN38" s="214"/>
      <c r="CO38" s="425" t="str">
        <f t="shared" si="3"/>
        <v/>
      </c>
      <c r="CP38" s="425"/>
      <c r="CQ38" s="424" t="str">
        <f>IF('各会計、関係団体の財政状況及び健全化判断比率'!BS11="","",'各会計、関係団体の財政状況及び健全化判断比率'!BS11)</f>
        <v/>
      </c>
      <c r="CR38" s="424"/>
      <c r="CS38" s="424"/>
      <c r="CT38" s="424"/>
      <c r="CU38" s="424"/>
      <c r="CV38" s="424"/>
      <c r="CW38" s="424"/>
      <c r="CX38" s="424"/>
      <c r="CY38" s="424"/>
      <c r="CZ38" s="424"/>
      <c r="DA38" s="424"/>
      <c r="DB38" s="424"/>
      <c r="DC38" s="424"/>
      <c r="DD38" s="424"/>
      <c r="DE38" s="424"/>
      <c r="DF38" s="211"/>
      <c r="DG38" s="426" t="str">
        <f>IF('各会計、関係団体の財政状況及び健全化判断比率'!BR11="","",'各会計、関係団体の財政状況及び健全化判断比率'!BR11)</f>
        <v/>
      </c>
      <c r="DH38" s="426"/>
      <c r="DI38" s="218"/>
      <c r="DJ38" s="186"/>
      <c r="DK38" s="186"/>
      <c r="DL38" s="186"/>
      <c r="DM38" s="186"/>
      <c r="DN38" s="186"/>
      <c r="DO38" s="186"/>
    </row>
    <row r="39" spans="1:119" ht="32.25" customHeight="1" x14ac:dyDescent="0.15">
      <c r="A39" s="187"/>
      <c r="B39" s="213"/>
      <c r="C39" s="425" t="str">
        <f t="shared" si="5"/>
        <v/>
      </c>
      <c r="D39" s="425"/>
      <c r="E39" s="424" t="str">
        <f>IF('各会計、関係団体の財政状況及び健全化判断比率'!B12="","",'各会計、関係団体の財政状況及び健全化判断比率'!B12)</f>
        <v/>
      </c>
      <c r="F39" s="424"/>
      <c r="G39" s="424"/>
      <c r="H39" s="424"/>
      <c r="I39" s="424"/>
      <c r="J39" s="424"/>
      <c r="K39" s="424"/>
      <c r="L39" s="424"/>
      <c r="M39" s="424"/>
      <c r="N39" s="424"/>
      <c r="O39" s="424"/>
      <c r="P39" s="424"/>
      <c r="Q39" s="424"/>
      <c r="R39" s="424"/>
      <c r="S39" s="424"/>
      <c r="T39" s="214"/>
      <c r="U39" s="425" t="str">
        <f t="shared" si="4"/>
        <v/>
      </c>
      <c r="V39" s="425"/>
      <c r="W39" s="424"/>
      <c r="X39" s="424"/>
      <c r="Y39" s="424"/>
      <c r="Z39" s="424"/>
      <c r="AA39" s="424"/>
      <c r="AB39" s="424"/>
      <c r="AC39" s="424"/>
      <c r="AD39" s="424"/>
      <c r="AE39" s="424"/>
      <c r="AF39" s="424"/>
      <c r="AG39" s="424"/>
      <c r="AH39" s="424"/>
      <c r="AI39" s="424"/>
      <c r="AJ39" s="424"/>
      <c r="AK39" s="424"/>
      <c r="AL39" s="214"/>
      <c r="AM39" s="425" t="str">
        <f t="shared" si="0"/>
        <v/>
      </c>
      <c r="AN39" s="425"/>
      <c r="AO39" s="424"/>
      <c r="AP39" s="424"/>
      <c r="AQ39" s="424"/>
      <c r="AR39" s="424"/>
      <c r="AS39" s="424"/>
      <c r="AT39" s="424"/>
      <c r="AU39" s="424"/>
      <c r="AV39" s="424"/>
      <c r="AW39" s="424"/>
      <c r="AX39" s="424"/>
      <c r="AY39" s="424"/>
      <c r="AZ39" s="424"/>
      <c r="BA39" s="424"/>
      <c r="BB39" s="424"/>
      <c r="BC39" s="424"/>
      <c r="BD39" s="214"/>
      <c r="BE39" s="425" t="str">
        <f t="shared" si="1"/>
        <v/>
      </c>
      <c r="BF39" s="425"/>
      <c r="BG39" s="424"/>
      <c r="BH39" s="424"/>
      <c r="BI39" s="424"/>
      <c r="BJ39" s="424"/>
      <c r="BK39" s="424"/>
      <c r="BL39" s="424"/>
      <c r="BM39" s="424"/>
      <c r="BN39" s="424"/>
      <c r="BO39" s="424"/>
      <c r="BP39" s="424"/>
      <c r="BQ39" s="424"/>
      <c r="BR39" s="424"/>
      <c r="BS39" s="424"/>
      <c r="BT39" s="424"/>
      <c r="BU39" s="424"/>
      <c r="BV39" s="214"/>
      <c r="BW39" s="425">
        <f t="shared" si="2"/>
        <v>13</v>
      </c>
      <c r="BX39" s="425"/>
      <c r="BY39" s="424" t="str">
        <f>IF('各会計、関係団体の財政状況及び健全化判断比率'!B73="","",'各会計、関係団体の財政状況及び健全化判断比率'!B73)</f>
        <v>和歌山県市町村総合事務組合</v>
      </c>
      <c r="BZ39" s="424"/>
      <c r="CA39" s="424"/>
      <c r="CB39" s="424"/>
      <c r="CC39" s="424"/>
      <c r="CD39" s="424"/>
      <c r="CE39" s="424"/>
      <c r="CF39" s="424"/>
      <c r="CG39" s="424"/>
      <c r="CH39" s="424"/>
      <c r="CI39" s="424"/>
      <c r="CJ39" s="424"/>
      <c r="CK39" s="424"/>
      <c r="CL39" s="424"/>
      <c r="CM39" s="424"/>
      <c r="CN39" s="214"/>
      <c r="CO39" s="425" t="str">
        <f t="shared" si="3"/>
        <v/>
      </c>
      <c r="CP39" s="425"/>
      <c r="CQ39" s="424" t="str">
        <f>IF('各会計、関係団体の財政状況及び健全化判断比率'!BS12="","",'各会計、関係団体の財政状況及び健全化判断比率'!BS12)</f>
        <v/>
      </c>
      <c r="CR39" s="424"/>
      <c r="CS39" s="424"/>
      <c r="CT39" s="424"/>
      <c r="CU39" s="424"/>
      <c r="CV39" s="424"/>
      <c r="CW39" s="424"/>
      <c r="CX39" s="424"/>
      <c r="CY39" s="424"/>
      <c r="CZ39" s="424"/>
      <c r="DA39" s="424"/>
      <c r="DB39" s="424"/>
      <c r="DC39" s="424"/>
      <c r="DD39" s="424"/>
      <c r="DE39" s="424"/>
      <c r="DF39" s="211"/>
      <c r="DG39" s="426" t="str">
        <f>IF('各会計、関係団体の財政状況及び健全化判断比率'!BR12="","",'各会計、関係団体の財政状況及び健全化判断比率'!BR12)</f>
        <v/>
      </c>
      <c r="DH39" s="426"/>
      <c r="DI39" s="218"/>
      <c r="DJ39" s="186"/>
      <c r="DK39" s="186"/>
      <c r="DL39" s="186"/>
      <c r="DM39" s="186"/>
      <c r="DN39" s="186"/>
      <c r="DO39" s="186"/>
    </row>
    <row r="40" spans="1:119" ht="32.25" customHeight="1" x14ac:dyDescent="0.15">
      <c r="A40" s="187"/>
      <c r="B40" s="213"/>
      <c r="C40" s="425" t="str">
        <f t="shared" si="5"/>
        <v/>
      </c>
      <c r="D40" s="425"/>
      <c r="E40" s="424" t="str">
        <f>IF('各会計、関係団体の財政状況及び健全化判断比率'!B13="","",'各会計、関係団体の財政状況及び健全化判断比率'!B13)</f>
        <v/>
      </c>
      <c r="F40" s="424"/>
      <c r="G40" s="424"/>
      <c r="H40" s="424"/>
      <c r="I40" s="424"/>
      <c r="J40" s="424"/>
      <c r="K40" s="424"/>
      <c r="L40" s="424"/>
      <c r="M40" s="424"/>
      <c r="N40" s="424"/>
      <c r="O40" s="424"/>
      <c r="P40" s="424"/>
      <c r="Q40" s="424"/>
      <c r="R40" s="424"/>
      <c r="S40" s="424"/>
      <c r="T40" s="214"/>
      <c r="U40" s="425" t="str">
        <f t="shared" si="4"/>
        <v/>
      </c>
      <c r="V40" s="425"/>
      <c r="W40" s="424"/>
      <c r="X40" s="424"/>
      <c r="Y40" s="424"/>
      <c r="Z40" s="424"/>
      <c r="AA40" s="424"/>
      <c r="AB40" s="424"/>
      <c r="AC40" s="424"/>
      <c r="AD40" s="424"/>
      <c r="AE40" s="424"/>
      <c r="AF40" s="424"/>
      <c r="AG40" s="424"/>
      <c r="AH40" s="424"/>
      <c r="AI40" s="424"/>
      <c r="AJ40" s="424"/>
      <c r="AK40" s="424"/>
      <c r="AL40" s="214"/>
      <c r="AM40" s="425" t="str">
        <f t="shared" si="0"/>
        <v/>
      </c>
      <c r="AN40" s="425"/>
      <c r="AO40" s="424"/>
      <c r="AP40" s="424"/>
      <c r="AQ40" s="424"/>
      <c r="AR40" s="424"/>
      <c r="AS40" s="424"/>
      <c r="AT40" s="424"/>
      <c r="AU40" s="424"/>
      <c r="AV40" s="424"/>
      <c r="AW40" s="424"/>
      <c r="AX40" s="424"/>
      <c r="AY40" s="424"/>
      <c r="AZ40" s="424"/>
      <c r="BA40" s="424"/>
      <c r="BB40" s="424"/>
      <c r="BC40" s="424"/>
      <c r="BD40" s="214"/>
      <c r="BE40" s="425" t="str">
        <f t="shared" si="1"/>
        <v/>
      </c>
      <c r="BF40" s="425"/>
      <c r="BG40" s="424"/>
      <c r="BH40" s="424"/>
      <c r="BI40" s="424"/>
      <c r="BJ40" s="424"/>
      <c r="BK40" s="424"/>
      <c r="BL40" s="424"/>
      <c r="BM40" s="424"/>
      <c r="BN40" s="424"/>
      <c r="BO40" s="424"/>
      <c r="BP40" s="424"/>
      <c r="BQ40" s="424"/>
      <c r="BR40" s="424"/>
      <c r="BS40" s="424"/>
      <c r="BT40" s="424"/>
      <c r="BU40" s="424"/>
      <c r="BV40" s="214"/>
      <c r="BW40" s="425">
        <f t="shared" si="2"/>
        <v>14</v>
      </c>
      <c r="BX40" s="425"/>
      <c r="BY40" s="424" t="str">
        <f>IF('各会計、関係団体の財政状況及び健全化判断比率'!B74="","",'各会計、関係団体の財政状況及び健全化判断比率'!B74)</f>
        <v>和歌山県後期高齢者医療広域連合</v>
      </c>
      <c r="BZ40" s="424"/>
      <c r="CA40" s="424"/>
      <c r="CB40" s="424"/>
      <c r="CC40" s="424"/>
      <c r="CD40" s="424"/>
      <c r="CE40" s="424"/>
      <c r="CF40" s="424"/>
      <c r="CG40" s="424"/>
      <c r="CH40" s="424"/>
      <c r="CI40" s="424"/>
      <c r="CJ40" s="424"/>
      <c r="CK40" s="424"/>
      <c r="CL40" s="424"/>
      <c r="CM40" s="424"/>
      <c r="CN40" s="214"/>
      <c r="CO40" s="425" t="str">
        <f t="shared" si="3"/>
        <v/>
      </c>
      <c r="CP40" s="425"/>
      <c r="CQ40" s="424" t="str">
        <f>IF('各会計、関係団体の財政状況及び健全化判断比率'!BS13="","",'各会計、関係団体の財政状況及び健全化判断比率'!BS13)</f>
        <v/>
      </c>
      <c r="CR40" s="424"/>
      <c r="CS40" s="424"/>
      <c r="CT40" s="424"/>
      <c r="CU40" s="424"/>
      <c r="CV40" s="424"/>
      <c r="CW40" s="424"/>
      <c r="CX40" s="424"/>
      <c r="CY40" s="424"/>
      <c r="CZ40" s="424"/>
      <c r="DA40" s="424"/>
      <c r="DB40" s="424"/>
      <c r="DC40" s="424"/>
      <c r="DD40" s="424"/>
      <c r="DE40" s="424"/>
      <c r="DF40" s="211"/>
      <c r="DG40" s="426" t="str">
        <f>IF('各会計、関係団体の財政状況及び健全化判断比率'!BR13="","",'各会計、関係団体の財政状況及び健全化判断比率'!BR13)</f>
        <v/>
      </c>
      <c r="DH40" s="426"/>
      <c r="DI40" s="218"/>
      <c r="DJ40" s="186"/>
      <c r="DK40" s="186"/>
      <c r="DL40" s="186"/>
      <c r="DM40" s="186"/>
      <c r="DN40" s="186"/>
      <c r="DO40" s="186"/>
    </row>
    <row r="41" spans="1:119" ht="32.25" customHeight="1" x14ac:dyDescent="0.15">
      <c r="A41" s="187"/>
      <c r="B41" s="213"/>
      <c r="C41" s="425" t="str">
        <f t="shared" si="5"/>
        <v/>
      </c>
      <c r="D41" s="425"/>
      <c r="E41" s="424" t="str">
        <f>IF('各会計、関係団体の財政状況及び健全化判断比率'!B14="","",'各会計、関係団体の財政状況及び健全化判断比率'!B14)</f>
        <v/>
      </c>
      <c r="F41" s="424"/>
      <c r="G41" s="424"/>
      <c r="H41" s="424"/>
      <c r="I41" s="424"/>
      <c r="J41" s="424"/>
      <c r="K41" s="424"/>
      <c r="L41" s="424"/>
      <c r="M41" s="424"/>
      <c r="N41" s="424"/>
      <c r="O41" s="424"/>
      <c r="P41" s="424"/>
      <c r="Q41" s="424"/>
      <c r="R41" s="424"/>
      <c r="S41" s="424"/>
      <c r="T41" s="214"/>
      <c r="U41" s="425" t="str">
        <f t="shared" si="4"/>
        <v/>
      </c>
      <c r="V41" s="425"/>
      <c r="W41" s="424"/>
      <c r="X41" s="424"/>
      <c r="Y41" s="424"/>
      <c r="Z41" s="424"/>
      <c r="AA41" s="424"/>
      <c r="AB41" s="424"/>
      <c r="AC41" s="424"/>
      <c r="AD41" s="424"/>
      <c r="AE41" s="424"/>
      <c r="AF41" s="424"/>
      <c r="AG41" s="424"/>
      <c r="AH41" s="424"/>
      <c r="AI41" s="424"/>
      <c r="AJ41" s="424"/>
      <c r="AK41" s="424"/>
      <c r="AL41" s="214"/>
      <c r="AM41" s="425" t="str">
        <f t="shared" si="0"/>
        <v/>
      </c>
      <c r="AN41" s="425"/>
      <c r="AO41" s="424"/>
      <c r="AP41" s="424"/>
      <c r="AQ41" s="424"/>
      <c r="AR41" s="424"/>
      <c r="AS41" s="424"/>
      <c r="AT41" s="424"/>
      <c r="AU41" s="424"/>
      <c r="AV41" s="424"/>
      <c r="AW41" s="424"/>
      <c r="AX41" s="424"/>
      <c r="AY41" s="424"/>
      <c r="AZ41" s="424"/>
      <c r="BA41" s="424"/>
      <c r="BB41" s="424"/>
      <c r="BC41" s="424"/>
      <c r="BD41" s="214"/>
      <c r="BE41" s="425" t="str">
        <f t="shared" si="1"/>
        <v/>
      </c>
      <c r="BF41" s="425"/>
      <c r="BG41" s="424"/>
      <c r="BH41" s="424"/>
      <c r="BI41" s="424"/>
      <c r="BJ41" s="424"/>
      <c r="BK41" s="424"/>
      <c r="BL41" s="424"/>
      <c r="BM41" s="424"/>
      <c r="BN41" s="424"/>
      <c r="BO41" s="424"/>
      <c r="BP41" s="424"/>
      <c r="BQ41" s="424"/>
      <c r="BR41" s="424"/>
      <c r="BS41" s="424"/>
      <c r="BT41" s="424"/>
      <c r="BU41" s="424"/>
      <c r="BV41" s="214"/>
      <c r="BW41" s="425">
        <f t="shared" si="2"/>
        <v>15</v>
      </c>
      <c r="BX41" s="425"/>
      <c r="BY41" s="424" t="str">
        <f>IF('各会計、関係団体の財政状況及び健全化判断比率'!B75="","",'各会計、関係団体の財政状況及び健全化判断比率'!B75)</f>
        <v>和歌山県後期高齢者医療広域連合（特別会計）</v>
      </c>
      <c r="BZ41" s="424"/>
      <c r="CA41" s="424"/>
      <c r="CB41" s="424"/>
      <c r="CC41" s="424"/>
      <c r="CD41" s="424"/>
      <c r="CE41" s="424"/>
      <c r="CF41" s="424"/>
      <c r="CG41" s="424"/>
      <c r="CH41" s="424"/>
      <c r="CI41" s="424"/>
      <c r="CJ41" s="424"/>
      <c r="CK41" s="424"/>
      <c r="CL41" s="424"/>
      <c r="CM41" s="424"/>
      <c r="CN41" s="214"/>
      <c r="CO41" s="425" t="str">
        <f t="shared" si="3"/>
        <v/>
      </c>
      <c r="CP41" s="425"/>
      <c r="CQ41" s="424" t="str">
        <f>IF('各会計、関係団体の財政状況及び健全化判断比率'!BS14="","",'各会計、関係団体の財政状況及び健全化判断比率'!BS14)</f>
        <v/>
      </c>
      <c r="CR41" s="424"/>
      <c r="CS41" s="424"/>
      <c r="CT41" s="424"/>
      <c r="CU41" s="424"/>
      <c r="CV41" s="424"/>
      <c r="CW41" s="424"/>
      <c r="CX41" s="424"/>
      <c r="CY41" s="424"/>
      <c r="CZ41" s="424"/>
      <c r="DA41" s="424"/>
      <c r="DB41" s="424"/>
      <c r="DC41" s="424"/>
      <c r="DD41" s="424"/>
      <c r="DE41" s="424"/>
      <c r="DF41" s="211"/>
      <c r="DG41" s="426" t="str">
        <f>IF('各会計、関係団体の財政状況及び健全化判断比率'!BR14="","",'各会計、関係団体の財政状況及び健全化判断比率'!BR14)</f>
        <v/>
      </c>
      <c r="DH41" s="426"/>
      <c r="DI41" s="218"/>
      <c r="DJ41" s="186"/>
      <c r="DK41" s="186"/>
      <c r="DL41" s="186"/>
      <c r="DM41" s="186"/>
      <c r="DN41" s="186"/>
      <c r="DO41" s="186"/>
    </row>
    <row r="42" spans="1:119" ht="32.25" customHeight="1" x14ac:dyDescent="0.15">
      <c r="A42" s="186"/>
      <c r="B42" s="213"/>
      <c r="C42" s="425" t="str">
        <f t="shared" si="5"/>
        <v/>
      </c>
      <c r="D42" s="425"/>
      <c r="E42" s="424" t="str">
        <f>IF('各会計、関係団体の財政状況及び健全化判断比率'!B15="","",'各会計、関係団体の財政状況及び健全化判断比率'!B15)</f>
        <v/>
      </c>
      <c r="F42" s="424"/>
      <c r="G42" s="424"/>
      <c r="H42" s="424"/>
      <c r="I42" s="424"/>
      <c r="J42" s="424"/>
      <c r="K42" s="424"/>
      <c r="L42" s="424"/>
      <c r="M42" s="424"/>
      <c r="N42" s="424"/>
      <c r="O42" s="424"/>
      <c r="P42" s="424"/>
      <c r="Q42" s="424"/>
      <c r="R42" s="424"/>
      <c r="S42" s="424"/>
      <c r="T42" s="214"/>
      <c r="U42" s="425" t="str">
        <f t="shared" si="4"/>
        <v/>
      </c>
      <c r="V42" s="425"/>
      <c r="W42" s="424"/>
      <c r="X42" s="424"/>
      <c r="Y42" s="424"/>
      <c r="Z42" s="424"/>
      <c r="AA42" s="424"/>
      <c r="AB42" s="424"/>
      <c r="AC42" s="424"/>
      <c r="AD42" s="424"/>
      <c r="AE42" s="424"/>
      <c r="AF42" s="424"/>
      <c r="AG42" s="424"/>
      <c r="AH42" s="424"/>
      <c r="AI42" s="424"/>
      <c r="AJ42" s="424"/>
      <c r="AK42" s="424"/>
      <c r="AL42" s="214"/>
      <c r="AM42" s="425" t="str">
        <f t="shared" si="0"/>
        <v/>
      </c>
      <c r="AN42" s="425"/>
      <c r="AO42" s="424"/>
      <c r="AP42" s="424"/>
      <c r="AQ42" s="424"/>
      <c r="AR42" s="424"/>
      <c r="AS42" s="424"/>
      <c r="AT42" s="424"/>
      <c r="AU42" s="424"/>
      <c r="AV42" s="424"/>
      <c r="AW42" s="424"/>
      <c r="AX42" s="424"/>
      <c r="AY42" s="424"/>
      <c r="AZ42" s="424"/>
      <c r="BA42" s="424"/>
      <c r="BB42" s="424"/>
      <c r="BC42" s="424"/>
      <c r="BD42" s="214"/>
      <c r="BE42" s="425" t="str">
        <f t="shared" si="1"/>
        <v/>
      </c>
      <c r="BF42" s="425"/>
      <c r="BG42" s="424"/>
      <c r="BH42" s="424"/>
      <c r="BI42" s="424"/>
      <c r="BJ42" s="424"/>
      <c r="BK42" s="424"/>
      <c r="BL42" s="424"/>
      <c r="BM42" s="424"/>
      <c r="BN42" s="424"/>
      <c r="BO42" s="424"/>
      <c r="BP42" s="424"/>
      <c r="BQ42" s="424"/>
      <c r="BR42" s="424"/>
      <c r="BS42" s="424"/>
      <c r="BT42" s="424"/>
      <c r="BU42" s="424"/>
      <c r="BV42" s="214"/>
      <c r="BW42" s="425">
        <f t="shared" si="2"/>
        <v>16</v>
      </c>
      <c r="BX42" s="425"/>
      <c r="BY42" s="424" t="str">
        <f>IF('各会計、関係団体の財政状況及び健全化判断比率'!B76="","",'各会計、関係団体の財政状況及び健全化判断比率'!B76)</f>
        <v>和歌山地方税回収機構</v>
      </c>
      <c r="BZ42" s="424"/>
      <c r="CA42" s="424"/>
      <c r="CB42" s="424"/>
      <c r="CC42" s="424"/>
      <c r="CD42" s="424"/>
      <c r="CE42" s="424"/>
      <c r="CF42" s="424"/>
      <c r="CG42" s="424"/>
      <c r="CH42" s="424"/>
      <c r="CI42" s="424"/>
      <c r="CJ42" s="424"/>
      <c r="CK42" s="424"/>
      <c r="CL42" s="424"/>
      <c r="CM42" s="424"/>
      <c r="CN42" s="214"/>
      <c r="CO42" s="425" t="str">
        <f t="shared" si="3"/>
        <v/>
      </c>
      <c r="CP42" s="425"/>
      <c r="CQ42" s="424" t="str">
        <f>IF('各会計、関係団体の財政状況及び健全化判断比率'!BS15="","",'各会計、関係団体の財政状況及び健全化判断比率'!BS15)</f>
        <v/>
      </c>
      <c r="CR42" s="424"/>
      <c r="CS42" s="424"/>
      <c r="CT42" s="424"/>
      <c r="CU42" s="424"/>
      <c r="CV42" s="424"/>
      <c r="CW42" s="424"/>
      <c r="CX42" s="424"/>
      <c r="CY42" s="424"/>
      <c r="CZ42" s="424"/>
      <c r="DA42" s="424"/>
      <c r="DB42" s="424"/>
      <c r="DC42" s="424"/>
      <c r="DD42" s="424"/>
      <c r="DE42" s="424"/>
      <c r="DF42" s="211"/>
      <c r="DG42" s="426" t="str">
        <f>IF('各会計、関係団体の財政状況及び健全化判断比率'!BR15="","",'各会計、関係団体の財政状況及び健全化判断比率'!BR15)</f>
        <v/>
      </c>
      <c r="DH42" s="426"/>
      <c r="DI42" s="218"/>
      <c r="DJ42" s="186"/>
      <c r="DK42" s="186"/>
      <c r="DL42" s="186"/>
      <c r="DM42" s="186"/>
      <c r="DN42" s="186"/>
      <c r="DO42" s="186"/>
    </row>
    <row r="43" spans="1:119" ht="32.25" customHeight="1" x14ac:dyDescent="0.15">
      <c r="A43" s="186"/>
      <c r="B43" s="213"/>
      <c r="C43" s="425" t="str">
        <f t="shared" si="5"/>
        <v/>
      </c>
      <c r="D43" s="425"/>
      <c r="E43" s="424" t="str">
        <f>IF('各会計、関係団体の財政状況及び健全化判断比率'!B16="","",'各会計、関係団体の財政状況及び健全化判断比率'!B16)</f>
        <v/>
      </c>
      <c r="F43" s="424"/>
      <c r="G43" s="424"/>
      <c r="H43" s="424"/>
      <c r="I43" s="424"/>
      <c r="J43" s="424"/>
      <c r="K43" s="424"/>
      <c r="L43" s="424"/>
      <c r="M43" s="424"/>
      <c r="N43" s="424"/>
      <c r="O43" s="424"/>
      <c r="P43" s="424"/>
      <c r="Q43" s="424"/>
      <c r="R43" s="424"/>
      <c r="S43" s="424"/>
      <c r="T43" s="214"/>
      <c r="U43" s="425" t="str">
        <f t="shared" si="4"/>
        <v/>
      </c>
      <c r="V43" s="425"/>
      <c r="W43" s="424"/>
      <c r="X43" s="424"/>
      <c r="Y43" s="424"/>
      <c r="Z43" s="424"/>
      <c r="AA43" s="424"/>
      <c r="AB43" s="424"/>
      <c r="AC43" s="424"/>
      <c r="AD43" s="424"/>
      <c r="AE43" s="424"/>
      <c r="AF43" s="424"/>
      <c r="AG43" s="424"/>
      <c r="AH43" s="424"/>
      <c r="AI43" s="424"/>
      <c r="AJ43" s="424"/>
      <c r="AK43" s="424"/>
      <c r="AL43" s="214"/>
      <c r="AM43" s="425" t="str">
        <f t="shared" si="0"/>
        <v/>
      </c>
      <c r="AN43" s="425"/>
      <c r="AO43" s="424"/>
      <c r="AP43" s="424"/>
      <c r="AQ43" s="424"/>
      <c r="AR43" s="424"/>
      <c r="AS43" s="424"/>
      <c r="AT43" s="424"/>
      <c r="AU43" s="424"/>
      <c r="AV43" s="424"/>
      <c r="AW43" s="424"/>
      <c r="AX43" s="424"/>
      <c r="AY43" s="424"/>
      <c r="AZ43" s="424"/>
      <c r="BA43" s="424"/>
      <c r="BB43" s="424"/>
      <c r="BC43" s="424"/>
      <c r="BD43" s="214"/>
      <c r="BE43" s="425" t="str">
        <f t="shared" si="1"/>
        <v/>
      </c>
      <c r="BF43" s="425"/>
      <c r="BG43" s="424"/>
      <c r="BH43" s="424"/>
      <c r="BI43" s="424"/>
      <c r="BJ43" s="424"/>
      <c r="BK43" s="424"/>
      <c r="BL43" s="424"/>
      <c r="BM43" s="424"/>
      <c r="BN43" s="424"/>
      <c r="BO43" s="424"/>
      <c r="BP43" s="424"/>
      <c r="BQ43" s="424"/>
      <c r="BR43" s="424"/>
      <c r="BS43" s="424"/>
      <c r="BT43" s="424"/>
      <c r="BU43" s="424"/>
      <c r="BV43" s="214"/>
      <c r="BW43" s="425" t="str">
        <f t="shared" si="2"/>
        <v/>
      </c>
      <c r="BX43" s="425"/>
      <c r="BY43" s="424" t="str">
        <f>IF('各会計、関係団体の財政状況及び健全化判断比率'!B77="","",'各会計、関係団体の財政状況及び健全化判断比率'!B77)</f>
        <v/>
      </c>
      <c r="BZ43" s="424"/>
      <c r="CA43" s="424"/>
      <c r="CB43" s="424"/>
      <c r="CC43" s="424"/>
      <c r="CD43" s="424"/>
      <c r="CE43" s="424"/>
      <c r="CF43" s="424"/>
      <c r="CG43" s="424"/>
      <c r="CH43" s="424"/>
      <c r="CI43" s="424"/>
      <c r="CJ43" s="424"/>
      <c r="CK43" s="424"/>
      <c r="CL43" s="424"/>
      <c r="CM43" s="424"/>
      <c r="CN43" s="214"/>
      <c r="CO43" s="425" t="str">
        <f t="shared" si="3"/>
        <v/>
      </c>
      <c r="CP43" s="425"/>
      <c r="CQ43" s="424" t="str">
        <f>IF('各会計、関係団体の財政状況及び健全化判断比率'!BS16="","",'各会計、関係団体の財政状況及び健全化判断比率'!BS16)</f>
        <v/>
      </c>
      <c r="CR43" s="424"/>
      <c r="CS43" s="424"/>
      <c r="CT43" s="424"/>
      <c r="CU43" s="424"/>
      <c r="CV43" s="424"/>
      <c r="CW43" s="424"/>
      <c r="CX43" s="424"/>
      <c r="CY43" s="424"/>
      <c r="CZ43" s="424"/>
      <c r="DA43" s="424"/>
      <c r="DB43" s="424"/>
      <c r="DC43" s="424"/>
      <c r="DD43" s="424"/>
      <c r="DE43" s="424"/>
      <c r="DF43" s="211"/>
      <c r="DG43" s="426" t="str">
        <f>IF('各会計、関係団体の財政状況及び健全化判断比率'!BR16="","",'各会計、関係団体の財政状況及び健全化判断比率'!BR16)</f>
        <v/>
      </c>
      <c r="DH43" s="426"/>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207</v>
      </c>
      <c r="C46" s="186"/>
      <c r="D46" s="186"/>
      <c r="E46" s="186" t="s">
        <v>208</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209</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210</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211</v>
      </c>
    </row>
    <row r="50" spans="5:5" x14ac:dyDescent="0.15">
      <c r="E50" s="188" t="s">
        <v>212</v>
      </c>
    </row>
    <row r="51" spans="5:5" x14ac:dyDescent="0.15">
      <c r="E51" s="188" t="s">
        <v>213</v>
      </c>
    </row>
    <row r="52" spans="5:5" x14ac:dyDescent="0.15">
      <c r="E52" s="188" t="s">
        <v>214</v>
      </c>
    </row>
    <row r="53" spans="5:5" x14ac:dyDescent="0.15"/>
    <row r="54" spans="5:5" x14ac:dyDescent="0.15"/>
    <row r="55" spans="5:5" x14ac:dyDescent="0.15"/>
    <row r="56" spans="5:5" x14ac:dyDescent="0.15"/>
  </sheetData>
  <sheetProtection algorithmName="SHA-512" hashValue="FCcnPzfRHHoex75kpwpuJSpjRiCRkYklqErtL2E7OeiUGzXUigjCM8sYhlw0L9+0zgtRgxrkwNNgb7h5/2HN9g==" saltValue="zgh/9NDzyiyRILkjai/Gag=="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572</v>
      </c>
      <c r="G33" s="29" t="s">
        <v>573</v>
      </c>
      <c r="H33" s="29" t="s">
        <v>574</v>
      </c>
      <c r="I33" s="29" t="s">
        <v>575</v>
      </c>
      <c r="J33" s="30" t="s">
        <v>576</v>
      </c>
      <c r="K33" s="22"/>
      <c r="L33" s="22"/>
      <c r="M33" s="22"/>
      <c r="N33" s="22"/>
      <c r="O33" s="22"/>
      <c r="P33" s="22"/>
    </row>
    <row r="34" spans="1:16" ht="39" customHeight="1" x14ac:dyDescent="0.15">
      <c r="A34" s="22"/>
      <c r="B34" s="31"/>
      <c r="C34" s="1248" t="s">
        <v>581</v>
      </c>
      <c r="D34" s="1248"/>
      <c r="E34" s="1249"/>
      <c r="F34" s="32">
        <v>18.41</v>
      </c>
      <c r="G34" s="33">
        <v>20.100000000000001</v>
      </c>
      <c r="H34" s="33">
        <v>22.88</v>
      </c>
      <c r="I34" s="33">
        <v>24.12</v>
      </c>
      <c r="J34" s="34">
        <v>23.23</v>
      </c>
      <c r="K34" s="22"/>
      <c r="L34" s="22"/>
      <c r="M34" s="22"/>
      <c r="N34" s="22"/>
      <c r="O34" s="22"/>
      <c r="P34" s="22"/>
    </row>
    <row r="35" spans="1:16" ht="39" customHeight="1" x14ac:dyDescent="0.15">
      <c r="A35" s="22"/>
      <c r="B35" s="35"/>
      <c r="C35" s="1242" t="s">
        <v>582</v>
      </c>
      <c r="D35" s="1243"/>
      <c r="E35" s="1244"/>
      <c r="F35" s="36">
        <v>5.21</v>
      </c>
      <c r="G35" s="37">
        <v>3.43</v>
      </c>
      <c r="H35" s="37">
        <v>2.46</v>
      </c>
      <c r="I35" s="37">
        <v>2.16</v>
      </c>
      <c r="J35" s="38">
        <v>2.69</v>
      </c>
      <c r="K35" s="22"/>
      <c r="L35" s="22"/>
      <c r="M35" s="22"/>
      <c r="N35" s="22"/>
      <c r="O35" s="22"/>
      <c r="P35" s="22"/>
    </row>
    <row r="36" spans="1:16" ht="39" customHeight="1" x14ac:dyDescent="0.15">
      <c r="A36" s="22"/>
      <c r="B36" s="35"/>
      <c r="C36" s="1242" t="s">
        <v>583</v>
      </c>
      <c r="D36" s="1243"/>
      <c r="E36" s="1244"/>
      <c r="F36" s="36">
        <v>0.47</v>
      </c>
      <c r="G36" s="37">
        <v>0.01</v>
      </c>
      <c r="H36" s="37">
        <v>1.43</v>
      </c>
      <c r="I36" s="37">
        <v>1.62</v>
      </c>
      <c r="J36" s="38">
        <v>1.8</v>
      </c>
      <c r="K36" s="22"/>
      <c r="L36" s="22"/>
      <c r="M36" s="22"/>
      <c r="N36" s="22"/>
      <c r="O36" s="22"/>
      <c r="P36" s="22"/>
    </row>
    <row r="37" spans="1:16" ht="39" customHeight="1" x14ac:dyDescent="0.15">
      <c r="A37" s="22"/>
      <c r="B37" s="35"/>
      <c r="C37" s="1242" t="s">
        <v>584</v>
      </c>
      <c r="D37" s="1243"/>
      <c r="E37" s="1244"/>
      <c r="F37" s="36">
        <v>0.69</v>
      </c>
      <c r="G37" s="37">
        <v>0.99</v>
      </c>
      <c r="H37" s="37">
        <v>0.94</v>
      </c>
      <c r="I37" s="37">
        <v>0.8</v>
      </c>
      <c r="J37" s="38">
        <v>0.81</v>
      </c>
      <c r="K37" s="22"/>
      <c r="L37" s="22"/>
      <c r="M37" s="22"/>
      <c r="N37" s="22"/>
      <c r="O37" s="22"/>
      <c r="P37" s="22"/>
    </row>
    <row r="38" spans="1:16" ht="39" customHeight="1" x14ac:dyDescent="0.15">
      <c r="A38" s="22"/>
      <c r="B38" s="35"/>
      <c r="C38" s="1242" t="s">
        <v>585</v>
      </c>
      <c r="D38" s="1243"/>
      <c r="E38" s="1244"/>
      <c r="F38" s="36">
        <v>0.04</v>
      </c>
      <c r="G38" s="37">
        <v>0</v>
      </c>
      <c r="H38" s="37">
        <v>0</v>
      </c>
      <c r="I38" s="37">
        <v>0.05</v>
      </c>
      <c r="J38" s="38">
        <v>0.05</v>
      </c>
      <c r="K38" s="22"/>
      <c r="L38" s="22"/>
      <c r="M38" s="22"/>
      <c r="N38" s="22"/>
      <c r="O38" s="22"/>
      <c r="P38" s="22"/>
    </row>
    <row r="39" spans="1:16" ht="39" customHeight="1" x14ac:dyDescent="0.15">
      <c r="A39" s="22"/>
      <c r="B39" s="35"/>
      <c r="C39" s="1242" t="s">
        <v>586</v>
      </c>
      <c r="D39" s="1243"/>
      <c r="E39" s="1244"/>
      <c r="F39" s="36">
        <v>0.08</v>
      </c>
      <c r="G39" s="37">
        <v>0.05</v>
      </c>
      <c r="H39" s="37">
        <v>0.03</v>
      </c>
      <c r="I39" s="37">
        <v>0.01</v>
      </c>
      <c r="J39" s="38">
        <v>0.04</v>
      </c>
      <c r="K39" s="22"/>
      <c r="L39" s="22"/>
      <c r="M39" s="22"/>
      <c r="N39" s="22"/>
      <c r="O39" s="22"/>
      <c r="P39" s="22"/>
    </row>
    <row r="40" spans="1:16" ht="39" customHeight="1" x14ac:dyDescent="0.15">
      <c r="A40" s="22"/>
      <c r="B40" s="35"/>
      <c r="C40" s="1242" t="s">
        <v>587</v>
      </c>
      <c r="D40" s="1243"/>
      <c r="E40" s="1244"/>
      <c r="F40" s="36">
        <v>0.03</v>
      </c>
      <c r="G40" s="37">
        <v>0.03</v>
      </c>
      <c r="H40" s="37">
        <v>0.03</v>
      </c>
      <c r="I40" s="37">
        <v>0.04</v>
      </c>
      <c r="J40" s="38">
        <v>0.03</v>
      </c>
      <c r="K40" s="22"/>
      <c r="L40" s="22"/>
      <c r="M40" s="22"/>
      <c r="N40" s="22"/>
      <c r="O40" s="22"/>
      <c r="P40" s="22"/>
    </row>
    <row r="41" spans="1:16" ht="39" customHeight="1" x14ac:dyDescent="0.15">
      <c r="A41" s="22"/>
      <c r="B41" s="35"/>
      <c r="C41" s="1242"/>
      <c r="D41" s="1243"/>
      <c r="E41" s="1244"/>
      <c r="F41" s="36"/>
      <c r="G41" s="37"/>
      <c r="H41" s="37"/>
      <c r="I41" s="37"/>
      <c r="J41" s="38"/>
      <c r="K41" s="22"/>
      <c r="L41" s="22"/>
      <c r="M41" s="22"/>
      <c r="N41" s="22"/>
      <c r="O41" s="22"/>
      <c r="P41" s="22"/>
    </row>
    <row r="42" spans="1:16" ht="39" customHeight="1" x14ac:dyDescent="0.15">
      <c r="A42" s="22"/>
      <c r="B42" s="39"/>
      <c r="C42" s="1242" t="s">
        <v>588</v>
      </c>
      <c r="D42" s="1243"/>
      <c r="E42" s="1244"/>
      <c r="F42" s="36" t="s">
        <v>531</v>
      </c>
      <c r="G42" s="37" t="s">
        <v>531</v>
      </c>
      <c r="H42" s="37" t="s">
        <v>531</v>
      </c>
      <c r="I42" s="37" t="s">
        <v>531</v>
      </c>
      <c r="J42" s="38" t="s">
        <v>531</v>
      </c>
      <c r="K42" s="22"/>
      <c r="L42" s="22"/>
      <c r="M42" s="22"/>
      <c r="N42" s="22"/>
      <c r="O42" s="22"/>
      <c r="P42" s="22"/>
    </row>
    <row r="43" spans="1:16" ht="39" customHeight="1" thickBot="1" x14ac:dyDescent="0.2">
      <c r="A43" s="22"/>
      <c r="B43" s="40"/>
      <c r="C43" s="1245" t="s">
        <v>589</v>
      </c>
      <c r="D43" s="1246"/>
      <c r="E43" s="1247"/>
      <c r="F43" s="41" t="s">
        <v>531</v>
      </c>
      <c r="G43" s="42" t="s">
        <v>531</v>
      </c>
      <c r="H43" s="42" t="s">
        <v>531</v>
      </c>
      <c r="I43" s="42" t="s">
        <v>531</v>
      </c>
      <c r="J43" s="43" t="s">
        <v>531</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Khw+7FGsWVChrbwemMUqtXzGQPlV3TYCpexV45AF/EJd95l13WPyL1mLvw1WViSWkeoa+gC9rJQ0eX6Gp1ZDQg==" saltValue="a0TR6YnnbB2kjb8qxQ3T0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70" zoomScaleNormal="7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572</v>
      </c>
      <c r="L44" s="56" t="s">
        <v>573</v>
      </c>
      <c r="M44" s="56" t="s">
        <v>574</v>
      </c>
      <c r="N44" s="56" t="s">
        <v>575</v>
      </c>
      <c r="O44" s="57" t="s">
        <v>576</v>
      </c>
      <c r="P44" s="48"/>
      <c r="Q44" s="48"/>
      <c r="R44" s="48"/>
      <c r="S44" s="48"/>
      <c r="T44" s="48"/>
      <c r="U44" s="48"/>
    </row>
    <row r="45" spans="1:21" ht="30.75" customHeight="1" x14ac:dyDescent="0.15">
      <c r="A45" s="48"/>
      <c r="B45" s="1268" t="s">
        <v>11</v>
      </c>
      <c r="C45" s="1269"/>
      <c r="D45" s="58"/>
      <c r="E45" s="1274" t="s">
        <v>12</v>
      </c>
      <c r="F45" s="1274"/>
      <c r="G45" s="1274"/>
      <c r="H45" s="1274"/>
      <c r="I45" s="1274"/>
      <c r="J45" s="1275"/>
      <c r="K45" s="59">
        <v>364</v>
      </c>
      <c r="L45" s="60">
        <v>363</v>
      </c>
      <c r="M45" s="60">
        <v>383</v>
      </c>
      <c r="N45" s="60">
        <v>420</v>
      </c>
      <c r="O45" s="61">
        <v>406</v>
      </c>
      <c r="P45" s="48"/>
      <c r="Q45" s="48"/>
      <c r="R45" s="48"/>
      <c r="S45" s="48"/>
      <c r="T45" s="48"/>
      <c r="U45" s="48"/>
    </row>
    <row r="46" spans="1:21" ht="30.75" customHeight="1" x14ac:dyDescent="0.15">
      <c r="A46" s="48"/>
      <c r="B46" s="1270"/>
      <c r="C46" s="1271"/>
      <c r="D46" s="62"/>
      <c r="E46" s="1252" t="s">
        <v>13</v>
      </c>
      <c r="F46" s="1252"/>
      <c r="G46" s="1252"/>
      <c r="H46" s="1252"/>
      <c r="I46" s="1252"/>
      <c r="J46" s="1253"/>
      <c r="K46" s="63" t="s">
        <v>531</v>
      </c>
      <c r="L46" s="64" t="s">
        <v>531</v>
      </c>
      <c r="M46" s="64" t="s">
        <v>531</v>
      </c>
      <c r="N46" s="64" t="s">
        <v>531</v>
      </c>
      <c r="O46" s="65" t="s">
        <v>531</v>
      </c>
      <c r="P46" s="48"/>
      <c r="Q46" s="48"/>
      <c r="R46" s="48"/>
      <c r="S46" s="48"/>
      <c r="T46" s="48"/>
      <c r="U46" s="48"/>
    </row>
    <row r="47" spans="1:21" ht="30.75" customHeight="1" x14ac:dyDescent="0.15">
      <c r="A47" s="48"/>
      <c r="B47" s="1270"/>
      <c r="C47" s="1271"/>
      <c r="D47" s="62"/>
      <c r="E47" s="1252" t="s">
        <v>14</v>
      </c>
      <c r="F47" s="1252"/>
      <c r="G47" s="1252"/>
      <c r="H47" s="1252"/>
      <c r="I47" s="1252"/>
      <c r="J47" s="1253"/>
      <c r="K47" s="63" t="s">
        <v>531</v>
      </c>
      <c r="L47" s="64" t="s">
        <v>531</v>
      </c>
      <c r="M47" s="64" t="s">
        <v>531</v>
      </c>
      <c r="N47" s="64" t="s">
        <v>531</v>
      </c>
      <c r="O47" s="65" t="s">
        <v>531</v>
      </c>
      <c r="P47" s="48"/>
      <c r="Q47" s="48"/>
      <c r="R47" s="48"/>
      <c r="S47" s="48"/>
      <c r="T47" s="48"/>
      <c r="U47" s="48"/>
    </row>
    <row r="48" spans="1:21" ht="30.75" customHeight="1" x14ac:dyDescent="0.15">
      <c r="A48" s="48"/>
      <c r="B48" s="1270"/>
      <c r="C48" s="1271"/>
      <c r="D48" s="62"/>
      <c r="E48" s="1252" t="s">
        <v>15</v>
      </c>
      <c r="F48" s="1252"/>
      <c r="G48" s="1252"/>
      <c r="H48" s="1252"/>
      <c r="I48" s="1252"/>
      <c r="J48" s="1253"/>
      <c r="K48" s="63">
        <v>209</v>
      </c>
      <c r="L48" s="64">
        <v>217</v>
      </c>
      <c r="M48" s="64">
        <v>250</v>
      </c>
      <c r="N48" s="64">
        <v>257</v>
      </c>
      <c r="O48" s="65">
        <v>266</v>
      </c>
      <c r="P48" s="48"/>
      <c r="Q48" s="48"/>
      <c r="R48" s="48"/>
      <c r="S48" s="48"/>
      <c r="T48" s="48"/>
      <c r="U48" s="48"/>
    </row>
    <row r="49" spans="1:21" ht="30.75" customHeight="1" x14ac:dyDescent="0.15">
      <c r="A49" s="48"/>
      <c r="B49" s="1270"/>
      <c r="C49" s="1271"/>
      <c r="D49" s="62"/>
      <c r="E49" s="1252" t="s">
        <v>16</v>
      </c>
      <c r="F49" s="1252"/>
      <c r="G49" s="1252"/>
      <c r="H49" s="1252"/>
      <c r="I49" s="1252"/>
      <c r="J49" s="1253"/>
      <c r="K49" s="63">
        <v>40</v>
      </c>
      <c r="L49" s="64">
        <v>37</v>
      </c>
      <c r="M49" s="64">
        <v>43</v>
      </c>
      <c r="N49" s="64">
        <v>42</v>
      </c>
      <c r="O49" s="65">
        <v>43</v>
      </c>
      <c r="P49" s="48"/>
      <c r="Q49" s="48"/>
      <c r="R49" s="48"/>
      <c r="S49" s="48"/>
      <c r="T49" s="48"/>
      <c r="U49" s="48"/>
    </row>
    <row r="50" spans="1:21" ht="30.75" customHeight="1" x14ac:dyDescent="0.15">
      <c r="A50" s="48"/>
      <c r="B50" s="1270"/>
      <c r="C50" s="1271"/>
      <c r="D50" s="62"/>
      <c r="E50" s="1252" t="s">
        <v>17</v>
      </c>
      <c r="F50" s="1252"/>
      <c r="G50" s="1252"/>
      <c r="H50" s="1252"/>
      <c r="I50" s="1252"/>
      <c r="J50" s="1253"/>
      <c r="K50" s="63" t="s">
        <v>531</v>
      </c>
      <c r="L50" s="64" t="s">
        <v>531</v>
      </c>
      <c r="M50" s="64" t="s">
        <v>531</v>
      </c>
      <c r="N50" s="64" t="s">
        <v>531</v>
      </c>
      <c r="O50" s="65" t="s">
        <v>531</v>
      </c>
      <c r="P50" s="48"/>
      <c r="Q50" s="48"/>
      <c r="R50" s="48"/>
      <c r="S50" s="48"/>
      <c r="T50" s="48"/>
      <c r="U50" s="48"/>
    </row>
    <row r="51" spans="1:21" ht="30.75" customHeight="1" x14ac:dyDescent="0.15">
      <c r="A51" s="48"/>
      <c r="B51" s="1272"/>
      <c r="C51" s="1273"/>
      <c r="D51" s="66"/>
      <c r="E51" s="1252" t="s">
        <v>18</v>
      </c>
      <c r="F51" s="1252"/>
      <c r="G51" s="1252"/>
      <c r="H51" s="1252"/>
      <c r="I51" s="1252"/>
      <c r="J51" s="1253"/>
      <c r="K51" s="63" t="s">
        <v>531</v>
      </c>
      <c r="L51" s="64" t="s">
        <v>531</v>
      </c>
      <c r="M51" s="64" t="s">
        <v>531</v>
      </c>
      <c r="N51" s="64" t="s">
        <v>531</v>
      </c>
      <c r="O51" s="65" t="s">
        <v>531</v>
      </c>
      <c r="P51" s="48"/>
      <c r="Q51" s="48"/>
      <c r="R51" s="48"/>
      <c r="S51" s="48"/>
      <c r="T51" s="48"/>
      <c r="U51" s="48"/>
    </row>
    <row r="52" spans="1:21" ht="30.75" customHeight="1" x14ac:dyDescent="0.15">
      <c r="A52" s="48"/>
      <c r="B52" s="1250" t="s">
        <v>19</v>
      </c>
      <c r="C52" s="1251"/>
      <c r="D52" s="66"/>
      <c r="E52" s="1252" t="s">
        <v>20</v>
      </c>
      <c r="F52" s="1252"/>
      <c r="G52" s="1252"/>
      <c r="H52" s="1252"/>
      <c r="I52" s="1252"/>
      <c r="J52" s="1253"/>
      <c r="K52" s="63">
        <v>404</v>
      </c>
      <c r="L52" s="64">
        <v>402</v>
      </c>
      <c r="M52" s="64">
        <v>414</v>
      </c>
      <c r="N52" s="64">
        <v>456</v>
      </c>
      <c r="O52" s="65">
        <v>467</v>
      </c>
      <c r="P52" s="48"/>
      <c r="Q52" s="48"/>
      <c r="R52" s="48"/>
      <c r="S52" s="48"/>
      <c r="T52" s="48"/>
      <c r="U52" s="48"/>
    </row>
    <row r="53" spans="1:21" ht="30.75" customHeight="1" thickBot="1" x14ac:dyDescent="0.2">
      <c r="A53" s="48"/>
      <c r="B53" s="1254" t="s">
        <v>21</v>
      </c>
      <c r="C53" s="1255"/>
      <c r="D53" s="67"/>
      <c r="E53" s="1256" t="s">
        <v>22</v>
      </c>
      <c r="F53" s="1256"/>
      <c r="G53" s="1256"/>
      <c r="H53" s="1256"/>
      <c r="I53" s="1256"/>
      <c r="J53" s="1257"/>
      <c r="K53" s="68">
        <v>209</v>
      </c>
      <c r="L53" s="69">
        <v>215</v>
      </c>
      <c r="M53" s="69">
        <v>262</v>
      </c>
      <c r="N53" s="69">
        <v>263</v>
      </c>
      <c r="O53" s="70">
        <v>248</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590</v>
      </c>
      <c r="P55" s="48"/>
      <c r="Q55" s="48"/>
      <c r="R55" s="48"/>
      <c r="S55" s="48"/>
      <c r="T55" s="48"/>
      <c r="U55" s="48"/>
    </row>
    <row r="56" spans="1:21" ht="31.5" customHeight="1" thickBot="1" x14ac:dyDescent="0.2">
      <c r="A56" s="48"/>
      <c r="B56" s="76"/>
      <c r="C56" s="77"/>
      <c r="D56" s="77"/>
      <c r="E56" s="78"/>
      <c r="F56" s="78"/>
      <c r="G56" s="78"/>
      <c r="H56" s="78"/>
      <c r="I56" s="78"/>
      <c r="J56" s="79" t="s">
        <v>2</v>
      </c>
      <c r="K56" s="80" t="s">
        <v>591</v>
      </c>
      <c r="L56" s="81" t="s">
        <v>592</v>
      </c>
      <c r="M56" s="81" t="s">
        <v>593</v>
      </c>
      <c r="N56" s="81" t="s">
        <v>594</v>
      </c>
      <c r="O56" s="82" t="s">
        <v>595</v>
      </c>
      <c r="P56" s="48"/>
      <c r="Q56" s="48"/>
      <c r="R56" s="48"/>
      <c r="S56" s="48"/>
      <c r="T56" s="48"/>
      <c r="U56" s="48"/>
    </row>
    <row r="57" spans="1:21" ht="31.5" customHeight="1" x14ac:dyDescent="0.15">
      <c r="B57" s="1258" t="s">
        <v>25</v>
      </c>
      <c r="C57" s="1259"/>
      <c r="D57" s="1262" t="s">
        <v>26</v>
      </c>
      <c r="E57" s="1263"/>
      <c r="F57" s="1263"/>
      <c r="G57" s="1263"/>
      <c r="H57" s="1263"/>
      <c r="I57" s="1263"/>
      <c r="J57" s="1264"/>
      <c r="K57" s="83"/>
      <c r="L57" s="84"/>
      <c r="M57" s="84"/>
      <c r="N57" s="84"/>
      <c r="O57" s="85"/>
    </row>
    <row r="58" spans="1:21" ht="31.5" customHeight="1" thickBot="1" x14ac:dyDescent="0.2">
      <c r="B58" s="1260"/>
      <c r="C58" s="1261"/>
      <c r="D58" s="1265" t="s">
        <v>27</v>
      </c>
      <c r="E58" s="1266"/>
      <c r="F58" s="1266"/>
      <c r="G58" s="1266"/>
      <c r="H58" s="1266"/>
      <c r="I58" s="1266"/>
      <c r="J58" s="1267"/>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NK/L70vXNBNvPC/GgEIiDSqIW+0ExTXdZJ0wFSFAueIM8kH9FtlenfvQuvIHNPY3NSXLlnkDsHspJ2MvJpnG1Q==" saltValue="Iv5ygE65YZ62RQAfqzkss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60" zoomScaleNormal="6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572</v>
      </c>
      <c r="J40" s="100" t="s">
        <v>573</v>
      </c>
      <c r="K40" s="100" t="s">
        <v>574</v>
      </c>
      <c r="L40" s="100" t="s">
        <v>575</v>
      </c>
      <c r="M40" s="101" t="s">
        <v>576</v>
      </c>
    </row>
    <row r="41" spans="2:13" ht="27.75" customHeight="1" x14ac:dyDescent="0.15">
      <c r="B41" s="1288" t="s">
        <v>30</v>
      </c>
      <c r="C41" s="1289"/>
      <c r="D41" s="102"/>
      <c r="E41" s="1290" t="s">
        <v>31</v>
      </c>
      <c r="F41" s="1290"/>
      <c r="G41" s="1290"/>
      <c r="H41" s="1291"/>
      <c r="I41" s="103">
        <v>4422</v>
      </c>
      <c r="J41" s="104">
        <v>4455</v>
      </c>
      <c r="K41" s="104">
        <v>4461</v>
      </c>
      <c r="L41" s="104">
        <v>4382</v>
      </c>
      <c r="M41" s="105">
        <v>4638</v>
      </c>
    </row>
    <row r="42" spans="2:13" ht="27.75" customHeight="1" x14ac:dyDescent="0.15">
      <c r="B42" s="1278"/>
      <c r="C42" s="1279"/>
      <c r="D42" s="106"/>
      <c r="E42" s="1282" t="s">
        <v>32</v>
      </c>
      <c r="F42" s="1282"/>
      <c r="G42" s="1282"/>
      <c r="H42" s="1283"/>
      <c r="I42" s="107" t="s">
        <v>531</v>
      </c>
      <c r="J42" s="108" t="s">
        <v>531</v>
      </c>
      <c r="K42" s="108" t="s">
        <v>531</v>
      </c>
      <c r="L42" s="108" t="s">
        <v>531</v>
      </c>
      <c r="M42" s="109" t="s">
        <v>531</v>
      </c>
    </row>
    <row r="43" spans="2:13" ht="27.75" customHeight="1" x14ac:dyDescent="0.15">
      <c r="B43" s="1278"/>
      <c r="C43" s="1279"/>
      <c r="D43" s="106"/>
      <c r="E43" s="1282" t="s">
        <v>33</v>
      </c>
      <c r="F43" s="1282"/>
      <c r="G43" s="1282"/>
      <c r="H43" s="1283"/>
      <c r="I43" s="107">
        <v>4294</v>
      </c>
      <c r="J43" s="108">
        <v>4378</v>
      </c>
      <c r="K43" s="108">
        <v>4352</v>
      </c>
      <c r="L43" s="108">
        <v>4554</v>
      </c>
      <c r="M43" s="109">
        <v>4695</v>
      </c>
    </row>
    <row r="44" spans="2:13" ht="27.75" customHeight="1" x14ac:dyDescent="0.15">
      <c r="B44" s="1278"/>
      <c r="C44" s="1279"/>
      <c r="D44" s="106"/>
      <c r="E44" s="1282" t="s">
        <v>34</v>
      </c>
      <c r="F44" s="1282"/>
      <c r="G44" s="1282"/>
      <c r="H44" s="1283"/>
      <c r="I44" s="107">
        <v>522</v>
      </c>
      <c r="J44" s="108">
        <v>539</v>
      </c>
      <c r="K44" s="108">
        <v>503</v>
      </c>
      <c r="L44" s="108">
        <v>464</v>
      </c>
      <c r="M44" s="109">
        <v>428</v>
      </c>
    </row>
    <row r="45" spans="2:13" ht="27.75" customHeight="1" x14ac:dyDescent="0.15">
      <c r="B45" s="1278"/>
      <c r="C45" s="1279"/>
      <c r="D45" s="106"/>
      <c r="E45" s="1282" t="s">
        <v>35</v>
      </c>
      <c r="F45" s="1282"/>
      <c r="G45" s="1282"/>
      <c r="H45" s="1283"/>
      <c r="I45" s="107">
        <v>617</v>
      </c>
      <c r="J45" s="108">
        <v>608</v>
      </c>
      <c r="K45" s="108">
        <v>591</v>
      </c>
      <c r="L45" s="108">
        <v>573</v>
      </c>
      <c r="M45" s="109">
        <v>536</v>
      </c>
    </row>
    <row r="46" spans="2:13" ht="27.75" customHeight="1" x14ac:dyDescent="0.15">
      <c r="B46" s="1278"/>
      <c r="C46" s="1279"/>
      <c r="D46" s="110"/>
      <c r="E46" s="1282" t="s">
        <v>36</v>
      </c>
      <c r="F46" s="1282"/>
      <c r="G46" s="1282"/>
      <c r="H46" s="1283"/>
      <c r="I46" s="107" t="s">
        <v>531</v>
      </c>
      <c r="J46" s="108" t="s">
        <v>531</v>
      </c>
      <c r="K46" s="108" t="s">
        <v>531</v>
      </c>
      <c r="L46" s="108" t="s">
        <v>531</v>
      </c>
      <c r="M46" s="109" t="s">
        <v>531</v>
      </c>
    </row>
    <row r="47" spans="2:13" ht="27.75" customHeight="1" x14ac:dyDescent="0.15">
      <c r="B47" s="1278"/>
      <c r="C47" s="1279"/>
      <c r="D47" s="111"/>
      <c r="E47" s="1292" t="s">
        <v>37</v>
      </c>
      <c r="F47" s="1293"/>
      <c r="G47" s="1293"/>
      <c r="H47" s="1294"/>
      <c r="I47" s="107" t="s">
        <v>531</v>
      </c>
      <c r="J47" s="108" t="s">
        <v>531</v>
      </c>
      <c r="K47" s="108" t="s">
        <v>531</v>
      </c>
      <c r="L47" s="108" t="s">
        <v>531</v>
      </c>
      <c r="M47" s="109" t="s">
        <v>531</v>
      </c>
    </row>
    <row r="48" spans="2:13" ht="27.75" customHeight="1" x14ac:dyDescent="0.15">
      <c r="B48" s="1278"/>
      <c r="C48" s="1279"/>
      <c r="D48" s="106"/>
      <c r="E48" s="1282" t="s">
        <v>38</v>
      </c>
      <c r="F48" s="1282"/>
      <c r="G48" s="1282"/>
      <c r="H48" s="1283"/>
      <c r="I48" s="107" t="s">
        <v>531</v>
      </c>
      <c r="J48" s="108" t="s">
        <v>531</v>
      </c>
      <c r="K48" s="108" t="s">
        <v>531</v>
      </c>
      <c r="L48" s="108" t="s">
        <v>531</v>
      </c>
      <c r="M48" s="109" t="s">
        <v>531</v>
      </c>
    </row>
    <row r="49" spans="2:13" ht="27.75" customHeight="1" x14ac:dyDescent="0.15">
      <c r="B49" s="1280"/>
      <c r="C49" s="1281"/>
      <c r="D49" s="106"/>
      <c r="E49" s="1282" t="s">
        <v>39</v>
      </c>
      <c r="F49" s="1282"/>
      <c r="G49" s="1282"/>
      <c r="H49" s="1283"/>
      <c r="I49" s="107" t="s">
        <v>531</v>
      </c>
      <c r="J49" s="108" t="s">
        <v>531</v>
      </c>
      <c r="K49" s="108">
        <v>27</v>
      </c>
      <c r="L49" s="108">
        <v>33</v>
      </c>
      <c r="M49" s="109">
        <v>50</v>
      </c>
    </row>
    <row r="50" spans="2:13" ht="27.75" customHeight="1" x14ac:dyDescent="0.15">
      <c r="B50" s="1276" t="s">
        <v>40</v>
      </c>
      <c r="C50" s="1277"/>
      <c r="D50" s="112"/>
      <c r="E50" s="1282" t="s">
        <v>41</v>
      </c>
      <c r="F50" s="1282"/>
      <c r="G50" s="1282"/>
      <c r="H50" s="1283"/>
      <c r="I50" s="107">
        <v>1185</v>
      </c>
      <c r="J50" s="108">
        <v>1193</v>
      </c>
      <c r="K50" s="108">
        <v>1095</v>
      </c>
      <c r="L50" s="108">
        <v>980</v>
      </c>
      <c r="M50" s="109">
        <v>915</v>
      </c>
    </row>
    <row r="51" spans="2:13" ht="27.75" customHeight="1" x14ac:dyDescent="0.15">
      <c r="B51" s="1278"/>
      <c r="C51" s="1279"/>
      <c r="D51" s="106"/>
      <c r="E51" s="1282" t="s">
        <v>42</v>
      </c>
      <c r="F51" s="1282"/>
      <c r="G51" s="1282"/>
      <c r="H51" s="1283"/>
      <c r="I51" s="107" t="s">
        <v>531</v>
      </c>
      <c r="J51" s="108" t="s">
        <v>531</v>
      </c>
      <c r="K51" s="108" t="s">
        <v>531</v>
      </c>
      <c r="L51" s="108" t="s">
        <v>531</v>
      </c>
      <c r="M51" s="109" t="s">
        <v>531</v>
      </c>
    </row>
    <row r="52" spans="2:13" ht="27.75" customHeight="1" x14ac:dyDescent="0.15">
      <c r="B52" s="1280"/>
      <c r="C52" s="1281"/>
      <c r="D52" s="106"/>
      <c r="E52" s="1282" t="s">
        <v>43</v>
      </c>
      <c r="F52" s="1282"/>
      <c r="G52" s="1282"/>
      <c r="H52" s="1283"/>
      <c r="I52" s="107">
        <v>5336</v>
      </c>
      <c r="J52" s="108">
        <v>5413</v>
      </c>
      <c r="K52" s="108">
        <v>5378</v>
      </c>
      <c r="L52" s="108">
        <v>5521</v>
      </c>
      <c r="M52" s="109">
        <v>5392</v>
      </c>
    </row>
    <row r="53" spans="2:13" ht="27.75" customHeight="1" thickBot="1" x14ac:dyDescent="0.2">
      <c r="B53" s="1284" t="s">
        <v>44</v>
      </c>
      <c r="C53" s="1285"/>
      <c r="D53" s="113"/>
      <c r="E53" s="1286" t="s">
        <v>45</v>
      </c>
      <c r="F53" s="1286"/>
      <c r="G53" s="1286"/>
      <c r="H53" s="1287"/>
      <c r="I53" s="114">
        <v>3333</v>
      </c>
      <c r="J53" s="115">
        <v>3373</v>
      </c>
      <c r="K53" s="115">
        <v>3460</v>
      </c>
      <c r="L53" s="115">
        <v>3506</v>
      </c>
      <c r="M53" s="116">
        <v>4040</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qKi+SvVkf4ef0L/ZxxsZb0l9uE6p1Y2Bnadd0ZxkSdVqcPquVBa2fAr8izxvtcBUMF9uyZh1zgs7Nv2HHhXfaQ==" saltValue="9R/iyaNd3KWV7RIadTR+r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50" zoomScaleNormal="5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574</v>
      </c>
      <c r="G54" s="125" t="s">
        <v>575</v>
      </c>
      <c r="H54" s="126" t="s">
        <v>576</v>
      </c>
    </row>
    <row r="55" spans="2:8" ht="52.5" customHeight="1" x14ac:dyDescent="0.15">
      <c r="B55" s="127"/>
      <c r="C55" s="1303" t="s">
        <v>48</v>
      </c>
      <c r="D55" s="1303"/>
      <c r="E55" s="1304"/>
      <c r="F55" s="128">
        <v>995</v>
      </c>
      <c r="G55" s="128">
        <v>887</v>
      </c>
      <c r="H55" s="129">
        <v>805</v>
      </c>
    </row>
    <row r="56" spans="2:8" ht="52.5" customHeight="1" x14ac:dyDescent="0.15">
      <c r="B56" s="130"/>
      <c r="C56" s="1305" t="s">
        <v>49</v>
      </c>
      <c r="D56" s="1305"/>
      <c r="E56" s="1306"/>
      <c r="F56" s="131">
        <v>1</v>
      </c>
      <c r="G56" s="131">
        <v>1</v>
      </c>
      <c r="H56" s="132">
        <v>1</v>
      </c>
    </row>
    <row r="57" spans="2:8" ht="53.25" customHeight="1" x14ac:dyDescent="0.15">
      <c r="B57" s="130"/>
      <c r="C57" s="1307" t="s">
        <v>50</v>
      </c>
      <c r="D57" s="1307"/>
      <c r="E57" s="1308"/>
      <c r="F57" s="133">
        <v>43</v>
      </c>
      <c r="G57" s="133">
        <v>36</v>
      </c>
      <c r="H57" s="134">
        <v>31</v>
      </c>
    </row>
    <row r="58" spans="2:8" ht="45.75" customHeight="1" x14ac:dyDescent="0.15">
      <c r="B58" s="135"/>
      <c r="C58" s="1295" t="s">
        <v>606</v>
      </c>
      <c r="D58" s="1296"/>
      <c r="E58" s="1297"/>
      <c r="F58" s="136">
        <v>21</v>
      </c>
      <c r="G58" s="136">
        <v>20</v>
      </c>
      <c r="H58" s="137">
        <v>15</v>
      </c>
    </row>
    <row r="59" spans="2:8" ht="45.75" customHeight="1" x14ac:dyDescent="0.15">
      <c r="B59" s="135"/>
      <c r="C59" s="1295" t="s">
        <v>607</v>
      </c>
      <c r="D59" s="1296"/>
      <c r="E59" s="1297"/>
      <c r="F59" s="136">
        <v>15</v>
      </c>
      <c r="G59" s="136">
        <v>13</v>
      </c>
      <c r="H59" s="137">
        <v>14</v>
      </c>
    </row>
    <row r="60" spans="2:8" ht="45.75" customHeight="1" x14ac:dyDescent="0.15">
      <c r="B60" s="135"/>
      <c r="C60" s="1295" t="s">
        <v>608</v>
      </c>
      <c r="D60" s="1296"/>
      <c r="E60" s="1297"/>
      <c r="F60" s="136">
        <v>7</v>
      </c>
      <c r="G60" s="136">
        <v>3</v>
      </c>
      <c r="H60" s="137">
        <v>2</v>
      </c>
    </row>
    <row r="61" spans="2:8" ht="45.75" customHeight="1" x14ac:dyDescent="0.15">
      <c r="B61" s="135"/>
      <c r="C61" s="1295" t="s">
        <v>609</v>
      </c>
      <c r="D61" s="1296"/>
      <c r="E61" s="1297"/>
      <c r="F61" s="136" t="s">
        <v>610</v>
      </c>
      <c r="G61" s="136" t="s">
        <v>610</v>
      </c>
      <c r="H61" s="137">
        <v>0</v>
      </c>
    </row>
    <row r="62" spans="2:8" ht="45.75" customHeight="1" thickBot="1" x14ac:dyDescent="0.2">
      <c r="B62" s="138"/>
      <c r="C62" s="1298"/>
      <c r="D62" s="1299"/>
      <c r="E62" s="1300"/>
      <c r="F62" s="139"/>
      <c r="G62" s="139"/>
      <c r="H62" s="140"/>
    </row>
    <row r="63" spans="2:8" ht="52.5" customHeight="1" thickBot="1" x14ac:dyDescent="0.2">
      <c r="B63" s="141"/>
      <c r="C63" s="1301" t="s">
        <v>51</v>
      </c>
      <c r="D63" s="1301"/>
      <c r="E63" s="1302"/>
      <c r="F63" s="142">
        <v>1039</v>
      </c>
      <c r="G63" s="142">
        <v>924</v>
      </c>
      <c r="H63" s="143">
        <v>837</v>
      </c>
    </row>
    <row r="64" spans="2:8" ht="15" customHeight="1" x14ac:dyDescent="0.15"/>
  </sheetData>
  <sheetProtection algorithmName="SHA-512" hashValue="JJdEQ3j4kT1k2iW8KH5WAw7OEJHryv2kmGRuyaEKtaKSDIkkqxlh/rXZ7GBJSZU2ZINu+73+uklFr/VsNDRNXA==" saltValue="m+Vf4jdntQvK8ZZPrXI4Z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opLeftCell="AF20" zoomScale="130" zoomScaleNormal="130" zoomScaleSheetLayoutView="55" workbookViewId="0">
      <selection activeCell="AU40" sqref="AU40"/>
    </sheetView>
  </sheetViews>
  <sheetFormatPr defaultColWidth="0" defaultRowHeight="13.5" customHeight="1" zeroHeight="1" x14ac:dyDescent="0.15"/>
  <cols>
    <col min="1" max="1" width="6.375" style="388" customWidth="1"/>
    <col min="2" max="107" width="2.5" style="388" customWidth="1"/>
    <col min="108" max="108" width="6.125" style="396" customWidth="1"/>
    <col min="109" max="109" width="5.875" style="395" customWidth="1"/>
    <col min="110" max="110" width="19.125" style="388" hidden="1"/>
    <col min="111" max="115" width="12.625" style="388" hidden="1"/>
    <col min="116" max="349" width="8.625" style="388" hidden="1"/>
    <col min="350" max="355" width="14.875" style="388" hidden="1"/>
    <col min="356" max="357" width="15.875" style="388" hidden="1"/>
    <col min="358" max="363" width="16.125" style="388" hidden="1"/>
    <col min="364" max="364" width="6.125" style="388" hidden="1"/>
    <col min="365" max="365" width="3" style="388" hidden="1"/>
    <col min="366" max="605" width="8.625" style="388" hidden="1"/>
    <col min="606" max="611" width="14.875" style="388" hidden="1"/>
    <col min="612" max="613" width="15.875" style="388" hidden="1"/>
    <col min="614" max="619" width="16.125" style="388" hidden="1"/>
    <col min="620" max="620" width="6.125" style="388" hidden="1"/>
    <col min="621" max="621" width="3" style="388" hidden="1"/>
    <col min="622" max="861" width="8.625" style="388" hidden="1"/>
    <col min="862" max="867" width="14.875" style="388" hidden="1"/>
    <col min="868" max="869" width="15.875" style="388" hidden="1"/>
    <col min="870" max="875" width="16.125" style="388" hidden="1"/>
    <col min="876" max="876" width="6.125" style="388" hidden="1"/>
    <col min="877" max="877" width="3" style="388" hidden="1"/>
    <col min="878" max="1117" width="8.625" style="388" hidden="1"/>
    <col min="1118" max="1123" width="14.875" style="388" hidden="1"/>
    <col min="1124" max="1125" width="15.875" style="388" hidden="1"/>
    <col min="1126" max="1131" width="16.125" style="388" hidden="1"/>
    <col min="1132" max="1132" width="6.125" style="388" hidden="1"/>
    <col min="1133" max="1133" width="3" style="388" hidden="1"/>
    <col min="1134" max="1373" width="8.625" style="388" hidden="1"/>
    <col min="1374" max="1379" width="14.875" style="388" hidden="1"/>
    <col min="1380" max="1381" width="15.875" style="388" hidden="1"/>
    <col min="1382" max="1387" width="16.125" style="388" hidden="1"/>
    <col min="1388" max="1388" width="6.125" style="388" hidden="1"/>
    <col min="1389" max="1389" width="3" style="388" hidden="1"/>
    <col min="1390" max="1629" width="8.625" style="388" hidden="1"/>
    <col min="1630" max="1635" width="14.875" style="388" hidden="1"/>
    <col min="1636" max="1637" width="15.875" style="388" hidden="1"/>
    <col min="1638" max="1643" width="16.125" style="388" hidden="1"/>
    <col min="1644" max="1644" width="6.125" style="388" hidden="1"/>
    <col min="1645" max="1645" width="3" style="388" hidden="1"/>
    <col min="1646" max="1885" width="8.625" style="388" hidden="1"/>
    <col min="1886" max="1891" width="14.875" style="388" hidden="1"/>
    <col min="1892" max="1893" width="15.875" style="388" hidden="1"/>
    <col min="1894" max="1899" width="16.125" style="388" hidden="1"/>
    <col min="1900" max="1900" width="6.125" style="388" hidden="1"/>
    <col min="1901" max="1901" width="3" style="388" hidden="1"/>
    <col min="1902" max="2141" width="8.625" style="388" hidden="1"/>
    <col min="2142" max="2147" width="14.875" style="388" hidden="1"/>
    <col min="2148" max="2149" width="15.875" style="388" hidden="1"/>
    <col min="2150" max="2155" width="16.125" style="388" hidden="1"/>
    <col min="2156" max="2156" width="6.125" style="388" hidden="1"/>
    <col min="2157" max="2157" width="3" style="388" hidden="1"/>
    <col min="2158" max="2397" width="8.625" style="388" hidden="1"/>
    <col min="2398" max="2403" width="14.875" style="388" hidden="1"/>
    <col min="2404" max="2405" width="15.875" style="388" hidden="1"/>
    <col min="2406" max="2411" width="16.125" style="388" hidden="1"/>
    <col min="2412" max="2412" width="6.125" style="388" hidden="1"/>
    <col min="2413" max="2413" width="3" style="388" hidden="1"/>
    <col min="2414" max="2653" width="8.625" style="388" hidden="1"/>
    <col min="2654" max="2659" width="14.875" style="388" hidden="1"/>
    <col min="2660" max="2661" width="15.875" style="388" hidden="1"/>
    <col min="2662" max="2667" width="16.125" style="388" hidden="1"/>
    <col min="2668" max="2668" width="6.125" style="388" hidden="1"/>
    <col min="2669" max="2669" width="3" style="388" hidden="1"/>
    <col min="2670" max="2909" width="8.625" style="388" hidden="1"/>
    <col min="2910" max="2915" width="14.875" style="388" hidden="1"/>
    <col min="2916" max="2917" width="15.875" style="388" hidden="1"/>
    <col min="2918" max="2923" width="16.125" style="388" hidden="1"/>
    <col min="2924" max="2924" width="6.125" style="388" hidden="1"/>
    <col min="2925" max="2925" width="3" style="388" hidden="1"/>
    <col min="2926" max="3165" width="8.625" style="388" hidden="1"/>
    <col min="3166" max="3171" width="14.875" style="388" hidden="1"/>
    <col min="3172" max="3173" width="15.875" style="388" hidden="1"/>
    <col min="3174" max="3179" width="16.125" style="388" hidden="1"/>
    <col min="3180" max="3180" width="6.125" style="388" hidden="1"/>
    <col min="3181" max="3181" width="3" style="388" hidden="1"/>
    <col min="3182" max="3421" width="8.625" style="388" hidden="1"/>
    <col min="3422" max="3427" width="14.875" style="388" hidden="1"/>
    <col min="3428" max="3429" width="15.875" style="388" hidden="1"/>
    <col min="3430" max="3435" width="16.125" style="388" hidden="1"/>
    <col min="3436" max="3436" width="6.125" style="388" hidden="1"/>
    <col min="3437" max="3437" width="3" style="388" hidden="1"/>
    <col min="3438" max="3677" width="8.625" style="388" hidden="1"/>
    <col min="3678" max="3683" width="14.875" style="388" hidden="1"/>
    <col min="3684" max="3685" width="15.875" style="388" hidden="1"/>
    <col min="3686" max="3691" width="16.125" style="388" hidden="1"/>
    <col min="3692" max="3692" width="6.125" style="388" hidden="1"/>
    <col min="3693" max="3693" width="3" style="388" hidden="1"/>
    <col min="3694" max="3933" width="8.625" style="388" hidden="1"/>
    <col min="3934" max="3939" width="14.875" style="388" hidden="1"/>
    <col min="3940" max="3941" width="15.875" style="388" hidden="1"/>
    <col min="3942" max="3947" width="16.125" style="388" hidden="1"/>
    <col min="3948" max="3948" width="6.125" style="388" hidden="1"/>
    <col min="3949" max="3949" width="3" style="388" hidden="1"/>
    <col min="3950" max="4189" width="8.625" style="388" hidden="1"/>
    <col min="4190" max="4195" width="14.875" style="388" hidden="1"/>
    <col min="4196" max="4197" width="15.875" style="388" hidden="1"/>
    <col min="4198" max="4203" width="16.125" style="388" hidden="1"/>
    <col min="4204" max="4204" width="6.125" style="388" hidden="1"/>
    <col min="4205" max="4205" width="3" style="388" hidden="1"/>
    <col min="4206" max="4445" width="8.625" style="388" hidden="1"/>
    <col min="4446" max="4451" width="14.875" style="388" hidden="1"/>
    <col min="4452" max="4453" width="15.875" style="388" hidden="1"/>
    <col min="4454" max="4459" width="16.125" style="388" hidden="1"/>
    <col min="4460" max="4460" width="6.125" style="388" hidden="1"/>
    <col min="4461" max="4461" width="3" style="388" hidden="1"/>
    <col min="4462" max="4701" width="8.625" style="388" hidden="1"/>
    <col min="4702" max="4707" width="14.875" style="388" hidden="1"/>
    <col min="4708" max="4709" width="15.875" style="388" hidden="1"/>
    <col min="4710" max="4715" width="16.125" style="388" hidden="1"/>
    <col min="4716" max="4716" width="6.125" style="388" hidden="1"/>
    <col min="4717" max="4717" width="3" style="388" hidden="1"/>
    <col min="4718" max="4957" width="8.625" style="388" hidden="1"/>
    <col min="4958" max="4963" width="14.875" style="388" hidden="1"/>
    <col min="4964" max="4965" width="15.875" style="388" hidden="1"/>
    <col min="4966" max="4971" width="16.125" style="388" hidden="1"/>
    <col min="4972" max="4972" width="6.125" style="388" hidden="1"/>
    <col min="4973" max="4973" width="3" style="388" hidden="1"/>
    <col min="4974" max="5213" width="8.625" style="388" hidden="1"/>
    <col min="5214" max="5219" width="14.875" style="388" hidden="1"/>
    <col min="5220" max="5221" width="15.875" style="388" hidden="1"/>
    <col min="5222" max="5227" width="16.125" style="388" hidden="1"/>
    <col min="5228" max="5228" width="6.125" style="388" hidden="1"/>
    <col min="5229" max="5229" width="3" style="388" hidden="1"/>
    <col min="5230" max="5469" width="8.625" style="388" hidden="1"/>
    <col min="5470" max="5475" width="14.875" style="388" hidden="1"/>
    <col min="5476" max="5477" width="15.875" style="388" hidden="1"/>
    <col min="5478" max="5483" width="16.125" style="388" hidden="1"/>
    <col min="5484" max="5484" width="6.125" style="388" hidden="1"/>
    <col min="5485" max="5485" width="3" style="388" hidden="1"/>
    <col min="5486" max="5725" width="8.625" style="388" hidden="1"/>
    <col min="5726" max="5731" width="14.875" style="388" hidden="1"/>
    <col min="5732" max="5733" width="15.875" style="388" hidden="1"/>
    <col min="5734" max="5739" width="16.125" style="388" hidden="1"/>
    <col min="5740" max="5740" width="6.125" style="388" hidden="1"/>
    <col min="5741" max="5741" width="3" style="388" hidden="1"/>
    <col min="5742" max="5981" width="8.625" style="388" hidden="1"/>
    <col min="5982" max="5987" width="14.875" style="388" hidden="1"/>
    <col min="5988" max="5989" width="15.875" style="388" hidden="1"/>
    <col min="5990" max="5995" width="16.125" style="388" hidden="1"/>
    <col min="5996" max="5996" width="6.125" style="388" hidden="1"/>
    <col min="5997" max="5997" width="3" style="388" hidden="1"/>
    <col min="5998" max="6237" width="8.625" style="388" hidden="1"/>
    <col min="6238" max="6243" width="14.875" style="388" hidden="1"/>
    <col min="6244" max="6245" width="15.875" style="388" hidden="1"/>
    <col min="6246" max="6251" width="16.125" style="388" hidden="1"/>
    <col min="6252" max="6252" width="6.125" style="388" hidden="1"/>
    <col min="6253" max="6253" width="3" style="388" hidden="1"/>
    <col min="6254" max="6493" width="8.625" style="388" hidden="1"/>
    <col min="6494" max="6499" width="14.875" style="388" hidden="1"/>
    <col min="6500" max="6501" width="15.875" style="388" hidden="1"/>
    <col min="6502" max="6507" width="16.125" style="388" hidden="1"/>
    <col min="6508" max="6508" width="6.125" style="388" hidden="1"/>
    <col min="6509" max="6509" width="3" style="388" hidden="1"/>
    <col min="6510" max="6749" width="8.625" style="388" hidden="1"/>
    <col min="6750" max="6755" width="14.875" style="388" hidden="1"/>
    <col min="6756" max="6757" width="15.875" style="388" hidden="1"/>
    <col min="6758" max="6763" width="16.125" style="388" hidden="1"/>
    <col min="6764" max="6764" width="6.125" style="388" hidden="1"/>
    <col min="6765" max="6765" width="3" style="388" hidden="1"/>
    <col min="6766" max="7005" width="8.625" style="388" hidden="1"/>
    <col min="7006" max="7011" width="14.875" style="388" hidden="1"/>
    <col min="7012" max="7013" width="15.875" style="388" hidden="1"/>
    <col min="7014" max="7019" width="16.125" style="388" hidden="1"/>
    <col min="7020" max="7020" width="6.125" style="388" hidden="1"/>
    <col min="7021" max="7021" width="3" style="388" hidden="1"/>
    <col min="7022" max="7261" width="8.625" style="388" hidden="1"/>
    <col min="7262" max="7267" width="14.875" style="388" hidden="1"/>
    <col min="7268" max="7269" width="15.875" style="388" hidden="1"/>
    <col min="7270" max="7275" width="16.125" style="388" hidden="1"/>
    <col min="7276" max="7276" width="6.125" style="388" hidden="1"/>
    <col min="7277" max="7277" width="3" style="388" hidden="1"/>
    <col min="7278" max="7517" width="8.625" style="388" hidden="1"/>
    <col min="7518" max="7523" width="14.875" style="388" hidden="1"/>
    <col min="7524" max="7525" width="15.875" style="388" hidden="1"/>
    <col min="7526" max="7531" width="16.125" style="388" hidden="1"/>
    <col min="7532" max="7532" width="6.125" style="388" hidden="1"/>
    <col min="7533" max="7533" width="3" style="388" hidden="1"/>
    <col min="7534" max="7773" width="8.625" style="388" hidden="1"/>
    <col min="7774" max="7779" width="14.875" style="388" hidden="1"/>
    <col min="7780" max="7781" width="15.875" style="388" hidden="1"/>
    <col min="7782" max="7787" width="16.125" style="388" hidden="1"/>
    <col min="7788" max="7788" width="6.125" style="388" hidden="1"/>
    <col min="7789" max="7789" width="3" style="388" hidden="1"/>
    <col min="7790" max="8029" width="8.625" style="388" hidden="1"/>
    <col min="8030" max="8035" width="14.875" style="388" hidden="1"/>
    <col min="8036" max="8037" width="15.875" style="388" hidden="1"/>
    <col min="8038" max="8043" width="16.125" style="388" hidden="1"/>
    <col min="8044" max="8044" width="6.125" style="388" hidden="1"/>
    <col min="8045" max="8045" width="3" style="388" hidden="1"/>
    <col min="8046" max="8285" width="8.625" style="388" hidden="1"/>
    <col min="8286" max="8291" width="14.875" style="388" hidden="1"/>
    <col min="8292" max="8293" width="15.875" style="388" hidden="1"/>
    <col min="8294" max="8299" width="16.125" style="388" hidden="1"/>
    <col min="8300" max="8300" width="6.125" style="388" hidden="1"/>
    <col min="8301" max="8301" width="3" style="388" hidden="1"/>
    <col min="8302" max="8541" width="8.625" style="388" hidden="1"/>
    <col min="8542" max="8547" width="14.875" style="388" hidden="1"/>
    <col min="8548" max="8549" width="15.875" style="388" hidden="1"/>
    <col min="8550" max="8555" width="16.125" style="388" hidden="1"/>
    <col min="8556" max="8556" width="6.125" style="388" hidden="1"/>
    <col min="8557" max="8557" width="3" style="388" hidden="1"/>
    <col min="8558" max="8797" width="8.625" style="388" hidden="1"/>
    <col min="8798" max="8803" width="14.875" style="388" hidden="1"/>
    <col min="8804" max="8805" width="15.875" style="388" hidden="1"/>
    <col min="8806" max="8811" width="16.125" style="388" hidden="1"/>
    <col min="8812" max="8812" width="6.125" style="388" hidden="1"/>
    <col min="8813" max="8813" width="3" style="388" hidden="1"/>
    <col min="8814" max="9053" width="8.625" style="388" hidden="1"/>
    <col min="9054" max="9059" width="14.875" style="388" hidden="1"/>
    <col min="9060" max="9061" width="15.875" style="388" hidden="1"/>
    <col min="9062" max="9067" width="16.125" style="388" hidden="1"/>
    <col min="9068" max="9068" width="6.125" style="388" hidden="1"/>
    <col min="9069" max="9069" width="3" style="388" hidden="1"/>
    <col min="9070" max="9309" width="8.625" style="388" hidden="1"/>
    <col min="9310" max="9315" width="14.875" style="388" hidden="1"/>
    <col min="9316" max="9317" width="15.875" style="388" hidden="1"/>
    <col min="9318" max="9323" width="16.125" style="388" hidden="1"/>
    <col min="9324" max="9324" width="6.125" style="388" hidden="1"/>
    <col min="9325" max="9325" width="3" style="388" hidden="1"/>
    <col min="9326" max="9565" width="8.625" style="388" hidden="1"/>
    <col min="9566" max="9571" width="14.875" style="388" hidden="1"/>
    <col min="9572" max="9573" width="15.875" style="388" hidden="1"/>
    <col min="9574" max="9579" width="16.125" style="388" hidden="1"/>
    <col min="9580" max="9580" width="6.125" style="388" hidden="1"/>
    <col min="9581" max="9581" width="3" style="388" hidden="1"/>
    <col min="9582" max="9821" width="8.625" style="388" hidden="1"/>
    <col min="9822" max="9827" width="14.875" style="388" hidden="1"/>
    <col min="9828" max="9829" width="15.875" style="388" hidden="1"/>
    <col min="9830" max="9835" width="16.125" style="388" hidden="1"/>
    <col min="9836" max="9836" width="6.125" style="388" hidden="1"/>
    <col min="9837" max="9837" width="3" style="388" hidden="1"/>
    <col min="9838" max="10077" width="8.625" style="388" hidden="1"/>
    <col min="10078" max="10083" width="14.875" style="388" hidden="1"/>
    <col min="10084" max="10085" width="15.875" style="388" hidden="1"/>
    <col min="10086" max="10091" width="16.125" style="388" hidden="1"/>
    <col min="10092" max="10092" width="6.125" style="388" hidden="1"/>
    <col min="10093" max="10093" width="3" style="388" hidden="1"/>
    <col min="10094" max="10333" width="8.625" style="388" hidden="1"/>
    <col min="10334" max="10339" width="14.875" style="388" hidden="1"/>
    <col min="10340" max="10341" width="15.875" style="388" hidden="1"/>
    <col min="10342" max="10347" width="16.125" style="388" hidden="1"/>
    <col min="10348" max="10348" width="6.125" style="388" hidden="1"/>
    <col min="10349" max="10349" width="3" style="388" hidden="1"/>
    <col min="10350" max="10589" width="8.625" style="388" hidden="1"/>
    <col min="10590" max="10595" width="14.875" style="388" hidden="1"/>
    <col min="10596" max="10597" width="15.875" style="388" hidden="1"/>
    <col min="10598" max="10603" width="16.125" style="388" hidden="1"/>
    <col min="10604" max="10604" width="6.125" style="388" hidden="1"/>
    <col min="10605" max="10605" width="3" style="388" hidden="1"/>
    <col min="10606" max="10845" width="8.625" style="388" hidden="1"/>
    <col min="10846" max="10851" width="14.875" style="388" hidden="1"/>
    <col min="10852" max="10853" width="15.875" style="388" hidden="1"/>
    <col min="10854" max="10859" width="16.125" style="388" hidden="1"/>
    <col min="10860" max="10860" width="6.125" style="388" hidden="1"/>
    <col min="10861" max="10861" width="3" style="388" hidden="1"/>
    <col min="10862" max="11101" width="8.625" style="388" hidden="1"/>
    <col min="11102" max="11107" width="14.875" style="388" hidden="1"/>
    <col min="11108" max="11109" width="15.875" style="388" hidden="1"/>
    <col min="11110" max="11115" width="16.125" style="388" hidden="1"/>
    <col min="11116" max="11116" width="6.125" style="388" hidden="1"/>
    <col min="11117" max="11117" width="3" style="388" hidden="1"/>
    <col min="11118" max="11357" width="8.625" style="388" hidden="1"/>
    <col min="11358" max="11363" width="14.875" style="388" hidden="1"/>
    <col min="11364" max="11365" width="15.875" style="388" hidden="1"/>
    <col min="11366" max="11371" width="16.125" style="388" hidden="1"/>
    <col min="11372" max="11372" width="6.125" style="388" hidden="1"/>
    <col min="11373" max="11373" width="3" style="388" hidden="1"/>
    <col min="11374" max="11613" width="8.625" style="388" hidden="1"/>
    <col min="11614" max="11619" width="14.875" style="388" hidden="1"/>
    <col min="11620" max="11621" width="15.875" style="388" hidden="1"/>
    <col min="11622" max="11627" width="16.125" style="388" hidden="1"/>
    <col min="11628" max="11628" width="6.125" style="388" hidden="1"/>
    <col min="11629" max="11629" width="3" style="388" hidden="1"/>
    <col min="11630" max="11869" width="8.625" style="388" hidden="1"/>
    <col min="11870" max="11875" width="14.875" style="388" hidden="1"/>
    <col min="11876" max="11877" width="15.875" style="388" hidden="1"/>
    <col min="11878" max="11883" width="16.125" style="388" hidden="1"/>
    <col min="11884" max="11884" width="6.125" style="388" hidden="1"/>
    <col min="11885" max="11885" width="3" style="388" hidden="1"/>
    <col min="11886" max="12125" width="8.625" style="388" hidden="1"/>
    <col min="12126" max="12131" width="14.875" style="388" hidden="1"/>
    <col min="12132" max="12133" width="15.875" style="388" hidden="1"/>
    <col min="12134" max="12139" width="16.125" style="388" hidden="1"/>
    <col min="12140" max="12140" width="6.125" style="388" hidden="1"/>
    <col min="12141" max="12141" width="3" style="388" hidden="1"/>
    <col min="12142" max="12381" width="8.625" style="388" hidden="1"/>
    <col min="12382" max="12387" width="14.875" style="388" hidden="1"/>
    <col min="12388" max="12389" width="15.875" style="388" hidden="1"/>
    <col min="12390" max="12395" width="16.125" style="388" hidden="1"/>
    <col min="12396" max="12396" width="6.125" style="388" hidden="1"/>
    <col min="12397" max="12397" width="3" style="388" hidden="1"/>
    <col min="12398" max="12637" width="8.625" style="388" hidden="1"/>
    <col min="12638" max="12643" width="14.875" style="388" hidden="1"/>
    <col min="12644" max="12645" width="15.875" style="388" hidden="1"/>
    <col min="12646" max="12651" width="16.125" style="388" hidden="1"/>
    <col min="12652" max="12652" width="6.125" style="388" hidden="1"/>
    <col min="12653" max="12653" width="3" style="388" hidden="1"/>
    <col min="12654" max="12893" width="8.625" style="388" hidden="1"/>
    <col min="12894" max="12899" width="14.875" style="388" hidden="1"/>
    <col min="12900" max="12901" width="15.875" style="388" hidden="1"/>
    <col min="12902" max="12907" width="16.125" style="388" hidden="1"/>
    <col min="12908" max="12908" width="6.125" style="388" hidden="1"/>
    <col min="12909" max="12909" width="3" style="388" hidden="1"/>
    <col min="12910" max="13149" width="8.625" style="388" hidden="1"/>
    <col min="13150" max="13155" width="14.875" style="388" hidden="1"/>
    <col min="13156" max="13157" width="15.875" style="388" hidden="1"/>
    <col min="13158" max="13163" width="16.125" style="388" hidden="1"/>
    <col min="13164" max="13164" width="6.125" style="388" hidden="1"/>
    <col min="13165" max="13165" width="3" style="388" hidden="1"/>
    <col min="13166" max="13405" width="8.625" style="388" hidden="1"/>
    <col min="13406" max="13411" width="14.875" style="388" hidden="1"/>
    <col min="13412" max="13413" width="15.875" style="388" hidden="1"/>
    <col min="13414" max="13419" width="16.125" style="388" hidden="1"/>
    <col min="13420" max="13420" width="6.125" style="388" hidden="1"/>
    <col min="13421" max="13421" width="3" style="388" hidden="1"/>
    <col min="13422" max="13661" width="8.625" style="388" hidden="1"/>
    <col min="13662" max="13667" width="14.875" style="388" hidden="1"/>
    <col min="13668" max="13669" width="15.875" style="388" hidden="1"/>
    <col min="13670" max="13675" width="16.125" style="388" hidden="1"/>
    <col min="13676" max="13676" width="6.125" style="388" hidden="1"/>
    <col min="13677" max="13677" width="3" style="388" hidden="1"/>
    <col min="13678" max="13917" width="8.625" style="388" hidden="1"/>
    <col min="13918" max="13923" width="14.875" style="388" hidden="1"/>
    <col min="13924" max="13925" width="15.875" style="388" hidden="1"/>
    <col min="13926" max="13931" width="16.125" style="388" hidden="1"/>
    <col min="13932" max="13932" width="6.125" style="388" hidden="1"/>
    <col min="13933" max="13933" width="3" style="388" hidden="1"/>
    <col min="13934" max="14173" width="8.625" style="388" hidden="1"/>
    <col min="14174" max="14179" width="14.875" style="388" hidden="1"/>
    <col min="14180" max="14181" width="15.875" style="388" hidden="1"/>
    <col min="14182" max="14187" width="16.125" style="388" hidden="1"/>
    <col min="14188" max="14188" width="6.125" style="388" hidden="1"/>
    <col min="14189" max="14189" width="3" style="388" hidden="1"/>
    <col min="14190" max="14429" width="8.625" style="388" hidden="1"/>
    <col min="14430" max="14435" width="14.875" style="388" hidden="1"/>
    <col min="14436" max="14437" width="15.875" style="388" hidden="1"/>
    <col min="14438" max="14443" width="16.125" style="388" hidden="1"/>
    <col min="14444" max="14444" width="6.125" style="388" hidden="1"/>
    <col min="14445" max="14445" width="3" style="388" hidden="1"/>
    <col min="14446" max="14685" width="8.625" style="388" hidden="1"/>
    <col min="14686" max="14691" width="14.875" style="388" hidden="1"/>
    <col min="14692" max="14693" width="15.875" style="388" hidden="1"/>
    <col min="14694" max="14699" width="16.125" style="388" hidden="1"/>
    <col min="14700" max="14700" width="6.125" style="388" hidden="1"/>
    <col min="14701" max="14701" width="3" style="388" hidden="1"/>
    <col min="14702" max="14941" width="8.625" style="388" hidden="1"/>
    <col min="14942" max="14947" width="14.875" style="388" hidden="1"/>
    <col min="14948" max="14949" width="15.875" style="388" hidden="1"/>
    <col min="14950" max="14955" width="16.125" style="388" hidden="1"/>
    <col min="14956" max="14956" width="6.125" style="388" hidden="1"/>
    <col min="14957" max="14957" width="3" style="388" hidden="1"/>
    <col min="14958" max="15197" width="8.625" style="388" hidden="1"/>
    <col min="15198" max="15203" width="14.875" style="388" hidden="1"/>
    <col min="15204" max="15205" width="15.875" style="388" hidden="1"/>
    <col min="15206" max="15211" width="16.125" style="388" hidden="1"/>
    <col min="15212" max="15212" width="6.125" style="388" hidden="1"/>
    <col min="15213" max="15213" width="3" style="388" hidden="1"/>
    <col min="15214" max="15453" width="8.625" style="388" hidden="1"/>
    <col min="15454" max="15459" width="14.875" style="388" hidden="1"/>
    <col min="15460" max="15461" width="15.875" style="388" hidden="1"/>
    <col min="15462" max="15467" width="16.125" style="388" hidden="1"/>
    <col min="15468" max="15468" width="6.125" style="388" hidden="1"/>
    <col min="15469" max="15469" width="3" style="388" hidden="1"/>
    <col min="15470" max="15709" width="8.625" style="388" hidden="1"/>
    <col min="15710" max="15715" width="14.875" style="388" hidden="1"/>
    <col min="15716" max="15717" width="15.875" style="388" hidden="1"/>
    <col min="15718" max="15723" width="16.125" style="388" hidden="1"/>
    <col min="15724" max="15724" width="6.125" style="388" hidden="1"/>
    <col min="15725" max="15725" width="3" style="388" hidden="1"/>
    <col min="15726" max="15965" width="8.625" style="388" hidden="1"/>
    <col min="15966" max="15971" width="14.875" style="388" hidden="1"/>
    <col min="15972" max="15973" width="15.875" style="388" hidden="1"/>
    <col min="15974" max="15979" width="16.125" style="388" hidden="1"/>
    <col min="15980" max="15980" width="6.125" style="388" hidden="1"/>
    <col min="15981" max="15981" width="3" style="388" hidden="1"/>
    <col min="15982" max="16221" width="8.625" style="388" hidden="1"/>
    <col min="16222" max="16227" width="14.875" style="388" hidden="1"/>
    <col min="16228" max="16229" width="15.875" style="388" hidden="1"/>
    <col min="16230" max="16235" width="16.125" style="388" hidden="1"/>
    <col min="16236" max="16236" width="6.125" style="388" hidden="1"/>
    <col min="16237" max="16237" width="3" style="388" hidden="1"/>
    <col min="16238" max="16384" width="8.625" style="388" hidden="1"/>
  </cols>
  <sheetData>
    <row r="1" spans="1:143" ht="42.75" customHeight="1" x14ac:dyDescent="0.15">
      <c r="A1" s="386"/>
      <c r="B1" s="387"/>
      <c r="DD1" s="388"/>
      <c r="DE1" s="388"/>
    </row>
    <row r="2" spans="1:143" ht="25.5" customHeight="1" x14ac:dyDescent="0.15">
      <c r="A2" s="389"/>
      <c r="C2" s="389"/>
      <c r="O2" s="389"/>
      <c r="P2" s="389"/>
      <c r="Q2" s="389"/>
      <c r="R2" s="389"/>
      <c r="S2" s="389"/>
      <c r="T2" s="389"/>
      <c r="U2" s="389"/>
      <c r="V2" s="389"/>
      <c r="W2" s="389"/>
      <c r="X2" s="389"/>
      <c r="Y2" s="389"/>
      <c r="Z2" s="389"/>
      <c r="AA2" s="389"/>
      <c r="AB2" s="389"/>
      <c r="AC2" s="389"/>
      <c r="AD2" s="389"/>
      <c r="AE2" s="389"/>
      <c r="AF2" s="389"/>
      <c r="AG2" s="389"/>
      <c r="AH2" s="389"/>
      <c r="AI2" s="389"/>
      <c r="AU2" s="389"/>
      <c r="BG2" s="389"/>
      <c r="BS2" s="389"/>
      <c r="CE2" s="389"/>
      <c r="CQ2" s="389"/>
      <c r="DD2" s="388"/>
      <c r="DE2" s="388"/>
    </row>
    <row r="3" spans="1:143" ht="25.5" customHeight="1" x14ac:dyDescent="0.15">
      <c r="A3" s="389"/>
      <c r="C3" s="389"/>
      <c r="O3" s="389"/>
      <c r="P3" s="389"/>
      <c r="Q3" s="389"/>
      <c r="R3" s="389"/>
      <c r="S3" s="389"/>
      <c r="T3" s="389"/>
      <c r="U3" s="389"/>
      <c r="V3" s="389"/>
      <c r="W3" s="389"/>
      <c r="X3" s="389"/>
      <c r="Y3" s="389"/>
      <c r="Z3" s="389"/>
      <c r="AA3" s="389"/>
      <c r="AB3" s="389"/>
      <c r="AC3" s="389"/>
      <c r="AD3" s="389"/>
      <c r="AE3" s="389"/>
      <c r="AF3" s="389"/>
      <c r="AG3" s="389"/>
      <c r="AH3" s="389"/>
      <c r="AI3" s="389"/>
      <c r="AU3" s="389"/>
      <c r="BG3" s="389"/>
      <c r="BS3" s="389"/>
      <c r="CE3" s="389"/>
      <c r="CQ3" s="389"/>
      <c r="DD3" s="388"/>
      <c r="DE3" s="388"/>
    </row>
    <row r="4" spans="1:143" s="291" customFormat="1" x14ac:dyDescent="0.15">
      <c r="A4" s="389"/>
      <c r="B4" s="389"/>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c r="AN4" s="389"/>
      <c r="AO4" s="389"/>
      <c r="AP4" s="389"/>
      <c r="AQ4" s="389"/>
      <c r="AR4" s="389"/>
      <c r="AS4" s="389"/>
      <c r="AT4" s="389"/>
      <c r="AU4" s="389"/>
      <c r="AV4" s="389"/>
      <c r="AW4" s="389"/>
      <c r="AX4" s="389"/>
      <c r="AY4" s="389"/>
      <c r="AZ4" s="389"/>
      <c r="BA4" s="389"/>
      <c r="BB4" s="389"/>
      <c r="BC4" s="389"/>
      <c r="BD4" s="389"/>
      <c r="BE4" s="389"/>
      <c r="BF4" s="389"/>
      <c r="BG4" s="389"/>
      <c r="BH4" s="389"/>
      <c r="BI4" s="389"/>
      <c r="BJ4" s="389"/>
      <c r="BK4" s="389"/>
      <c r="BL4" s="389"/>
      <c r="BM4" s="389"/>
      <c r="BN4" s="389"/>
      <c r="BO4" s="389"/>
      <c r="BP4" s="389"/>
      <c r="BQ4" s="389"/>
      <c r="BR4" s="389"/>
      <c r="BS4" s="389"/>
      <c r="BT4" s="389"/>
      <c r="BU4" s="389"/>
      <c r="BV4" s="389"/>
      <c r="BW4" s="389"/>
      <c r="BX4" s="389"/>
      <c r="BY4" s="389"/>
      <c r="BZ4" s="389"/>
      <c r="CA4" s="389"/>
      <c r="CB4" s="389"/>
      <c r="CC4" s="389"/>
      <c r="CD4" s="389"/>
      <c r="CE4" s="389"/>
      <c r="CF4" s="389"/>
      <c r="CG4" s="389"/>
      <c r="CH4" s="389"/>
      <c r="CI4" s="389"/>
      <c r="CJ4" s="389"/>
      <c r="CK4" s="389"/>
      <c r="CL4" s="389"/>
      <c r="CM4" s="389"/>
      <c r="CN4" s="389"/>
      <c r="CO4" s="389"/>
      <c r="CP4" s="389"/>
      <c r="CQ4" s="389"/>
      <c r="CR4" s="389"/>
      <c r="CS4" s="389"/>
      <c r="CT4" s="389"/>
      <c r="CU4" s="389"/>
      <c r="CV4" s="389"/>
      <c r="CW4" s="389"/>
      <c r="CX4" s="389"/>
      <c r="CY4" s="389"/>
      <c r="CZ4" s="389"/>
      <c r="DA4" s="389"/>
      <c r="DB4" s="389"/>
      <c r="DC4" s="389"/>
      <c r="DD4" s="389"/>
      <c r="DE4" s="389"/>
      <c r="DF4" s="292"/>
      <c r="DG4" s="292"/>
      <c r="DH4" s="292"/>
      <c r="DI4" s="292"/>
      <c r="DJ4" s="292"/>
      <c r="DK4" s="292"/>
      <c r="DL4" s="292"/>
      <c r="DM4" s="292"/>
      <c r="DN4" s="292"/>
      <c r="DO4" s="292"/>
      <c r="DP4" s="292"/>
      <c r="DQ4" s="292"/>
      <c r="DR4" s="292"/>
      <c r="DS4" s="292"/>
      <c r="DT4" s="292"/>
      <c r="DU4" s="292"/>
      <c r="DV4" s="292"/>
      <c r="DW4" s="292"/>
    </row>
    <row r="5" spans="1:143" s="291" customFormat="1" x14ac:dyDescent="0.15">
      <c r="A5" s="389"/>
      <c r="B5" s="389"/>
      <c r="C5" s="389"/>
      <c r="D5" s="389"/>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89"/>
      <c r="BQ5" s="389"/>
      <c r="BR5" s="389"/>
      <c r="BS5" s="389"/>
      <c r="BT5" s="389"/>
      <c r="BU5" s="389"/>
      <c r="BV5" s="389"/>
      <c r="BW5" s="389"/>
      <c r="BX5" s="389"/>
      <c r="BY5" s="389"/>
      <c r="BZ5" s="389"/>
      <c r="CA5" s="389"/>
      <c r="CB5" s="389"/>
      <c r="CC5" s="389"/>
      <c r="CD5" s="389"/>
      <c r="CE5" s="389"/>
      <c r="CF5" s="389"/>
      <c r="CG5" s="389"/>
      <c r="CH5" s="389"/>
      <c r="CI5" s="389"/>
      <c r="CJ5" s="389"/>
      <c r="CK5" s="389"/>
      <c r="CL5" s="389"/>
      <c r="CM5" s="389"/>
      <c r="CN5" s="389"/>
      <c r="CO5" s="389"/>
      <c r="CP5" s="389"/>
      <c r="CQ5" s="389"/>
      <c r="CR5" s="389"/>
      <c r="CS5" s="389"/>
      <c r="CT5" s="389"/>
      <c r="CU5" s="389"/>
      <c r="CV5" s="389"/>
      <c r="CW5" s="389"/>
      <c r="CX5" s="389"/>
      <c r="CY5" s="389"/>
      <c r="CZ5" s="389"/>
      <c r="DA5" s="389"/>
      <c r="DB5" s="389"/>
      <c r="DC5" s="389"/>
      <c r="DD5" s="389"/>
      <c r="DE5" s="389"/>
      <c r="DF5" s="292"/>
      <c r="DG5" s="292"/>
      <c r="DH5" s="292"/>
      <c r="DI5" s="292"/>
      <c r="DJ5" s="292"/>
      <c r="DK5" s="292"/>
      <c r="DL5" s="292"/>
      <c r="DM5" s="292"/>
      <c r="DN5" s="292"/>
      <c r="DO5" s="292"/>
      <c r="DP5" s="292"/>
      <c r="DQ5" s="292"/>
      <c r="DR5" s="292"/>
      <c r="DS5" s="292"/>
      <c r="DT5" s="292"/>
      <c r="DU5" s="292"/>
      <c r="DV5" s="292"/>
      <c r="DW5" s="292"/>
    </row>
    <row r="6" spans="1:143" s="291" customFormat="1" x14ac:dyDescent="0.15">
      <c r="A6" s="389"/>
      <c r="B6" s="389"/>
      <c r="C6" s="389"/>
      <c r="D6" s="389"/>
      <c r="E6" s="389"/>
      <c r="F6" s="389"/>
      <c r="G6" s="389"/>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389"/>
      <c r="AS6" s="389"/>
      <c r="AT6" s="389"/>
      <c r="AU6" s="389"/>
      <c r="AV6" s="389"/>
      <c r="AW6" s="389"/>
      <c r="AX6" s="389"/>
      <c r="AY6" s="389"/>
      <c r="AZ6" s="389"/>
      <c r="BA6" s="389"/>
      <c r="BB6" s="389"/>
      <c r="BC6" s="389"/>
      <c r="BD6" s="389"/>
      <c r="BE6" s="389"/>
      <c r="BF6" s="389"/>
      <c r="BG6" s="389"/>
      <c r="BH6" s="389"/>
      <c r="BI6" s="389"/>
      <c r="BJ6" s="389"/>
      <c r="BK6" s="389"/>
      <c r="BL6" s="389"/>
      <c r="BM6" s="389"/>
      <c r="BN6" s="389"/>
      <c r="BO6" s="389"/>
      <c r="BP6" s="389"/>
      <c r="BQ6" s="389"/>
      <c r="BR6" s="389"/>
      <c r="BS6" s="389"/>
      <c r="BT6" s="389"/>
      <c r="BU6" s="389"/>
      <c r="BV6" s="389"/>
      <c r="BW6" s="389"/>
      <c r="BX6" s="389"/>
      <c r="BY6" s="389"/>
      <c r="BZ6" s="389"/>
      <c r="CA6" s="389"/>
      <c r="CB6" s="389"/>
      <c r="CC6" s="389"/>
      <c r="CD6" s="389"/>
      <c r="CE6" s="389"/>
      <c r="CF6" s="389"/>
      <c r="CG6" s="389"/>
      <c r="CH6" s="389"/>
      <c r="CI6" s="389"/>
      <c r="CJ6" s="389"/>
      <c r="CK6" s="389"/>
      <c r="CL6" s="389"/>
      <c r="CM6" s="389"/>
      <c r="CN6" s="389"/>
      <c r="CO6" s="389"/>
      <c r="CP6" s="389"/>
      <c r="CQ6" s="389"/>
      <c r="CR6" s="389"/>
      <c r="CS6" s="389"/>
      <c r="CT6" s="389"/>
      <c r="CU6" s="389"/>
      <c r="CV6" s="389"/>
      <c r="CW6" s="389"/>
      <c r="CX6" s="389"/>
      <c r="CY6" s="389"/>
      <c r="CZ6" s="389"/>
      <c r="DA6" s="389"/>
      <c r="DB6" s="389"/>
      <c r="DC6" s="389"/>
      <c r="DD6" s="389"/>
      <c r="DE6" s="389"/>
      <c r="DF6" s="292"/>
      <c r="DG6" s="292"/>
      <c r="DH6" s="292"/>
      <c r="DI6" s="292"/>
      <c r="DJ6" s="292"/>
      <c r="DK6" s="292"/>
      <c r="DL6" s="292"/>
      <c r="DM6" s="292"/>
      <c r="DN6" s="292"/>
      <c r="DO6" s="292"/>
      <c r="DP6" s="292"/>
      <c r="DQ6" s="292"/>
      <c r="DR6" s="292"/>
      <c r="DS6" s="292"/>
      <c r="DT6" s="292"/>
      <c r="DU6" s="292"/>
      <c r="DV6" s="292"/>
      <c r="DW6" s="292"/>
    </row>
    <row r="7" spans="1:143" s="291" customFormat="1" x14ac:dyDescent="0.15">
      <c r="A7" s="389"/>
      <c r="B7" s="389"/>
      <c r="C7" s="389"/>
      <c r="D7" s="389"/>
      <c r="E7" s="389"/>
      <c r="F7" s="389"/>
      <c r="G7" s="389"/>
      <c r="H7" s="389"/>
      <c r="I7" s="389"/>
      <c r="J7" s="389"/>
      <c r="K7" s="389"/>
      <c r="L7" s="389"/>
      <c r="M7" s="389"/>
      <c r="N7" s="389"/>
      <c r="O7" s="389"/>
      <c r="P7" s="389"/>
      <c r="Q7" s="389"/>
      <c r="R7" s="389"/>
      <c r="S7" s="389"/>
      <c r="T7" s="389"/>
      <c r="U7" s="389"/>
      <c r="V7" s="389"/>
      <c r="W7" s="389"/>
      <c r="X7" s="389"/>
      <c r="Y7" s="389"/>
      <c r="Z7" s="389"/>
      <c r="AA7" s="389"/>
      <c r="AB7" s="389"/>
      <c r="AC7" s="389"/>
      <c r="AD7" s="389"/>
      <c r="AE7" s="389"/>
      <c r="AF7" s="389"/>
      <c r="AG7" s="389"/>
      <c r="AH7" s="389"/>
      <c r="AI7" s="389"/>
      <c r="AJ7" s="389"/>
      <c r="AK7" s="389"/>
      <c r="AL7" s="389"/>
      <c r="AM7" s="389"/>
      <c r="AN7" s="389"/>
      <c r="AO7" s="389"/>
      <c r="AP7" s="389"/>
      <c r="AQ7" s="389"/>
      <c r="AR7" s="389"/>
      <c r="AS7" s="389"/>
      <c r="AT7" s="389"/>
      <c r="AU7" s="389"/>
      <c r="AV7" s="389"/>
      <c r="AW7" s="389"/>
      <c r="AX7" s="389"/>
      <c r="AY7" s="389"/>
      <c r="AZ7" s="389"/>
      <c r="BA7" s="389"/>
      <c r="BB7" s="389"/>
      <c r="BC7" s="389"/>
      <c r="BD7" s="389"/>
      <c r="BE7" s="389"/>
      <c r="BF7" s="389"/>
      <c r="BG7" s="389"/>
      <c r="BH7" s="389"/>
      <c r="BI7" s="389"/>
      <c r="BJ7" s="389"/>
      <c r="BK7" s="389"/>
      <c r="BL7" s="389"/>
      <c r="BM7" s="389"/>
      <c r="BN7" s="389"/>
      <c r="BO7" s="389"/>
      <c r="BP7" s="389"/>
      <c r="BQ7" s="389"/>
      <c r="BR7" s="389"/>
      <c r="BS7" s="389"/>
      <c r="BT7" s="389"/>
      <c r="BU7" s="389"/>
      <c r="BV7" s="389"/>
      <c r="BW7" s="389"/>
      <c r="BX7" s="389"/>
      <c r="BY7" s="389"/>
      <c r="BZ7" s="389"/>
      <c r="CA7" s="389"/>
      <c r="CB7" s="389"/>
      <c r="CC7" s="389"/>
      <c r="CD7" s="389"/>
      <c r="CE7" s="389"/>
      <c r="CF7" s="389"/>
      <c r="CG7" s="389"/>
      <c r="CH7" s="389"/>
      <c r="CI7" s="389"/>
      <c r="CJ7" s="389"/>
      <c r="CK7" s="389"/>
      <c r="CL7" s="389"/>
      <c r="CM7" s="389"/>
      <c r="CN7" s="389"/>
      <c r="CO7" s="389"/>
      <c r="CP7" s="389"/>
      <c r="CQ7" s="389"/>
      <c r="CR7" s="389"/>
      <c r="CS7" s="389"/>
      <c r="CT7" s="389"/>
      <c r="CU7" s="389"/>
      <c r="CV7" s="389"/>
      <c r="CW7" s="389"/>
      <c r="CX7" s="389"/>
      <c r="CY7" s="389"/>
      <c r="CZ7" s="389"/>
      <c r="DA7" s="389"/>
      <c r="DB7" s="389"/>
      <c r="DC7" s="389"/>
      <c r="DD7" s="389"/>
      <c r="DE7" s="389"/>
      <c r="DF7" s="292"/>
      <c r="DG7" s="292"/>
      <c r="DH7" s="292"/>
      <c r="DI7" s="292"/>
      <c r="DJ7" s="292"/>
      <c r="DK7" s="292"/>
      <c r="DL7" s="292"/>
      <c r="DM7" s="292"/>
      <c r="DN7" s="292"/>
      <c r="DO7" s="292"/>
      <c r="DP7" s="292"/>
      <c r="DQ7" s="292"/>
      <c r="DR7" s="292"/>
      <c r="DS7" s="292"/>
      <c r="DT7" s="292"/>
      <c r="DU7" s="292"/>
      <c r="DV7" s="292"/>
      <c r="DW7" s="292"/>
    </row>
    <row r="8" spans="1:143" s="291" customFormat="1" x14ac:dyDescent="0.15">
      <c r="A8" s="389"/>
      <c r="B8" s="389"/>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89"/>
      <c r="AL8" s="389"/>
      <c r="AM8" s="389"/>
      <c r="AN8" s="389"/>
      <c r="AO8" s="389"/>
      <c r="AP8" s="389"/>
      <c r="AQ8" s="389"/>
      <c r="AR8" s="389"/>
      <c r="AS8" s="389"/>
      <c r="AT8" s="389"/>
      <c r="AU8" s="389"/>
      <c r="AV8" s="389"/>
      <c r="AW8" s="389"/>
      <c r="AX8" s="389"/>
      <c r="AY8" s="389"/>
      <c r="AZ8" s="389"/>
      <c r="BA8" s="389"/>
      <c r="BB8" s="389"/>
      <c r="BC8" s="389"/>
      <c r="BD8" s="389"/>
      <c r="BE8" s="389"/>
      <c r="BF8" s="389"/>
      <c r="BG8" s="389"/>
      <c r="BH8" s="389"/>
      <c r="BI8" s="389"/>
      <c r="BJ8" s="389"/>
      <c r="BK8" s="389"/>
      <c r="BL8" s="389"/>
      <c r="BM8" s="389"/>
      <c r="BN8" s="389"/>
      <c r="BO8" s="389"/>
      <c r="BP8" s="389"/>
      <c r="BQ8" s="389"/>
      <c r="BR8" s="389"/>
      <c r="BS8" s="389"/>
      <c r="BT8" s="389"/>
      <c r="BU8" s="389"/>
      <c r="BV8" s="389"/>
      <c r="BW8" s="389"/>
      <c r="BX8" s="389"/>
      <c r="BY8" s="389"/>
      <c r="BZ8" s="389"/>
      <c r="CA8" s="389"/>
      <c r="CB8" s="389"/>
      <c r="CC8" s="389"/>
      <c r="CD8" s="389"/>
      <c r="CE8" s="389"/>
      <c r="CF8" s="389"/>
      <c r="CG8" s="389"/>
      <c r="CH8" s="389"/>
      <c r="CI8" s="389"/>
      <c r="CJ8" s="389"/>
      <c r="CK8" s="389"/>
      <c r="CL8" s="389"/>
      <c r="CM8" s="389"/>
      <c r="CN8" s="389"/>
      <c r="CO8" s="389"/>
      <c r="CP8" s="389"/>
      <c r="CQ8" s="389"/>
      <c r="CR8" s="389"/>
      <c r="CS8" s="389"/>
      <c r="CT8" s="389"/>
      <c r="CU8" s="389"/>
      <c r="CV8" s="389"/>
      <c r="CW8" s="389"/>
      <c r="CX8" s="389"/>
      <c r="CY8" s="389"/>
      <c r="CZ8" s="389"/>
      <c r="DA8" s="389"/>
      <c r="DB8" s="389"/>
      <c r="DC8" s="389"/>
      <c r="DD8" s="389"/>
      <c r="DE8" s="389"/>
      <c r="DF8" s="292"/>
      <c r="DG8" s="292"/>
      <c r="DH8" s="292"/>
      <c r="DI8" s="292"/>
      <c r="DJ8" s="292"/>
      <c r="DK8" s="292"/>
      <c r="DL8" s="292"/>
      <c r="DM8" s="292"/>
      <c r="DN8" s="292"/>
      <c r="DO8" s="292"/>
      <c r="DP8" s="292"/>
      <c r="DQ8" s="292"/>
      <c r="DR8" s="292"/>
      <c r="DS8" s="292"/>
      <c r="DT8" s="292"/>
      <c r="DU8" s="292"/>
      <c r="DV8" s="292"/>
      <c r="DW8" s="292"/>
    </row>
    <row r="9" spans="1:143" s="291" customFormat="1" x14ac:dyDescent="0.15">
      <c r="A9" s="389"/>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c r="AM9" s="389"/>
      <c r="AN9" s="389"/>
      <c r="AO9" s="389"/>
      <c r="AP9" s="389"/>
      <c r="AQ9" s="389"/>
      <c r="AR9" s="389"/>
      <c r="AS9" s="389"/>
      <c r="AT9" s="389"/>
      <c r="AU9" s="389"/>
      <c r="AV9" s="389"/>
      <c r="AW9" s="389"/>
      <c r="AX9" s="389"/>
      <c r="AY9" s="389"/>
      <c r="AZ9" s="389"/>
      <c r="BA9" s="389"/>
      <c r="BB9" s="389"/>
      <c r="BC9" s="389"/>
      <c r="BD9" s="389"/>
      <c r="BE9" s="389"/>
      <c r="BF9" s="389"/>
      <c r="BG9" s="389"/>
      <c r="BH9" s="389"/>
      <c r="BI9" s="389"/>
      <c r="BJ9" s="389"/>
      <c r="BK9" s="389"/>
      <c r="BL9" s="389"/>
      <c r="BM9" s="389"/>
      <c r="BN9" s="389"/>
      <c r="BO9" s="389"/>
      <c r="BP9" s="389"/>
      <c r="BQ9" s="389"/>
      <c r="BR9" s="389"/>
      <c r="BS9" s="389"/>
      <c r="BT9" s="389"/>
      <c r="BU9" s="389"/>
      <c r="BV9" s="389"/>
      <c r="BW9" s="389"/>
      <c r="BX9" s="389"/>
      <c r="BY9" s="389"/>
      <c r="BZ9" s="389"/>
      <c r="CA9" s="389"/>
      <c r="CB9" s="389"/>
      <c r="CC9" s="389"/>
      <c r="CD9" s="389"/>
      <c r="CE9" s="389"/>
      <c r="CF9" s="389"/>
      <c r="CG9" s="389"/>
      <c r="CH9" s="389"/>
      <c r="CI9" s="389"/>
      <c r="CJ9" s="389"/>
      <c r="CK9" s="389"/>
      <c r="CL9" s="389"/>
      <c r="CM9" s="389"/>
      <c r="CN9" s="389"/>
      <c r="CO9" s="389"/>
      <c r="CP9" s="389"/>
      <c r="CQ9" s="389"/>
      <c r="CR9" s="389"/>
      <c r="CS9" s="389"/>
      <c r="CT9" s="389"/>
      <c r="CU9" s="389"/>
      <c r="CV9" s="389"/>
      <c r="CW9" s="389"/>
      <c r="CX9" s="389"/>
      <c r="CY9" s="389"/>
      <c r="CZ9" s="389"/>
      <c r="DA9" s="389"/>
      <c r="DB9" s="389"/>
      <c r="DC9" s="389"/>
      <c r="DD9" s="389"/>
      <c r="DE9" s="389"/>
      <c r="DF9" s="292"/>
      <c r="DG9" s="292"/>
      <c r="DH9" s="292"/>
      <c r="DI9" s="292"/>
      <c r="DJ9" s="292"/>
      <c r="DK9" s="292"/>
      <c r="DL9" s="292"/>
      <c r="DM9" s="292"/>
      <c r="DN9" s="292"/>
      <c r="DO9" s="292"/>
      <c r="DP9" s="292"/>
      <c r="DQ9" s="292"/>
      <c r="DR9" s="292"/>
      <c r="DS9" s="292"/>
      <c r="DT9" s="292"/>
      <c r="DU9" s="292"/>
      <c r="DV9" s="292"/>
      <c r="DW9" s="292"/>
    </row>
    <row r="10" spans="1:143" s="291" customFormat="1" x14ac:dyDescent="0.15">
      <c r="A10" s="389"/>
      <c r="B10" s="389"/>
      <c r="C10" s="389"/>
      <c r="D10" s="389"/>
      <c r="E10" s="389"/>
      <c r="F10" s="389"/>
      <c r="G10" s="389"/>
      <c r="H10" s="389"/>
      <c r="I10" s="389"/>
      <c r="J10" s="389"/>
      <c r="K10" s="389"/>
      <c r="L10" s="389"/>
      <c r="M10" s="389"/>
      <c r="N10" s="389"/>
      <c r="O10" s="389"/>
      <c r="P10" s="389"/>
      <c r="Q10" s="389"/>
      <c r="R10" s="389"/>
      <c r="S10" s="389"/>
      <c r="T10" s="389"/>
      <c r="U10" s="389"/>
      <c r="V10" s="389"/>
      <c r="W10" s="389"/>
      <c r="X10" s="389"/>
      <c r="Y10" s="389"/>
      <c r="Z10" s="389"/>
      <c r="AA10" s="389"/>
      <c r="AB10" s="389"/>
      <c r="AC10" s="389"/>
      <c r="AD10" s="389"/>
      <c r="AE10" s="389"/>
      <c r="AF10" s="389"/>
      <c r="AG10" s="389"/>
      <c r="AH10" s="389"/>
      <c r="AI10" s="389"/>
      <c r="AJ10" s="389"/>
      <c r="AK10" s="389"/>
      <c r="AL10" s="389"/>
      <c r="AM10" s="389"/>
      <c r="AN10" s="389"/>
      <c r="AO10" s="389"/>
      <c r="AP10" s="389"/>
      <c r="AQ10" s="389"/>
      <c r="AR10" s="389"/>
      <c r="AS10" s="389"/>
      <c r="AT10" s="389"/>
      <c r="AU10" s="389"/>
      <c r="AV10" s="389"/>
      <c r="AW10" s="389"/>
      <c r="AX10" s="389"/>
      <c r="AY10" s="389"/>
      <c r="AZ10" s="389"/>
      <c r="BA10" s="389"/>
      <c r="BB10" s="389"/>
      <c r="BC10" s="389"/>
      <c r="BD10" s="389"/>
      <c r="BE10" s="389"/>
      <c r="BF10" s="389"/>
      <c r="BG10" s="389"/>
      <c r="BH10" s="389"/>
      <c r="BI10" s="389"/>
      <c r="BJ10" s="389"/>
      <c r="BK10" s="389"/>
      <c r="BL10" s="389"/>
      <c r="BM10" s="389"/>
      <c r="BN10" s="389"/>
      <c r="BO10" s="389"/>
      <c r="BP10" s="389"/>
      <c r="BQ10" s="389"/>
      <c r="BR10" s="389"/>
      <c r="BS10" s="389"/>
      <c r="BT10" s="389"/>
      <c r="BU10" s="389"/>
      <c r="BV10" s="389"/>
      <c r="BW10" s="389"/>
      <c r="BX10" s="389"/>
      <c r="BY10" s="389"/>
      <c r="BZ10" s="389"/>
      <c r="CA10" s="389"/>
      <c r="CB10" s="389"/>
      <c r="CC10" s="389"/>
      <c r="CD10" s="389"/>
      <c r="CE10" s="389"/>
      <c r="CF10" s="389"/>
      <c r="CG10" s="389"/>
      <c r="CH10" s="389"/>
      <c r="CI10" s="389"/>
      <c r="CJ10" s="389"/>
      <c r="CK10" s="389"/>
      <c r="CL10" s="389"/>
      <c r="CM10" s="389"/>
      <c r="CN10" s="389"/>
      <c r="CO10" s="389"/>
      <c r="CP10" s="389"/>
      <c r="CQ10" s="389"/>
      <c r="CR10" s="389"/>
      <c r="CS10" s="389"/>
      <c r="CT10" s="389"/>
      <c r="CU10" s="389"/>
      <c r="CV10" s="389"/>
      <c r="CW10" s="389"/>
      <c r="CX10" s="389"/>
      <c r="CY10" s="389"/>
      <c r="CZ10" s="389"/>
      <c r="DA10" s="389"/>
      <c r="DB10" s="389"/>
      <c r="DC10" s="389"/>
      <c r="DD10" s="389"/>
      <c r="DE10" s="389"/>
      <c r="DF10" s="292"/>
      <c r="DG10" s="292"/>
      <c r="DH10" s="292"/>
      <c r="DI10" s="292"/>
      <c r="DJ10" s="292"/>
      <c r="DK10" s="292"/>
      <c r="DL10" s="292"/>
      <c r="DM10" s="292"/>
      <c r="DN10" s="292"/>
      <c r="DO10" s="292"/>
      <c r="DP10" s="292"/>
      <c r="DQ10" s="292"/>
      <c r="DR10" s="292"/>
      <c r="DS10" s="292"/>
      <c r="DT10" s="292"/>
      <c r="DU10" s="292"/>
      <c r="DV10" s="292"/>
      <c r="DW10" s="292"/>
      <c r="EM10" s="291" t="s">
        <v>611</v>
      </c>
    </row>
    <row r="11" spans="1:143" s="291" customFormat="1" x14ac:dyDescent="0.15">
      <c r="A11" s="389"/>
      <c r="B11" s="389"/>
      <c r="C11" s="389"/>
      <c r="D11" s="389"/>
      <c r="E11" s="389"/>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c r="AI11" s="389"/>
      <c r="AJ11" s="389"/>
      <c r="AK11" s="389"/>
      <c r="AL11" s="389"/>
      <c r="AM11" s="389"/>
      <c r="AN11" s="389"/>
      <c r="AO11" s="389"/>
      <c r="AP11" s="389"/>
      <c r="AQ11" s="389"/>
      <c r="AR11" s="389"/>
      <c r="AS11" s="389"/>
      <c r="AT11" s="389"/>
      <c r="AU11" s="389"/>
      <c r="AV11" s="389"/>
      <c r="AW11" s="389"/>
      <c r="AX11" s="389"/>
      <c r="AY11" s="389"/>
      <c r="AZ11" s="389"/>
      <c r="BA11" s="389"/>
      <c r="BB11" s="389"/>
      <c r="BC11" s="389"/>
      <c r="BD11" s="389"/>
      <c r="BE11" s="389"/>
      <c r="BF11" s="389"/>
      <c r="BG11" s="389"/>
      <c r="BH11" s="389"/>
      <c r="BI11" s="389"/>
      <c r="BJ11" s="389"/>
      <c r="BK11" s="389"/>
      <c r="BL11" s="389"/>
      <c r="BM11" s="389"/>
      <c r="BN11" s="389"/>
      <c r="BO11" s="389"/>
      <c r="BP11" s="389"/>
      <c r="BQ11" s="389"/>
      <c r="BR11" s="389"/>
      <c r="BS11" s="389"/>
      <c r="BT11" s="389"/>
      <c r="BU11" s="389"/>
      <c r="BV11" s="389"/>
      <c r="BW11" s="389"/>
      <c r="BX11" s="389"/>
      <c r="BY11" s="389"/>
      <c r="BZ11" s="389"/>
      <c r="CA11" s="389"/>
      <c r="CB11" s="389"/>
      <c r="CC11" s="389"/>
      <c r="CD11" s="389"/>
      <c r="CE11" s="389"/>
      <c r="CF11" s="389"/>
      <c r="CG11" s="389"/>
      <c r="CH11" s="389"/>
      <c r="CI11" s="389"/>
      <c r="CJ11" s="389"/>
      <c r="CK11" s="389"/>
      <c r="CL11" s="389"/>
      <c r="CM11" s="389"/>
      <c r="CN11" s="389"/>
      <c r="CO11" s="389"/>
      <c r="CP11" s="389"/>
      <c r="CQ11" s="389"/>
      <c r="CR11" s="389"/>
      <c r="CS11" s="389"/>
      <c r="CT11" s="389"/>
      <c r="CU11" s="389"/>
      <c r="CV11" s="389"/>
      <c r="CW11" s="389"/>
      <c r="CX11" s="389"/>
      <c r="CY11" s="389"/>
      <c r="CZ11" s="389"/>
      <c r="DA11" s="389"/>
      <c r="DB11" s="389"/>
      <c r="DC11" s="389"/>
      <c r="DD11" s="389"/>
      <c r="DE11" s="389"/>
      <c r="DF11" s="292"/>
      <c r="DG11" s="292"/>
      <c r="DH11" s="292"/>
      <c r="DI11" s="292"/>
      <c r="DJ11" s="292"/>
      <c r="DK11" s="292"/>
      <c r="DL11" s="292"/>
      <c r="DM11" s="292"/>
      <c r="DN11" s="292"/>
      <c r="DO11" s="292"/>
      <c r="DP11" s="292"/>
      <c r="DQ11" s="292"/>
      <c r="DR11" s="292"/>
      <c r="DS11" s="292"/>
      <c r="DT11" s="292"/>
      <c r="DU11" s="292"/>
      <c r="DV11" s="292"/>
      <c r="DW11" s="292"/>
    </row>
    <row r="12" spans="1:143" s="291" customFormat="1" x14ac:dyDescent="0.15">
      <c r="A12" s="389"/>
      <c r="B12" s="389"/>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c r="AK12" s="389"/>
      <c r="AL12" s="389"/>
      <c r="AM12" s="389"/>
      <c r="AN12" s="389"/>
      <c r="AO12" s="389"/>
      <c r="AP12" s="389"/>
      <c r="AQ12" s="389"/>
      <c r="AR12" s="389"/>
      <c r="AS12" s="389"/>
      <c r="AT12" s="389"/>
      <c r="AU12" s="389"/>
      <c r="AV12" s="389"/>
      <c r="AW12" s="389"/>
      <c r="AX12" s="389"/>
      <c r="AY12" s="389"/>
      <c r="AZ12" s="389"/>
      <c r="BA12" s="389"/>
      <c r="BB12" s="389"/>
      <c r="BC12" s="389"/>
      <c r="BD12" s="389"/>
      <c r="BE12" s="389"/>
      <c r="BF12" s="389"/>
      <c r="BG12" s="389"/>
      <c r="BH12" s="389"/>
      <c r="BI12" s="389"/>
      <c r="BJ12" s="389"/>
      <c r="BK12" s="389"/>
      <c r="BL12" s="389"/>
      <c r="BM12" s="389"/>
      <c r="BN12" s="389"/>
      <c r="BO12" s="389"/>
      <c r="BP12" s="389"/>
      <c r="BQ12" s="389"/>
      <c r="BR12" s="389"/>
      <c r="BS12" s="389"/>
      <c r="BT12" s="389"/>
      <c r="BU12" s="389"/>
      <c r="BV12" s="389"/>
      <c r="BW12" s="389"/>
      <c r="BX12" s="389"/>
      <c r="BY12" s="389"/>
      <c r="BZ12" s="389"/>
      <c r="CA12" s="389"/>
      <c r="CB12" s="389"/>
      <c r="CC12" s="389"/>
      <c r="CD12" s="389"/>
      <c r="CE12" s="389"/>
      <c r="CF12" s="389"/>
      <c r="CG12" s="389"/>
      <c r="CH12" s="389"/>
      <c r="CI12" s="389"/>
      <c r="CJ12" s="389"/>
      <c r="CK12" s="389"/>
      <c r="CL12" s="389"/>
      <c r="CM12" s="389"/>
      <c r="CN12" s="389"/>
      <c r="CO12" s="389"/>
      <c r="CP12" s="389"/>
      <c r="CQ12" s="389"/>
      <c r="CR12" s="389"/>
      <c r="CS12" s="389"/>
      <c r="CT12" s="389"/>
      <c r="CU12" s="389"/>
      <c r="CV12" s="389"/>
      <c r="CW12" s="389"/>
      <c r="CX12" s="389"/>
      <c r="CY12" s="389"/>
      <c r="CZ12" s="389"/>
      <c r="DA12" s="389"/>
      <c r="DB12" s="389"/>
      <c r="DC12" s="389"/>
      <c r="DD12" s="389"/>
      <c r="DE12" s="389"/>
      <c r="DF12" s="292"/>
      <c r="DG12" s="292"/>
      <c r="DH12" s="292"/>
      <c r="DI12" s="292"/>
      <c r="DJ12" s="292"/>
      <c r="DK12" s="292"/>
      <c r="DL12" s="292"/>
      <c r="DM12" s="292"/>
      <c r="DN12" s="292"/>
      <c r="DO12" s="292"/>
      <c r="DP12" s="292"/>
      <c r="DQ12" s="292"/>
      <c r="DR12" s="292"/>
      <c r="DS12" s="292"/>
      <c r="DT12" s="292"/>
      <c r="DU12" s="292"/>
      <c r="DV12" s="292"/>
      <c r="DW12" s="292"/>
      <c r="EM12" s="291" t="s">
        <v>611</v>
      </c>
    </row>
    <row r="13" spans="1:143" s="291" customFormat="1" x14ac:dyDescent="0.15">
      <c r="A13" s="389"/>
      <c r="B13" s="389"/>
      <c r="C13" s="389"/>
      <c r="D13" s="389"/>
      <c r="E13" s="389"/>
      <c r="F13" s="389"/>
      <c r="G13" s="389"/>
      <c r="H13" s="389"/>
      <c r="I13" s="389"/>
      <c r="J13" s="389"/>
      <c r="K13" s="389"/>
      <c r="L13" s="389"/>
      <c r="M13" s="389"/>
      <c r="N13" s="389"/>
      <c r="O13" s="389"/>
      <c r="P13" s="389"/>
      <c r="Q13" s="389"/>
      <c r="R13" s="389"/>
      <c r="S13" s="389"/>
      <c r="T13" s="389"/>
      <c r="U13" s="389"/>
      <c r="V13" s="389"/>
      <c r="W13" s="389"/>
      <c r="X13" s="389"/>
      <c r="Y13" s="389"/>
      <c r="Z13" s="389"/>
      <c r="AA13" s="389"/>
      <c r="AB13" s="389"/>
      <c r="AC13" s="389"/>
      <c r="AD13" s="389"/>
      <c r="AE13" s="389"/>
      <c r="AF13" s="389"/>
      <c r="AG13" s="389"/>
      <c r="AH13" s="389"/>
      <c r="AI13" s="389"/>
      <c r="AJ13" s="389"/>
      <c r="AK13" s="389"/>
      <c r="AL13" s="389"/>
      <c r="AM13" s="389"/>
      <c r="AN13" s="389"/>
      <c r="AO13" s="389"/>
      <c r="AP13" s="389"/>
      <c r="AQ13" s="389"/>
      <c r="AR13" s="389"/>
      <c r="AS13" s="389"/>
      <c r="AT13" s="389"/>
      <c r="AU13" s="389"/>
      <c r="AV13" s="389"/>
      <c r="AW13" s="389"/>
      <c r="AX13" s="389"/>
      <c r="AY13" s="389"/>
      <c r="AZ13" s="389"/>
      <c r="BA13" s="389"/>
      <c r="BB13" s="389"/>
      <c r="BC13" s="389"/>
      <c r="BD13" s="389"/>
      <c r="BE13" s="389"/>
      <c r="BF13" s="389"/>
      <c r="BG13" s="389"/>
      <c r="BH13" s="389"/>
      <c r="BI13" s="389"/>
      <c r="BJ13" s="389"/>
      <c r="BK13" s="389"/>
      <c r="BL13" s="389"/>
      <c r="BM13" s="389"/>
      <c r="BN13" s="389"/>
      <c r="BO13" s="389"/>
      <c r="BP13" s="389"/>
      <c r="BQ13" s="389"/>
      <c r="BR13" s="389"/>
      <c r="BS13" s="389"/>
      <c r="BT13" s="389"/>
      <c r="BU13" s="389"/>
      <c r="BV13" s="389"/>
      <c r="BW13" s="389"/>
      <c r="BX13" s="389"/>
      <c r="BY13" s="389"/>
      <c r="BZ13" s="389"/>
      <c r="CA13" s="389"/>
      <c r="CB13" s="389"/>
      <c r="CC13" s="389"/>
      <c r="CD13" s="389"/>
      <c r="CE13" s="389"/>
      <c r="CF13" s="389"/>
      <c r="CG13" s="389"/>
      <c r="CH13" s="389"/>
      <c r="CI13" s="389"/>
      <c r="CJ13" s="389"/>
      <c r="CK13" s="389"/>
      <c r="CL13" s="389"/>
      <c r="CM13" s="389"/>
      <c r="CN13" s="389"/>
      <c r="CO13" s="389"/>
      <c r="CP13" s="389"/>
      <c r="CQ13" s="389"/>
      <c r="CR13" s="389"/>
      <c r="CS13" s="389"/>
      <c r="CT13" s="389"/>
      <c r="CU13" s="389"/>
      <c r="CV13" s="389"/>
      <c r="CW13" s="389"/>
      <c r="CX13" s="389"/>
      <c r="CY13" s="389"/>
      <c r="CZ13" s="389"/>
      <c r="DA13" s="389"/>
      <c r="DB13" s="389"/>
      <c r="DC13" s="389"/>
      <c r="DD13" s="389"/>
      <c r="DE13" s="389"/>
      <c r="DF13" s="292"/>
      <c r="DG13" s="292"/>
      <c r="DH13" s="292"/>
      <c r="DI13" s="292"/>
      <c r="DJ13" s="292"/>
      <c r="DK13" s="292"/>
      <c r="DL13" s="292"/>
      <c r="DM13" s="292"/>
      <c r="DN13" s="292"/>
      <c r="DO13" s="292"/>
      <c r="DP13" s="292"/>
      <c r="DQ13" s="292"/>
      <c r="DR13" s="292"/>
      <c r="DS13" s="292"/>
      <c r="DT13" s="292"/>
      <c r="DU13" s="292"/>
      <c r="DV13" s="292"/>
      <c r="DW13" s="292"/>
    </row>
    <row r="14" spans="1:143" s="291" customFormat="1" x14ac:dyDescent="0.15">
      <c r="A14" s="389"/>
      <c r="B14" s="389"/>
      <c r="C14" s="389"/>
      <c r="D14" s="389"/>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c r="AM14" s="389"/>
      <c r="AN14" s="389"/>
      <c r="AO14" s="389"/>
      <c r="AP14" s="389"/>
      <c r="AQ14" s="389"/>
      <c r="AR14" s="389"/>
      <c r="AS14" s="389"/>
      <c r="AT14" s="389"/>
      <c r="AU14" s="389"/>
      <c r="AV14" s="389"/>
      <c r="AW14" s="389"/>
      <c r="AX14" s="389"/>
      <c r="AY14" s="389"/>
      <c r="AZ14" s="389"/>
      <c r="BA14" s="389"/>
      <c r="BB14" s="389"/>
      <c r="BC14" s="389"/>
      <c r="BD14" s="389"/>
      <c r="BE14" s="389"/>
      <c r="BF14" s="389"/>
      <c r="BG14" s="389"/>
      <c r="BH14" s="389"/>
      <c r="BI14" s="389"/>
      <c r="BJ14" s="389"/>
      <c r="BK14" s="389"/>
      <c r="BL14" s="389"/>
      <c r="BM14" s="389"/>
      <c r="BN14" s="389"/>
      <c r="BO14" s="389"/>
      <c r="BP14" s="389"/>
      <c r="BQ14" s="389"/>
      <c r="BR14" s="389"/>
      <c r="BS14" s="389"/>
      <c r="BT14" s="389"/>
      <c r="BU14" s="389"/>
      <c r="BV14" s="389"/>
      <c r="BW14" s="389"/>
      <c r="BX14" s="389"/>
      <c r="BY14" s="389"/>
      <c r="BZ14" s="389"/>
      <c r="CA14" s="389"/>
      <c r="CB14" s="389"/>
      <c r="CC14" s="389"/>
      <c r="CD14" s="389"/>
      <c r="CE14" s="389"/>
      <c r="CF14" s="389"/>
      <c r="CG14" s="389"/>
      <c r="CH14" s="389"/>
      <c r="CI14" s="389"/>
      <c r="CJ14" s="389"/>
      <c r="CK14" s="389"/>
      <c r="CL14" s="389"/>
      <c r="CM14" s="389"/>
      <c r="CN14" s="389"/>
      <c r="CO14" s="389"/>
      <c r="CP14" s="389"/>
      <c r="CQ14" s="389"/>
      <c r="CR14" s="389"/>
      <c r="CS14" s="389"/>
      <c r="CT14" s="389"/>
      <c r="CU14" s="389"/>
      <c r="CV14" s="389"/>
      <c r="CW14" s="389"/>
      <c r="CX14" s="389"/>
      <c r="CY14" s="389"/>
      <c r="CZ14" s="389"/>
      <c r="DA14" s="389"/>
      <c r="DB14" s="389"/>
      <c r="DC14" s="389"/>
      <c r="DD14" s="389"/>
      <c r="DE14" s="389"/>
      <c r="DF14" s="292"/>
      <c r="DG14" s="292"/>
      <c r="DH14" s="292"/>
      <c r="DI14" s="292"/>
      <c r="DJ14" s="292"/>
      <c r="DK14" s="292"/>
      <c r="DL14" s="292"/>
      <c r="DM14" s="292"/>
      <c r="DN14" s="292"/>
      <c r="DO14" s="292"/>
      <c r="DP14" s="292"/>
      <c r="DQ14" s="292"/>
      <c r="DR14" s="292"/>
      <c r="DS14" s="292"/>
      <c r="DT14" s="292"/>
      <c r="DU14" s="292"/>
      <c r="DV14" s="292"/>
      <c r="DW14" s="292"/>
    </row>
    <row r="15" spans="1:143" s="291" customFormat="1" x14ac:dyDescent="0.15">
      <c r="A15" s="388"/>
      <c r="B15" s="389"/>
      <c r="C15" s="389"/>
      <c r="D15" s="389"/>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89"/>
      <c r="AL15" s="389"/>
      <c r="AM15" s="389"/>
      <c r="AN15" s="389"/>
      <c r="AO15" s="389"/>
      <c r="AP15" s="389"/>
      <c r="AQ15" s="389"/>
      <c r="AR15" s="389"/>
      <c r="AS15" s="389"/>
      <c r="AT15" s="389"/>
      <c r="AU15" s="389"/>
      <c r="AV15" s="389"/>
      <c r="AW15" s="389"/>
      <c r="AX15" s="389"/>
      <c r="AY15" s="389"/>
      <c r="AZ15" s="389"/>
      <c r="BA15" s="389"/>
      <c r="BB15" s="389"/>
      <c r="BC15" s="389"/>
      <c r="BD15" s="389"/>
      <c r="BE15" s="389"/>
      <c r="BF15" s="389"/>
      <c r="BG15" s="389"/>
      <c r="BH15" s="389"/>
      <c r="BI15" s="389"/>
      <c r="BJ15" s="389"/>
      <c r="BK15" s="389"/>
      <c r="BL15" s="389"/>
      <c r="BM15" s="389"/>
      <c r="BN15" s="389"/>
      <c r="BO15" s="389"/>
      <c r="BP15" s="389"/>
      <c r="BQ15" s="389"/>
      <c r="BR15" s="389"/>
      <c r="BS15" s="389"/>
      <c r="BT15" s="389"/>
      <c r="BU15" s="389"/>
      <c r="BV15" s="389"/>
      <c r="BW15" s="389"/>
      <c r="BX15" s="389"/>
      <c r="BY15" s="389"/>
      <c r="BZ15" s="389"/>
      <c r="CA15" s="389"/>
      <c r="CB15" s="389"/>
      <c r="CC15" s="389"/>
      <c r="CD15" s="389"/>
      <c r="CE15" s="389"/>
      <c r="CF15" s="389"/>
      <c r="CG15" s="389"/>
      <c r="CH15" s="389"/>
      <c r="CI15" s="389"/>
      <c r="CJ15" s="389"/>
      <c r="CK15" s="389"/>
      <c r="CL15" s="389"/>
      <c r="CM15" s="389"/>
      <c r="CN15" s="389"/>
      <c r="CO15" s="389"/>
      <c r="CP15" s="389"/>
      <c r="CQ15" s="389"/>
      <c r="CR15" s="389"/>
      <c r="CS15" s="389"/>
      <c r="CT15" s="389"/>
      <c r="CU15" s="389"/>
      <c r="CV15" s="389"/>
      <c r="CW15" s="389"/>
      <c r="CX15" s="389"/>
      <c r="CY15" s="389"/>
      <c r="CZ15" s="389"/>
      <c r="DA15" s="389"/>
      <c r="DB15" s="389"/>
      <c r="DC15" s="389"/>
      <c r="DD15" s="389"/>
      <c r="DE15" s="389"/>
      <c r="DF15" s="292"/>
      <c r="DG15" s="292"/>
      <c r="DH15" s="292"/>
      <c r="DI15" s="292"/>
      <c r="DJ15" s="292"/>
      <c r="DK15" s="292"/>
      <c r="DL15" s="292"/>
      <c r="DM15" s="292"/>
      <c r="DN15" s="292"/>
      <c r="DO15" s="292"/>
      <c r="DP15" s="292"/>
      <c r="DQ15" s="292"/>
      <c r="DR15" s="292"/>
      <c r="DS15" s="292"/>
      <c r="DT15" s="292"/>
      <c r="DU15" s="292"/>
      <c r="DV15" s="292"/>
      <c r="DW15" s="292"/>
    </row>
    <row r="16" spans="1:143" s="291" customFormat="1" x14ac:dyDescent="0.15">
      <c r="A16" s="388"/>
      <c r="B16" s="389"/>
      <c r="C16" s="389"/>
      <c r="D16" s="389"/>
      <c r="E16" s="389"/>
      <c r="F16" s="389"/>
      <c r="G16" s="389"/>
      <c r="H16" s="389"/>
      <c r="I16" s="389"/>
      <c r="J16" s="389"/>
      <c r="K16" s="389"/>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89"/>
      <c r="AM16" s="389"/>
      <c r="AN16" s="389"/>
      <c r="AO16" s="389"/>
      <c r="AP16" s="389"/>
      <c r="AQ16" s="389"/>
      <c r="AR16" s="389"/>
      <c r="AS16" s="389"/>
      <c r="AT16" s="389"/>
      <c r="AU16" s="389"/>
      <c r="AV16" s="389"/>
      <c r="AW16" s="389"/>
      <c r="AX16" s="389"/>
      <c r="AY16" s="389"/>
      <c r="AZ16" s="389"/>
      <c r="BA16" s="389"/>
      <c r="BB16" s="389"/>
      <c r="BC16" s="389"/>
      <c r="BD16" s="389"/>
      <c r="BE16" s="389"/>
      <c r="BF16" s="389"/>
      <c r="BG16" s="389"/>
      <c r="BH16" s="389"/>
      <c r="BI16" s="389"/>
      <c r="BJ16" s="389"/>
      <c r="BK16" s="389"/>
      <c r="BL16" s="389"/>
      <c r="BM16" s="389"/>
      <c r="BN16" s="389"/>
      <c r="BO16" s="389"/>
      <c r="BP16" s="389"/>
      <c r="BQ16" s="389"/>
      <c r="BR16" s="389"/>
      <c r="BS16" s="389"/>
      <c r="BT16" s="389"/>
      <c r="BU16" s="389"/>
      <c r="BV16" s="389"/>
      <c r="BW16" s="389"/>
      <c r="BX16" s="389"/>
      <c r="BY16" s="389"/>
      <c r="BZ16" s="389"/>
      <c r="CA16" s="389"/>
      <c r="CB16" s="389"/>
      <c r="CC16" s="389"/>
      <c r="CD16" s="389"/>
      <c r="CE16" s="389"/>
      <c r="CF16" s="389"/>
      <c r="CG16" s="389"/>
      <c r="CH16" s="389"/>
      <c r="CI16" s="389"/>
      <c r="CJ16" s="389"/>
      <c r="CK16" s="389"/>
      <c r="CL16" s="389"/>
      <c r="CM16" s="389"/>
      <c r="CN16" s="389"/>
      <c r="CO16" s="389"/>
      <c r="CP16" s="389"/>
      <c r="CQ16" s="389"/>
      <c r="CR16" s="389"/>
      <c r="CS16" s="389"/>
      <c r="CT16" s="389"/>
      <c r="CU16" s="389"/>
      <c r="CV16" s="389"/>
      <c r="CW16" s="389"/>
      <c r="CX16" s="389"/>
      <c r="CY16" s="389"/>
      <c r="CZ16" s="389"/>
      <c r="DA16" s="389"/>
      <c r="DB16" s="389"/>
      <c r="DC16" s="389"/>
      <c r="DD16" s="389"/>
      <c r="DE16" s="389"/>
      <c r="DF16" s="292"/>
      <c r="DG16" s="292"/>
      <c r="DH16" s="292"/>
      <c r="DI16" s="292"/>
      <c r="DJ16" s="292"/>
      <c r="DK16" s="292"/>
      <c r="DL16" s="292"/>
      <c r="DM16" s="292"/>
      <c r="DN16" s="292"/>
      <c r="DO16" s="292"/>
      <c r="DP16" s="292"/>
      <c r="DQ16" s="292"/>
      <c r="DR16" s="292"/>
      <c r="DS16" s="292"/>
      <c r="DT16" s="292"/>
      <c r="DU16" s="292"/>
      <c r="DV16" s="292"/>
      <c r="DW16" s="292"/>
    </row>
    <row r="17" spans="1:351" s="291" customFormat="1" x14ac:dyDescent="0.15">
      <c r="A17" s="388"/>
      <c r="B17" s="389"/>
      <c r="C17" s="389"/>
      <c r="D17" s="389"/>
      <c r="E17" s="389"/>
      <c r="F17" s="389"/>
      <c r="G17" s="389"/>
      <c r="H17" s="389"/>
      <c r="I17" s="389"/>
      <c r="J17" s="389"/>
      <c r="K17" s="389"/>
      <c r="L17" s="389"/>
      <c r="M17" s="389"/>
      <c r="N17" s="389"/>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389"/>
      <c r="AU17" s="389"/>
      <c r="AV17" s="389"/>
      <c r="AW17" s="389"/>
      <c r="AX17" s="389"/>
      <c r="AY17" s="389"/>
      <c r="AZ17" s="389"/>
      <c r="BA17" s="389"/>
      <c r="BB17" s="389"/>
      <c r="BC17" s="389"/>
      <c r="BD17" s="389"/>
      <c r="BE17" s="389"/>
      <c r="BF17" s="389"/>
      <c r="BG17" s="389"/>
      <c r="BH17" s="389"/>
      <c r="BI17" s="389"/>
      <c r="BJ17" s="389"/>
      <c r="BK17" s="389"/>
      <c r="BL17" s="389"/>
      <c r="BM17" s="389"/>
      <c r="BN17" s="389"/>
      <c r="BO17" s="389"/>
      <c r="BP17" s="389"/>
      <c r="BQ17" s="389"/>
      <c r="BR17" s="389"/>
      <c r="BS17" s="389"/>
      <c r="BT17" s="389"/>
      <c r="BU17" s="389"/>
      <c r="BV17" s="389"/>
      <c r="BW17" s="389"/>
      <c r="BX17" s="389"/>
      <c r="BY17" s="389"/>
      <c r="BZ17" s="389"/>
      <c r="CA17" s="389"/>
      <c r="CB17" s="389"/>
      <c r="CC17" s="389"/>
      <c r="CD17" s="389"/>
      <c r="CE17" s="389"/>
      <c r="CF17" s="389"/>
      <c r="CG17" s="389"/>
      <c r="CH17" s="389"/>
      <c r="CI17" s="389"/>
      <c r="CJ17" s="389"/>
      <c r="CK17" s="389"/>
      <c r="CL17" s="389"/>
      <c r="CM17" s="389"/>
      <c r="CN17" s="389"/>
      <c r="CO17" s="389"/>
      <c r="CP17" s="389"/>
      <c r="CQ17" s="389"/>
      <c r="CR17" s="389"/>
      <c r="CS17" s="389"/>
      <c r="CT17" s="389"/>
      <c r="CU17" s="389"/>
      <c r="CV17" s="389"/>
      <c r="CW17" s="389"/>
      <c r="CX17" s="389"/>
      <c r="CY17" s="389"/>
      <c r="CZ17" s="389"/>
      <c r="DA17" s="389"/>
      <c r="DB17" s="389"/>
      <c r="DC17" s="389"/>
      <c r="DD17" s="389"/>
      <c r="DE17" s="389"/>
      <c r="DF17" s="292"/>
      <c r="DG17" s="292"/>
      <c r="DH17" s="292"/>
      <c r="DI17" s="292"/>
      <c r="DJ17" s="292"/>
      <c r="DK17" s="292"/>
      <c r="DL17" s="292"/>
      <c r="DM17" s="292"/>
      <c r="DN17" s="292"/>
      <c r="DO17" s="292"/>
      <c r="DP17" s="292"/>
      <c r="DQ17" s="292"/>
      <c r="DR17" s="292"/>
      <c r="DS17" s="292"/>
      <c r="DT17" s="292"/>
      <c r="DU17" s="292"/>
      <c r="DV17" s="292"/>
      <c r="DW17" s="292"/>
    </row>
    <row r="18" spans="1:351" s="291" customFormat="1" x14ac:dyDescent="0.15">
      <c r="A18" s="388"/>
      <c r="B18" s="389"/>
      <c r="C18" s="389"/>
      <c r="D18" s="389"/>
      <c r="E18" s="389"/>
      <c r="F18" s="389"/>
      <c r="G18" s="389"/>
      <c r="H18" s="389"/>
      <c r="I18" s="389"/>
      <c r="J18" s="389"/>
      <c r="K18" s="389"/>
      <c r="L18" s="389"/>
      <c r="M18" s="389"/>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c r="AM18" s="389"/>
      <c r="AN18" s="389"/>
      <c r="AO18" s="389"/>
      <c r="AP18" s="389"/>
      <c r="AQ18" s="389"/>
      <c r="AR18" s="389"/>
      <c r="AS18" s="389"/>
      <c r="AT18" s="389"/>
      <c r="AU18" s="389"/>
      <c r="AV18" s="389"/>
      <c r="AW18" s="389"/>
      <c r="AX18" s="389"/>
      <c r="AY18" s="389"/>
      <c r="AZ18" s="389"/>
      <c r="BA18" s="389"/>
      <c r="BB18" s="389"/>
      <c r="BC18" s="389"/>
      <c r="BD18" s="389"/>
      <c r="BE18" s="389"/>
      <c r="BF18" s="389"/>
      <c r="BG18" s="389"/>
      <c r="BH18" s="389"/>
      <c r="BI18" s="389"/>
      <c r="BJ18" s="389"/>
      <c r="BK18" s="389"/>
      <c r="BL18" s="389"/>
      <c r="BM18" s="389"/>
      <c r="BN18" s="389"/>
      <c r="BO18" s="389"/>
      <c r="BP18" s="389"/>
      <c r="BQ18" s="389"/>
      <c r="BR18" s="389"/>
      <c r="BS18" s="389"/>
      <c r="BT18" s="389"/>
      <c r="BU18" s="389"/>
      <c r="BV18" s="389"/>
      <c r="BW18" s="389"/>
      <c r="BX18" s="389"/>
      <c r="BY18" s="389"/>
      <c r="BZ18" s="389"/>
      <c r="CA18" s="389"/>
      <c r="CB18" s="389"/>
      <c r="CC18" s="389"/>
      <c r="CD18" s="389"/>
      <c r="CE18" s="389"/>
      <c r="CF18" s="389"/>
      <c r="CG18" s="389"/>
      <c r="CH18" s="389"/>
      <c r="CI18" s="389"/>
      <c r="CJ18" s="389"/>
      <c r="CK18" s="389"/>
      <c r="CL18" s="389"/>
      <c r="CM18" s="389"/>
      <c r="CN18" s="389"/>
      <c r="CO18" s="389"/>
      <c r="CP18" s="389"/>
      <c r="CQ18" s="389"/>
      <c r="CR18" s="389"/>
      <c r="CS18" s="389"/>
      <c r="CT18" s="389"/>
      <c r="CU18" s="389"/>
      <c r="CV18" s="389"/>
      <c r="CW18" s="389"/>
      <c r="CX18" s="389"/>
      <c r="CY18" s="389"/>
      <c r="CZ18" s="389"/>
      <c r="DA18" s="389"/>
      <c r="DB18" s="389"/>
      <c r="DC18" s="389"/>
      <c r="DD18" s="389"/>
      <c r="DE18" s="389"/>
      <c r="DF18" s="292"/>
      <c r="DG18" s="292"/>
      <c r="DH18" s="292"/>
      <c r="DI18" s="292"/>
      <c r="DJ18" s="292"/>
      <c r="DK18" s="292"/>
      <c r="DL18" s="292"/>
      <c r="DM18" s="292"/>
      <c r="DN18" s="292"/>
      <c r="DO18" s="292"/>
      <c r="DP18" s="292"/>
      <c r="DQ18" s="292"/>
      <c r="DR18" s="292"/>
      <c r="DS18" s="292"/>
      <c r="DT18" s="292"/>
      <c r="DU18" s="292"/>
      <c r="DV18" s="292"/>
      <c r="DW18" s="292"/>
    </row>
    <row r="19" spans="1:351" x14ac:dyDescent="0.15">
      <c r="DD19" s="388"/>
      <c r="DE19" s="388"/>
    </row>
    <row r="20" spans="1:351" x14ac:dyDescent="0.15">
      <c r="DD20" s="388"/>
      <c r="DE20" s="388"/>
    </row>
    <row r="21" spans="1:351" ht="17.25" x14ac:dyDescent="0.15">
      <c r="B21" s="390"/>
      <c r="C21" s="391"/>
      <c r="D21" s="391"/>
      <c r="E21" s="391"/>
      <c r="F21" s="391"/>
      <c r="G21" s="391"/>
      <c r="H21" s="391"/>
      <c r="I21" s="391"/>
      <c r="J21" s="391"/>
      <c r="K21" s="391"/>
      <c r="L21" s="391"/>
      <c r="M21" s="391"/>
      <c r="N21" s="392"/>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1"/>
      <c r="AT21" s="392"/>
      <c r="AU21" s="391"/>
      <c r="AV21" s="391"/>
      <c r="AW21" s="391"/>
      <c r="AX21" s="391"/>
      <c r="AY21" s="391"/>
      <c r="AZ21" s="391"/>
      <c r="BA21" s="391"/>
      <c r="BB21" s="391"/>
      <c r="BC21" s="391"/>
      <c r="BD21" s="391"/>
      <c r="BE21" s="391"/>
      <c r="BF21" s="392"/>
      <c r="BG21" s="391"/>
      <c r="BH21" s="391"/>
      <c r="BI21" s="391"/>
      <c r="BJ21" s="391"/>
      <c r="BK21" s="391"/>
      <c r="BL21" s="391"/>
      <c r="BM21" s="391"/>
      <c r="BN21" s="391"/>
      <c r="BO21" s="391"/>
      <c r="BP21" s="391"/>
      <c r="BQ21" s="391"/>
      <c r="BR21" s="392"/>
      <c r="BS21" s="391"/>
      <c r="BT21" s="391"/>
      <c r="BU21" s="391"/>
      <c r="BV21" s="391"/>
      <c r="BW21" s="391"/>
      <c r="BX21" s="391"/>
      <c r="BY21" s="391"/>
      <c r="BZ21" s="391"/>
      <c r="CA21" s="391"/>
      <c r="CB21" s="391"/>
      <c r="CC21" s="391"/>
      <c r="CD21" s="392"/>
      <c r="CE21" s="391"/>
      <c r="CF21" s="391"/>
      <c r="CG21" s="391"/>
      <c r="CH21" s="391"/>
      <c r="CI21" s="391"/>
      <c r="CJ21" s="391"/>
      <c r="CK21" s="391"/>
      <c r="CL21" s="391"/>
      <c r="CM21" s="391"/>
      <c r="CN21" s="391"/>
      <c r="CO21" s="391"/>
      <c r="CP21" s="392"/>
      <c r="CQ21" s="391"/>
      <c r="CR21" s="391"/>
      <c r="CS21" s="391"/>
      <c r="CT21" s="391"/>
      <c r="CU21" s="391"/>
      <c r="CV21" s="391"/>
      <c r="CW21" s="391"/>
      <c r="CX21" s="391"/>
      <c r="CY21" s="391"/>
      <c r="CZ21" s="391"/>
      <c r="DA21" s="391"/>
      <c r="DB21" s="392"/>
      <c r="DC21" s="391"/>
      <c r="DD21" s="393"/>
      <c r="DE21" s="388"/>
      <c r="MM21" s="394"/>
    </row>
    <row r="22" spans="1:351" ht="17.25" x14ac:dyDescent="0.15">
      <c r="B22" s="395"/>
      <c r="MM22" s="394"/>
    </row>
    <row r="23" spans="1:351" x14ac:dyDescent="0.15">
      <c r="B23" s="395"/>
    </row>
    <row r="24" spans="1:351" x14ac:dyDescent="0.15">
      <c r="B24" s="395"/>
    </row>
    <row r="25" spans="1:351" x14ac:dyDescent="0.15">
      <c r="B25" s="395"/>
    </row>
    <row r="26" spans="1:351" x14ac:dyDescent="0.15">
      <c r="B26" s="395"/>
    </row>
    <row r="27" spans="1:351" x14ac:dyDescent="0.15">
      <c r="B27" s="395"/>
    </row>
    <row r="28" spans="1:351" x14ac:dyDescent="0.15">
      <c r="B28" s="395"/>
    </row>
    <row r="29" spans="1:351" x14ac:dyDescent="0.15">
      <c r="B29" s="395"/>
    </row>
    <row r="30" spans="1:351" x14ac:dyDescent="0.15">
      <c r="B30" s="395"/>
    </row>
    <row r="31" spans="1:351" x14ac:dyDescent="0.15">
      <c r="B31" s="395"/>
    </row>
    <row r="32" spans="1:351" x14ac:dyDescent="0.15">
      <c r="B32" s="395"/>
    </row>
    <row r="33" spans="2:109" x14ac:dyDescent="0.15">
      <c r="B33" s="395"/>
    </row>
    <row r="34" spans="2:109" x14ac:dyDescent="0.15">
      <c r="B34" s="395"/>
    </row>
    <row r="35" spans="2:109" x14ac:dyDescent="0.15">
      <c r="B35" s="395"/>
    </row>
    <row r="36" spans="2:109" x14ac:dyDescent="0.15">
      <c r="B36" s="395"/>
    </row>
    <row r="37" spans="2:109" x14ac:dyDescent="0.15">
      <c r="B37" s="395"/>
    </row>
    <row r="38" spans="2:109" x14ac:dyDescent="0.15">
      <c r="B38" s="395"/>
    </row>
    <row r="39" spans="2:109" x14ac:dyDescent="0.15">
      <c r="B39" s="397"/>
      <c r="C39" s="398"/>
      <c r="D39" s="398"/>
      <c r="E39" s="398"/>
      <c r="F39" s="398"/>
      <c r="G39" s="398"/>
      <c r="H39" s="398"/>
      <c r="I39" s="398"/>
      <c r="J39" s="398"/>
      <c r="K39" s="398"/>
      <c r="L39" s="398"/>
      <c r="M39" s="398"/>
      <c r="N39" s="398"/>
      <c r="O39" s="398"/>
      <c r="P39" s="398"/>
      <c r="Q39" s="398"/>
      <c r="R39" s="398"/>
      <c r="S39" s="398"/>
      <c r="T39" s="398"/>
      <c r="U39" s="398"/>
      <c r="V39" s="398"/>
      <c r="W39" s="398"/>
      <c r="X39" s="398"/>
      <c r="Y39" s="398"/>
      <c r="Z39" s="398"/>
      <c r="AA39" s="398"/>
      <c r="AB39" s="398"/>
      <c r="AC39" s="398"/>
      <c r="AD39" s="398"/>
      <c r="AE39" s="398"/>
      <c r="AF39" s="398"/>
      <c r="AG39" s="398"/>
      <c r="AH39" s="398"/>
      <c r="AI39" s="398"/>
      <c r="AJ39" s="398"/>
      <c r="AK39" s="398"/>
      <c r="AL39" s="398"/>
      <c r="AM39" s="398"/>
      <c r="AN39" s="398"/>
      <c r="AO39" s="398"/>
      <c r="AP39" s="398"/>
      <c r="AQ39" s="398"/>
      <c r="AR39" s="398"/>
      <c r="AS39" s="398"/>
      <c r="AT39" s="398"/>
      <c r="AU39" s="398"/>
      <c r="AV39" s="398"/>
      <c r="AW39" s="398"/>
      <c r="AX39" s="398"/>
      <c r="AY39" s="398"/>
      <c r="AZ39" s="398"/>
      <c r="BA39" s="398"/>
      <c r="BB39" s="398"/>
      <c r="BC39" s="398"/>
      <c r="BD39" s="398"/>
      <c r="BE39" s="398"/>
      <c r="BF39" s="398"/>
      <c r="BG39" s="398"/>
      <c r="BH39" s="398"/>
      <c r="BI39" s="398"/>
      <c r="BJ39" s="398"/>
      <c r="BK39" s="398"/>
      <c r="BL39" s="398"/>
      <c r="BM39" s="398"/>
      <c r="BN39" s="398"/>
      <c r="BO39" s="398"/>
      <c r="BP39" s="398"/>
      <c r="BQ39" s="398"/>
      <c r="BR39" s="398"/>
      <c r="BS39" s="398"/>
      <c r="BT39" s="398"/>
      <c r="BU39" s="398"/>
      <c r="BV39" s="398"/>
      <c r="BW39" s="398"/>
      <c r="BX39" s="398"/>
      <c r="BY39" s="398"/>
      <c r="BZ39" s="398"/>
      <c r="CA39" s="398"/>
      <c r="CB39" s="398"/>
      <c r="CC39" s="398"/>
      <c r="CD39" s="398"/>
      <c r="CE39" s="398"/>
      <c r="CF39" s="398"/>
      <c r="CG39" s="398"/>
      <c r="CH39" s="398"/>
      <c r="CI39" s="398"/>
      <c r="CJ39" s="398"/>
      <c r="CK39" s="398"/>
      <c r="CL39" s="398"/>
      <c r="CM39" s="398"/>
      <c r="CN39" s="398"/>
      <c r="CO39" s="398"/>
      <c r="CP39" s="398"/>
      <c r="CQ39" s="398"/>
      <c r="CR39" s="398"/>
      <c r="CS39" s="398"/>
      <c r="CT39" s="398"/>
      <c r="CU39" s="398"/>
      <c r="CV39" s="398"/>
      <c r="CW39" s="398"/>
      <c r="CX39" s="398"/>
      <c r="CY39" s="398"/>
      <c r="CZ39" s="398"/>
      <c r="DA39" s="398"/>
      <c r="DB39" s="398"/>
      <c r="DC39" s="398"/>
      <c r="DD39" s="399"/>
    </row>
    <row r="40" spans="2:109" x14ac:dyDescent="0.15">
      <c r="B40" s="400"/>
      <c r="DD40" s="400"/>
      <c r="DE40" s="388"/>
    </row>
    <row r="41" spans="2:109" ht="17.25" x14ac:dyDescent="0.15">
      <c r="B41" s="401" t="s">
        <v>612</v>
      </c>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c r="AM41" s="391"/>
      <c r="AN41" s="391"/>
      <c r="AO41" s="391"/>
      <c r="AP41" s="391"/>
      <c r="AQ41" s="391"/>
      <c r="AR41" s="391"/>
      <c r="AS41" s="391"/>
      <c r="AT41" s="391"/>
      <c r="AU41" s="391"/>
      <c r="AV41" s="391"/>
      <c r="AW41" s="391"/>
      <c r="AX41" s="391"/>
      <c r="AY41" s="391"/>
      <c r="AZ41" s="391"/>
      <c r="BA41" s="391"/>
      <c r="BB41" s="391"/>
      <c r="BC41" s="391"/>
      <c r="BD41" s="391"/>
      <c r="BE41" s="391"/>
      <c r="BF41" s="391"/>
      <c r="BG41" s="391"/>
      <c r="BH41" s="391"/>
      <c r="BI41" s="391"/>
      <c r="BJ41" s="391"/>
      <c r="BK41" s="391"/>
      <c r="BL41" s="391"/>
      <c r="BM41" s="391"/>
      <c r="BN41" s="391"/>
      <c r="BO41" s="391"/>
      <c r="BP41" s="391"/>
      <c r="BQ41" s="391"/>
      <c r="BR41" s="391"/>
      <c r="BS41" s="391"/>
      <c r="BT41" s="391"/>
      <c r="BU41" s="391"/>
      <c r="BV41" s="391"/>
      <c r="BW41" s="391"/>
      <c r="BX41" s="391"/>
      <c r="BY41" s="391"/>
      <c r="BZ41" s="391"/>
      <c r="CA41" s="391"/>
      <c r="CB41" s="391"/>
      <c r="CC41" s="391"/>
      <c r="CD41" s="391"/>
      <c r="CE41" s="391"/>
      <c r="CF41" s="391"/>
      <c r="CG41" s="391"/>
      <c r="CH41" s="391"/>
      <c r="CI41" s="391"/>
      <c r="CJ41" s="391"/>
      <c r="CK41" s="391"/>
      <c r="CL41" s="391"/>
      <c r="CM41" s="391"/>
      <c r="CN41" s="391"/>
      <c r="CO41" s="391"/>
      <c r="CP41" s="391"/>
      <c r="CQ41" s="391"/>
      <c r="CR41" s="391"/>
      <c r="CS41" s="391"/>
      <c r="CT41" s="391"/>
      <c r="CU41" s="391"/>
      <c r="CV41" s="391"/>
      <c r="CW41" s="391"/>
      <c r="CX41" s="391"/>
      <c r="CY41" s="391"/>
      <c r="CZ41" s="391"/>
      <c r="DA41" s="391"/>
      <c r="DB41" s="391"/>
      <c r="DC41" s="391"/>
      <c r="DD41" s="393"/>
    </row>
    <row r="42" spans="2:109" x14ac:dyDescent="0.15">
      <c r="B42" s="395"/>
      <c r="G42" s="402"/>
      <c r="I42" s="403"/>
      <c r="J42" s="403"/>
      <c r="K42" s="403"/>
      <c r="AM42" s="402"/>
      <c r="AN42" s="402" t="s">
        <v>613</v>
      </c>
      <c r="AP42" s="403"/>
      <c r="AQ42" s="403"/>
      <c r="AR42" s="403"/>
      <c r="AY42" s="402"/>
      <c r="BA42" s="403"/>
      <c r="BB42" s="403"/>
      <c r="BC42" s="403"/>
      <c r="BK42" s="402"/>
      <c r="BM42" s="403"/>
      <c r="BN42" s="403"/>
      <c r="BO42" s="403"/>
      <c r="BW42" s="402"/>
      <c r="BY42" s="403"/>
      <c r="BZ42" s="403"/>
      <c r="CA42" s="403"/>
      <c r="CI42" s="402"/>
      <c r="CK42" s="403"/>
      <c r="CL42" s="403"/>
      <c r="CM42" s="403"/>
      <c r="CU42" s="402"/>
      <c r="CW42" s="403"/>
      <c r="CX42" s="403"/>
      <c r="CY42" s="403"/>
    </row>
    <row r="43" spans="2:109" ht="13.5" customHeight="1" x14ac:dyDescent="0.15">
      <c r="B43" s="395"/>
      <c r="AN43" s="1321" t="s">
        <v>614</v>
      </c>
      <c r="AO43" s="1322"/>
      <c r="AP43" s="1322"/>
      <c r="AQ43" s="1322"/>
      <c r="AR43" s="1322"/>
      <c r="AS43" s="1322"/>
      <c r="AT43" s="1322"/>
      <c r="AU43" s="1322"/>
      <c r="AV43" s="1322"/>
      <c r="AW43" s="1322"/>
      <c r="AX43" s="1322"/>
      <c r="AY43" s="1322"/>
      <c r="AZ43" s="1322"/>
      <c r="BA43" s="1322"/>
      <c r="BB43" s="1322"/>
      <c r="BC43" s="1322"/>
      <c r="BD43" s="1322"/>
      <c r="BE43" s="1322"/>
      <c r="BF43" s="1322"/>
      <c r="BG43" s="1322"/>
      <c r="BH43" s="1322"/>
      <c r="BI43" s="1322"/>
      <c r="BJ43" s="1322"/>
      <c r="BK43" s="1322"/>
      <c r="BL43" s="1322"/>
      <c r="BM43" s="1322"/>
      <c r="BN43" s="1322"/>
      <c r="BO43" s="1322"/>
      <c r="BP43" s="1322"/>
      <c r="BQ43" s="1322"/>
      <c r="BR43" s="1322"/>
      <c r="BS43" s="1322"/>
      <c r="BT43" s="1322"/>
      <c r="BU43" s="1322"/>
      <c r="BV43" s="1322"/>
      <c r="BW43" s="1322"/>
      <c r="BX43" s="1322"/>
      <c r="BY43" s="1322"/>
      <c r="BZ43" s="1322"/>
      <c r="CA43" s="1322"/>
      <c r="CB43" s="1322"/>
      <c r="CC43" s="1322"/>
      <c r="CD43" s="1322"/>
      <c r="CE43" s="1322"/>
      <c r="CF43" s="1322"/>
      <c r="CG43" s="1322"/>
      <c r="CH43" s="1322"/>
      <c r="CI43" s="1322"/>
      <c r="CJ43" s="1322"/>
      <c r="CK43" s="1322"/>
      <c r="CL43" s="1322"/>
      <c r="CM43" s="1322"/>
      <c r="CN43" s="1322"/>
      <c r="CO43" s="1322"/>
      <c r="CP43" s="1322"/>
      <c r="CQ43" s="1322"/>
      <c r="CR43" s="1322"/>
      <c r="CS43" s="1322"/>
      <c r="CT43" s="1322"/>
      <c r="CU43" s="1322"/>
      <c r="CV43" s="1322"/>
      <c r="CW43" s="1322"/>
      <c r="CX43" s="1322"/>
      <c r="CY43" s="1322"/>
      <c r="CZ43" s="1322"/>
      <c r="DA43" s="1322"/>
      <c r="DB43" s="1322"/>
      <c r="DC43" s="1323"/>
    </row>
    <row r="44" spans="2:109" x14ac:dyDescent="0.15">
      <c r="B44" s="395"/>
      <c r="AN44" s="1324"/>
      <c r="AO44" s="1325"/>
      <c r="AP44" s="1325"/>
      <c r="AQ44" s="1325"/>
      <c r="AR44" s="1325"/>
      <c r="AS44" s="1325"/>
      <c r="AT44" s="1325"/>
      <c r="AU44" s="1325"/>
      <c r="AV44" s="1325"/>
      <c r="AW44" s="1325"/>
      <c r="AX44" s="1325"/>
      <c r="AY44" s="1325"/>
      <c r="AZ44" s="1325"/>
      <c r="BA44" s="1325"/>
      <c r="BB44" s="1325"/>
      <c r="BC44" s="1325"/>
      <c r="BD44" s="1325"/>
      <c r="BE44" s="1325"/>
      <c r="BF44" s="1325"/>
      <c r="BG44" s="1325"/>
      <c r="BH44" s="1325"/>
      <c r="BI44" s="1325"/>
      <c r="BJ44" s="1325"/>
      <c r="BK44" s="1325"/>
      <c r="BL44" s="1325"/>
      <c r="BM44" s="1325"/>
      <c r="BN44" s="1325"/>
      <c r="BO44" s="1325"/>
      <c r="BP44" s="1325"/>
      <c r="BQ44" s="1325"/>
      <c r="BR44" s="1325"/>
      <c r="BS44" s="1325"/>
      <c r="BT44" s="1325"/>
      <c r="BU44" s="1325"/>
      <c r="BV44" s="1325"/>
      <c r="BW44" s="1325"/>
      <c r="BX44" s="1325"/>
      <c r="BY44" s="1325"/>
      <c r="BZ44" s="1325"/>
      <c r="CA44" s="1325"/>
      <c r="CB44" s="1325"/>
      <c r="CC44" s="1325"/>
      <c r="CD44" s="1325"/>
      <c r="CE44" s="1325"/>
      <c r="CF44" s="1325"/>
      <c r="CG44" s="1325"/>
      <c r="CH44" s="1325"/>
      <c r="CI44" s="1325"/>
      <c r="CJ44" s="1325"/>
      <c r="CK44" s="1325"/>
      <c r="CL44" s="1325"/>
      <c r="CM44" s="1325"/>
      <c r="CN44" s="1325"/>
      <c r="CO44" s="1325"/>
      <c r="CP44" s="1325"/>
      <c r="CQ44" s="1325"/>
      <c r="CR44" s="1325"/>
      <c r="CS44" s="1325"/>
      <c r="CT44" s="1325"/>
      <c r="CU44" s="1325"/>
      <c r="CV44" s="1325"/>
      <c r="CW44" s="1325"/>
      <c r="CX44" s="1325"/>
      <c r="CY44" s="1325"/>
      <c r="CZ44" s="1325"/>
      <c r="DA44" s="1325"/>
      <c r="DB44" s="1325"/>
      <c r="DC44" s="1326"/>
    </row>
    <row r="45" spans="2:109" x14ac:dyDescent="0.15">
      <c r="B45" s="395"/>
      <c r="AN45" s="1324"/>
      <c r="AO45" s="1325"/>
      <c r="AP45" s="1325"/>
      <c r="AQ45" s="1325"/>
      <c r="AR45" s="1325"/>
      <c r="AS45" s="1325"/>
      <c r="AT45" s="1325"/>
      <c r="AU45" s="1325"/>
      <c r="AV45" s="1325"/>
      <c r="AW45" s="1325"/>
      <c r="AX45" s="1325"/>
      <c r="AY45" s="1325"/>
      <c r="AZ45" s="1325"/>
      <c r="BA45" s="1325"/>
      <c r="BB45" s="1325"/>
      <c r="BC45" s="1325"/>
      <c r="BD45" s="1325"/>
      <c r="BE45" s="1325"/>
      <c r="BF45" s="1325"/>
      <c r="BG45" s="1325"/>
      <c r="BH45" s="1325"/>
      <c r="BI45" s="1325"/>
      <c r="BJ45" s="1325"/>
      <c r="BK45" s="1325"/>
      <c r="BL45" s="1325"/>
      <c r="BM45" s="1325"/>
      <c r="BN45" s="1325"/>
      <c r="BO45" s="1325"/>
      <c r="BP45" s="1325"/>
      <c r="BQ45" s="1325"/>
      <c r="BR45" s="1325"/>
      <c r="BS45" s="1325"/>
      <c r="BT45" s="1325"/>
      <c r="BU45" s="1325"/>
      <c r="BV45" s="1325"/>
      <c r="BW45" s="1325"/>
      <c r="BX45" s="1325"/>
      <c r="BY45" s="1325"/>
      <c r="BZ45" s="1325"/>
      <c r="CA45" s="1325"/>
      <c r="CB45" s="1325"/>
      <c r="CC45" s="1325"/>
      <c r="CD45" s="1325"/>
      <c r="CE45" s="1325"/>
      <c r="CF45" s="1325"/>
      <c r="CG45" s="1325"/>
      <c r="CH45" s="1325"/>
      <c r="CI45" s="1325"/>
      <c r="CJ45" s="1325"/>
      <c r="CK45" s="1325"/>
      <c r="CL45" s="1325"/>
      <c r="CM45" s="1325"/>
      <c r="CN45" s="1325"/>
      <c r="CO45" s="1325"/>
      <c r="CP45" s="1325"/>
      <c r="CQ45" s="1325"/>
      <c r="CR45" s="1325"/>
      <c r="CS45" s="1325"/>
      <c r="CT45" s="1325"/>
      <c r="CU45" s="1325"/>
      <c r="CV45" s="1325"/>
      <c r="CW45" s="1325"/>
      <c r="CX45" s="1325"/>
      <c r="CY45" s="1325"/>
      <c r="CZ45" s="1325"/>
      <c r="DA45" s="1325"/>
      <c r="DB45" s="1325"/>
      <c r="DC45" s="1326"/>
    </row>
    <row r="46" spans="2:109" x14ac:dyDescent="0.15">
      <c r="B46" s="395"/>
      <c r="AN46" s="1324"/>
      <c r="AO46" s="1325"/>
      <c r="AP46" s="1325"/>
      <c r="AQ46" s="1325"/>
      <c r="AR46" s="1325"/>
      <c r="AS46" s="1325"/>
      <c r="AT46" s="1325"/>
      <c r="AU46" s="1325"/>
      <c r="AV46" s="1325"/>
      <c r="AW46" s="1325"/>
      <c r="AX46" s="1325"/>
      <c r="AY46" s="1325"/>
      <c r="AZ46" s="1325"/>
      <c r="BA46" s="1325"/>
      <c r="BB46" s="1325"/>
      <c r="BC46" s="1325"/>
      <c r="BD46" s="1325"/>
      <c r="BE46" s="1325"/>
      <c r="BF46" s="1325"/>
      <c r="BG46" s="1325"/>
      <c r="BH46" s="1325"/>
      <c r="BI46" s="1325"/>
      <c r="BJ46" s="1325"/>
      <c r="BK46" s="1325"/>
      <c r="BL46" s="1325"/>
      <c r="BM46" s="1325"/>
      <c r="BN46" s="1325"/>
      <c r="BO46" s="1325"/>
      <c r="BP46" s="1325"/>
      <c r="BQ46" s="1325"/>
      <c r="BR46" s="1325"/>
      <c r="BS46" s="1325"/>
      <c r="BT46" s="1325"/>
      <c r="BU46" s="1325"/>
      <c r="BV46" s="1325"/>
      <c r="BW46" s="1325"/>
      <c r="BX46" s="1325"/>
      <c r="BY46" s="1325"/>
      <c r="BZ46" s="1325"/>
      <c r="CA46" s="1325"/>
      <c r="CB46" s="1325"/>
      <c r="CC46" s="1325"/>
      <c r="CD46" s="1325"/>
      <c r="CE46" s="1325"/>
      <c r="CF46" s="1325"/>
      <c r="CG46" s="1325"/>
      <c r="CH46" s="1325"/>
      <c r="CI46" s="1325"/>
      <c r="CJ46" s="1325"/>
      <c r="CK46" s="1325"/>
      <c r="CL46" s="1325"/>
      <c r="CM46" s="1325"/>
      <c r="CN46" s="1325"/>
      <c r="CO46" s="1325"/>
      <c r="CP46" s="1325"/>
      <c r="CQ46" s="1325"/>
      <c r="CR46" s="1325"/>
      <c r="CS46" s="1325"/>
      <c r="CT46" s="1325"/>
      <c r="CU46" s="1325"/>
      <c r="CV46" s="1325"/>
      <c r="CW46" s="1325"/>
      <c r="CX46" s="1325"/>
      <c r="CY46" s="1325"/>
      <c r="CZ46" s="1325"/>
      <c r="DA46" s="1325"/>
      <c r="DB46" s="1325"/>
      <c r="DC46" s="1326"/>
    </row>
    <row r="47" spans="2:109" x14ac:dyDescent="0.15">
      <c r="B47" s="395"/>
      <c r="AN47" s="1327"/>
      <c r="AO47" s="1328"/>
      <c r="AP47" s="1328"/>
      <c r="AQ47" s="1328"/>
      <c r="AR47" s="1328"/>
      <c r="AS47" s="1328"/>
      <c r="AT47" s="1328"/>
      <c r="AU47" s="1328"/>
      <c r="AV47" s="1328"/>
      <c r="AW47" s="1328"/>
      <c r="AX47" s="1328"/>
      <c r="AY47" s="1328"/>
      <c r="AZ47" s="1328"/>
      <c r="BA47" s="1328"/>
      <c r="BB47" s="1328"/>
      <c r="BC47" s="1328"/>
      <c r="BD47" s="1328"/>
      <c r="BE47" s="1328"/>
      <c r="BF47" s="1328"/>
      <c r="BG47" s="1328"/>
      <c r="BH47" s="1328"/>
      <c r="BI47" s="1328"/>
      <c r="BJ47" s="1328"/>
      <c r="BK47" s="1328"/>
      <c r="BL47" s="1328"/>
      <c r="BM47" s="1328"/>
      <c r="BN47" s="1328"/>
      <c r="BO47" s="1328"/>
      <c r="BP47" s="1328"/>
      <c r="BQ47" s="1328"/>
      <c r="BR47" s="1328"/>
      <c r="BS47" s="1328"/>
      <c r="BT47" s="1328"/>
      <c r="BU47" s="1328"/>
      <c r="BV47" s="1328"/>
      <c r="BW47" s="1328"/>
      <c r="BX47" s="1328"/>
      <c r="BY47" s="1328"/>
      <c r="BZ47" s="1328"/>
      <c r="CA47" s="1328"/>
      <c r="CB47" s="1328"/>
      <c r="CC47" s="1328"/>
      <c r="CD47" s="1328"/>
      <c r="CE47" s="1328"/>
      <c r="CF47" s="1328"/>
      <c r="CG47" s="1328"/>
      <c r="CH47" s="1328"/>
      <c r="CI47" s="1328"/>
      <c r="CJ47" s="1328"/>
      <c r="CK47" s="1328"/>
      <c r="CL47" s="1328"/>
      <c r="CM47" s="1328"/>
      <c r="CN47" s="1328"/>
      <c r="CO47" s="1328"/>
      <c r="CP47" s="1328"/>
      <c r="CQ47" s="1328"/>
      <c r="CR47" s="1328"/>
      <c r="CS47" s="1328"/>
      <c r="CT47" s="1328"/>
      <c r="CU47" s="1328"/>
      <c r="CV47" s="1328"/>
      <c r="CW47" s="1328"/>
      <c r="CX47" s="1328"/>
      <c r="CY47" s="1328"/>
      <c r="CZ47" s="1328"/>
      <c r="DA47" s="1328"/>
      <c r="DB47" s="1328"/>
      <c r="DC47" s="1329"/>
    </row>
    <row r="48" spans="2:109" x14ac:dyDescent="0.15">
      <c r="B48" s="395"/>
      <c r="H48" s="404"/>
      <c r="I48" s="404"/>
      <c r="J48" s="404"/>
      <c r="AN48" s="404"/>
      <c r="AO48" s="404"/>
      <c r="AP48" s="404"/>
      <c r="AZ48" s="404"/>
      <c r="BA48" s="404"/>
      <c r="BB48" s="404"/>
      <c r="BL48" s="404"/>
      <c r="BM48" s="404"/>
      <c r="BN48" s="404"/>
      <c r="BX48" s="404"/>
      <c r="BY48" s="404"/>
      <c r="BZ48" s="404"/>
      <c r="CJ48" s="404"/>
      <c r="CK48" s="404"/>
      <c r="CL48" s="404"/>
      <c r="CV48" s="404"/>
      <c r="CW48" s="404"/>
      <c r="CX48" s="404"/>
    </row>
    <row r="49" spans="1:109" x14ac:dyDescent="0.15">
      <c r="B49" s="395"/>
      <c r="AN49" s="388" t="s">
        <v>615</v>
      </c>
    </row>
    <row r="50" spans="1:109" x14ac:dyDescent="0.15">
      <c r="B50" s="395"/>
      <c r="G50" s="1315"/>
      <c r="H50" s="1315"/>
      <c r="I50" s="1315"/>
      <c r="J50" s="1315"/>
      <c r="K50" s="405"/>
      <c r="L50" s="405"/>
      <c r="M50" s="406"/>
      <c r="N50" s="406"/>
      <c r="AN50" s="1318"/>
      <c r="AO50" s="1319"/>
      <c r="AP50" s="1319"/>
      <c r="AQ50" s="1319"/>
      <c r="AR50" s="1319"/>
      <c r="AS50" s="1319"/>
      <c r="AT50" s="1319"/>
      <c r="AU50" s="1319"/>
      <c r="AV50" s="1319"/>
      <c r="AW50" s="1319"/>
      <c r="AX50" s="1319"/>
      <c r="AY50" s="1319"/>
      <c r="AZ50" s="1319"/>
      <c r="BA50" s="1319"/>
      <c r="BB50" s="1319"/>
      <c r="BC50" s="1319"/>
      <c r="BD50" s="1319"/>
      <c r="BE50" s="1319"/>
      <c r="BF50" s="1319"/>
      <c r="BG50" s="1319"/>
      <c r="BH50" s="1319"/>
      <c r="BI50" s="1319"/>
      <c r="BJ50" s="1319"/>
      <c r="BK50" s="1319"/>
      <c r="BL50" s="1319"/>
      <c r="BM50" s="1319"/>
      <c r="BN50" s="1319"/>
      <c r="BO50" s="1320"/>
      <c r="BP50" s="1314" t="s">
        <v>572</v>
      </c>
      <c r="BQ50" s="1314"/>
      <c r="BR50" s="1314"/>
      <c r="BS50" s="1314"/>
      <c r="BT50" s="1314"/>
      <c r="BU50" s="1314"/>
      <c r="BV50" s="1314"/>
      <c r="BW50" s="1314"/>
      <c r="BX50" s="1314" t="s">
        <v>573</v>
      </c>
      <c r="BY50" s="1314"/>
      <c r="BZ50" s="1314"/>
      <c r="CA50" s="1314"/>
      <c r="CB50" s="1314"/>
      <c r="CC50" s="1314"/>
      <c r="CD50" s="1314"/>
      <c r="CE50" s="1314"/>
      <c r="CF50" s="1314" t="s">
        <v>574</v>
      </c>
      <c r="CG50" s="1314"/>
      <c r="CH50" s="1314"/>
      <c r="CI50" s="1314"/>
      <c r="CJ50" s="1314"/>
      <c r="CK50" s="1314"/>
      <c r="CL50" s="1314"/>
      <c r="CM50" s="1314"/>
      <c r="CN50" s="1314" t="s">
        <v>575</v>
      </c>
      <c r="CO50" s="1314"/>
      <c r="CP50" s="1314"/>
      <c r="CQ50" s="1314"/>
      <c r="CR50" s="1314"/>
      <c r="CS50" s="1314"/>
      <c r="CT50" s="1314"/>
      <c r="CU50" s="1314"/>
      <c r="CV50" s="1314" t="s">
        <v>576</v>
      </c>
      <c r="CW50" s="1314"/>
      <c r="CX50" s="1314"/>
      <c r="CY50" s="1314"/>
      <c r="CZ50" s="1314"/>
      <c r="DA50" s="1314"/>
      <c r="DB50" s="1314"/>
      <c r="DC50" s="1314"/>
    </row>
    <row r="51" spans="1:109" ht="13.5" customHeight="1" x14ac:dyDescent="0.15">
      <c r="B51" s="395"/>
      <c r="G51" s="1317"/>
      <c r="H51" s="1317"/>
      <c r="I51" s="1330"/>
      <c r="J51" s="1330"/>
      <c r="K51" s="1316"/>
      <c r="L51" s="1316"/>
      <c r="M51" s="1316"/>
      <c r="N51" s="1316"/>
      <c r="AM51" s="404"/>
      <c r="AN51" s="1312" t="s">
        <v>616</v>
      </c>
      <c r="AO51" s="1312"/>
      <c r="AP51" s="1312"/>
      <c r="AQ51" s="1312"/>
      <c r="AR51" s="1312"/>
      <c r="AS51" s="1312"/>
      <c r="AT51" s="1312"/>
      <c r="AU51" s="1312"/>
      <c r="AV51" s="1312"/>
      <c r="AW51" s="1312"/>
      <c r="AX51" s="1312"/>
      <c r="AY51" s="1312"/>
      <c r="AZ51" s="1312"/>
      <c r="BA51" s="1312"/>
      <c r="BB51" s="1312" t="s">
        <v>617</v>
      </c>
      <c r="BC51" s="1312"/>
      <c r="BD51" s="1312"/>
      <c r="BE51" s="1312"/>
      <c r="BF51" s="1312"/>
      <c r="BG51" s="1312"/>
      <c r="BH51" s="1312"/>
      <c r="BI51" s="1312"/>
      <c r="BJ51" s="1312"/>
      <c r="BK51" s="1312"/>
      <c r="BL51" s="1312"/>
      <c r="BM51" s="1312"/>
      <c r="BN51" s="1312"/>
      <c r="BO51" s="1312"/>
      <c r="BP51" s="1309">
        <v>159.4</v>
      </c>
      <c r="BQ51" s="1309"/>
      <c r="BR51" s="1309"/>
      <c r="BS51" s="1309"/>
      <c r="BT51" s="1309"/>
      <c r="BU51" s="1309"/>
      <c r="BV51" s="1309"/>
      <c r="BW51" s="1309"/>
      <c r="BX51" s="1309">
        <v>164.4</v>
      </c>
      <c r="BY51" s="1309"/>
      <c r="BZ51" s="1309"/>
      <c r="CA51" s="1309"/>
      <c r="CB51" s="1309"/>
      <c r="CC51" s="1309"/>
      <c r="CD51" s="1309"/>
      <c r="CE51" s="1309"/>
      <c r="CF51" s="1309">
        <v>170.9</v>
      </c>
      <c r="CG51" s="1309"/>
      <c r="CH51" s="1309"/>
      <c r="CI51" s="1309"/>
      <c r="CJ51" s="1309"/>
      <c r="CK51" s="1309"/>
      <c r="CL51" s="1309"/>
      <c r="CM51" s="1309"/>
      <c r="CN51" s="1309">
        <v>175.9</v>
      </c>
      <c r="CO51" s="1309"/>
      <c r="CP51" s="1309"/>
      <c r="CQ51" s="1309"/>
      <c r="CR51" s="1309"/>
      <c r="CS51" s="1309"/>
      <c r="CT51" s="1309"/>
      <c r="CU51" s="1309"/>
      <c r="CV51" s="1309">
        <v>203.9</v>
      </c>
      <c r="CW51" s="1309"/>
      <c r="CX51" s="1309"/>
      <c r="CY51" s="1309"/>
      <c r="CZ51" s="1309"/>
      <c r="DA51" s="1309"/>
      <c r="DB51" s="1309"/>
      <c r="DC51" s="1309"/>
    </row>
    <row r="52" spans="1:109" x14ac:dyDescent="0.15">
      <c r="B52" s="395"/>
      <c r="G52" s="1317"/>
      <c r="H52" s="1317"/>
      <c r="I52" s="1330"/>
      <c r="J52" s="1330"/>
      <c r="K52" s="1316"/>
      <c r="L52" s="1316"/>
      <c r="M52" s="1316"/>
      <c r="N52" s="1316"/>
      <c r="AM52" s="404"/>
      <c r="AN52" s="1312"/>
      <c r="AO52" s="1312"/>
      <c r="AP52" s="1312"/>
      <c r="AQ52" s="1312"/>
      <c r="AR52" s="1312"/>
      <c r="AS52" s="1312"/>
      <c r="AT52" s="1312"/>
      <c r="AU52" s="1312"/>
      <c r="AV52" s="1312"/>
      <c r="AW52" s="1312"/>
      <c r="AX52" s="1312"/>
      <c r="AY52" s="1312"/>
      <c r="AZ52" s="1312"/>
      <c r="BA52" s="1312"/>
      <c r="BB52" s="1312"/>
      <c r="BC52" s="1312"/>
      <c r="BD52" s="1312"/>
      <c r="BE52" s="1312"/>
      <c r="BF52" s="1312"/>
      <c r="BG52" s="1312"/>
      <c r="BH52" s="1312"/>
      <c r="BI52" s="1312"/>
      <c r="BJ52" s="1312"/>
      <c r="BK52" s="1312"/>
      <c r="BL52" s="1312"/>
      <c r="BM52" s="1312"/>
      <c r="BN52" s="1312"/>
      <c r="BO52" s="1312"/>
      <c r="BP52" s="1309"/>
      <c r="BQ52" s="1309"/>
      <c r="BR52" s="1309"/>
      <c r="BS52" s="1309"/>
      <c r="BT52" s="1309"/>
      <c r="BU52" s="1309"/>
      <c r="BV52" s="1309"/>
      <c r="BW52" s="1309"/>
      <c r="BX52" s="1309"/>
      <c r="BY52" s="1309"/>
      <c r="BZ52" s="1309"/>
      <c r="CA52" s="1309"/>
      <c r="CB52" s="1309"/>
      <c r="CC52" s="1309"/>
      <c r="CD52" s="1309"/>
      <c r="CE52" s="1309"/>
      <c r="CF52" s="1309"/>
      <c r="CG52" s="1309"/>
      <c r="CH52" s="1309"/>
      <c r="CI52" s="1309"/>
      <c r="CJ52" s="1309"/>
      <c r="CK52" s="1309"/>
      <c r="CL52" s="1309"/>
      <c r="CM52" s="1309"/>
      <c r="CN52" s="1309"/>
      <c r="CO52" s="1309"/>
      <c r="CP52" s="1309"/>
      <c r="CQ52" s="1309"/>
      <c r="CR52" s="1309"/>
      <c r="CS52" s="1309"/>
      <c r="CT52" s="1309"/>
      <c r="CU52" s="1309"/>
      <c r="CV52" s="1309"/>
      <c r="CW52" s="1309"/>
      <c r="CX52" s="1309"/>
      <c r="CY52" s="1309"/>
      <c r="CZ52" s="1309"/>
      <c r="DA52" s="1309"/>
      <c r="DB52" s="1309"/>
      <c r="DC52" s="1309"/>
    </row>
    <row r="53" spans="1:109" x14ac:dyDescent="0.15">
      <c r="A53" s="403"/>
      <c r="B53" s="395"/>
      <c r="G53" s="1317"/>
      <c r="H53" s="1317"/>
      <c r="I53" s="1315"/>
      <c r="J53" s="1315"/>
      <c r="K53" s="1316"/>
      <c r="L53" s="1316"/>
      <c r="M53" s="1316"/>
      <c r="N53" s="1316"/>
      <c r="AM53" s="404"/>
      <c r="AN53" s="1312"/>
      <c r="AO53" s="1312"/>
      <c r="AP53" s="1312"/>
      <c r="AQ53" s="1312"/>
      <c r="AR53" s="1312"/>
      <c r="AS53" s="1312"/>
      <c r="AT53" s="1312"/>
      <c r="AU53" s="1312"/>
      <c r="AV53" s="1312"/>
      <c r="AW53" s="1312"/>
      <c r="AX53" s="1312"/>
      <c r="AY53" s="1312"/>
      <c r="AZ53" s="1312"/>
      <c r="BA53" s="1312"/>
      <c r="BB53" s="1312" t="s">
        <v>618</v>
      </c>
      <c r="BC53" s="1312"/>
      <c r="BD53" s="1312"/>
      <c r="BE53" s="1312"/>
      <c r="BF53" s="1312"/>
      <c r="BG53" s="1312"/>
      <c r="BH53" s="1312"/>
      <c r="BI53" s="1312"/>
      <c r="BJ53" s="1312"/>
      <c r="BK53" s="1312"/>
      <c r="BL53" s="1312"/>
      <c r="BM53" s="1312"/>
      <c r="BN53" s="1312"/>
      <c r="BO53" s="1312"/>
      <c r="BP53" s="1309">
        <v>49.8</v>
      </c>
      <c r="BQ53" s="1309"/>
      <c r="BR53" s="1309"/>
      <c r="BS53" s="1309"/>
      <c r="BT53" s="1309"/>
      <c r="BU53" s="1309"/>
      <c r="BV53" s="1309"/>
      <c r="BW53" s="1309"/>
      <c r="BX53" s="1309">
        <v>50.4</v>
      </c>
      <c r="BY53" s="1309"/>
      <c r="BZ53" s="1309"/>
      <c r="CA53" s="1309"/>
      <c r="CB53" s="1309"/>
      <c r="CC53" s="1309"/>
      <c r="CD53" s="1309"/>
      <c r="CE53" s="1309"/>
      <c r="CF53" s="1309">
        <v>50.7</v>
      </c>
      <c r="CG53" s="1309"/>
      <c r="CH53" s="1309"/>
      <c r="CI53" s="1309"/>
      <c r="CJ53" s="1309"/>
      <c r="CK53" s="1309"/>
      <c r="CL53" s="1309"/>
      <c r="CM53" s="1309"/>
      <c r="CN53" s="1309">
        <v>51.9</v>
      </c>
      <c r="CO53" s="1309"/>
      <c r="CP53" s="1309"/>
      <c r="CQ53" s="1309"/>
      <c r="CR53" s="1309"/>
      <c r="CS53" s="1309"/>
      <c r="CT53" s="1309"/>
      <c r="CU53" s="1309"/>
      <c r="CV53" s="1309">
        <v>52.4</v>
      </c>
      <c r="CW53" s="1309"/>
      <c r="CX53" s="1309"/>
      <c r="CY53" s="1309"/>
      <c r="CZ53" s="1309"/>
      <c r="DA53" s="1309"/>
      <c r="DB53" s="1309"/>
      <c r="DC53" s="1309"/>
    </row>
    <row r="54" spans="1:109" x14ac:dyDescent="0.15">
      <c r="A54" s="403"/>
      <c r="B54" s="395"/>
      <c r="G54" s="1317"/>
      <c r="H54" s="1317"/>
      <c r="I54" s="1315"/>
      <c r="J54" s="1315"/>
      <c r="K54" s="1316"/>
      <c r="L54" s="1316"/>
      <c r="M54" s="1316"/>
      <c r="N54" s="1316"/>
      <c r="AM54" s="404"/>
      <c r="AN54" s="1312"/>
      <c r="AO54" s="1312"/>
      <c r="AP54" s="1312"/>
      <c r="AQ54" s="1312"/>
      <c r="AR54" s="1312"/>
      <c r="AS54" s="1312"/>
      <c r="AT54" s="1312"/>
      <c r="AU54" s="1312"/>
      <c r="AV54" s="1312"/>
      <c r="AW54" s="1312"/>
      <c r="AX54" s="1312"/>
      <c r="AY54" s="1312"/>
      <c r="AZ54" s="1312"/>
      <c r="BA54" s="1312"/>
      <c r="BB54" s="1312"/>
      <c r="BC54" s="1312"/>
      <c r="BD54" s="1312"/>
      <c r="BE54" s="1312"/>
      <c r="BF54" s="1312"/>
      <c r="BG54" s="1312"/>
      <c r="BH54" s="1312"/>
      <c r="BI54" s="1312"/>
      <c r="BJ54" s="1312"/>
      <c r="BK54" s="1312"/>
      <c r="BL54" s="1312"/>
      <c r="BM54" s="1312"/>
      <c r="BN54" s="1312"/>
      <c r="BO54" s="1312"/>
      <c r="BP54" s="1309"/>
      <c r="BQ54" s="1309"/>
      <c r="BR54" s="1309"/>
      <c r="BS54" s="1309"/>
      <c r="BT54" s="1309"/>
      <c r="BU54" s="1309"/>
      <c r="BV54" s="1309"/>
      <c r="BW54" s="1309"/>
      <c r="BX54" s="1309"/>
      <c r="BY54" s="1309"/>
      <c r="BZ54" s="1309"/>
      <c r="CA54" s="1309"/>
      <c r="CB54" s="1309"/>
      <c r="CC54" s="1309"/>
      <c r="CD54" s="1309"/>
      <c r="CE54" s="1309"/>
      <c r="CF54" s="1309"/>
      <c r="CG54" s="1309"/>
      <c r="CH54" s="1309"/>
      <c r="CI54" s="1309"/>
      <c r="CJ54" s="1309"/>
      <c r="CK54" s="1309"/>
      <c r="CL54" s="1309"/>
      <c r="CM54" s="1309"/>
      <c r="CN54" s="1309"/>
      <c r="CO54" s="1309"/>
      <c r="CP54" s="1309"/>
      <c r="CQ54" s="1309"/>
      <c r="CR54" s="1309"/>
      <c r="CS54" s="1309"/>
      <c r="CT54" s="1309"/>
      <c r="CU54" s="1309"/>
      <c r="CV54" s="1309"/>
      <c r="CW54" s="1309"/>
      <c r="CX54" s="1309"/>
      <c r="CY54" s="1309"/>
      <c r="CZ54" s="1309"/>
      <c r="DA54" s="1309"/>
      <c r="DB54" s="1309"/>
      <c r="DC54" s="1309"/>
    </row>
    <row r="55" spans="1:109" x14ac:dyDescent="0.15">
      <c r="A55" s="403"/>
      <c r="B55" s="395"/>
      <c r="G55" s="1315"/>
      <c r="H55" s="1315"/>
      <c r="I55" s="1315"/>
      <c r="J55" s="1315"/>
      <c r="K55" s="1316"/>
      <c r="L55" s="1316"/>
      <c r="M55" s="1316"/>
      <c r="N55" s="1316"/>
      <c r="AN55" s="1314" t="s">
        <v>619</v>
      </c>
      <c r="AO55" s="1314"/>
      <c r="AP55" s="1314"/>
      <c r="AQ55" s="1314"/>
      <c r="AR55" s="1314"/>
      <c r="AS55" s="1314"/>
      <c r="AT55" s="1314"/>
      <c r="AU55" s="1314"/>
      <c r="AV55" s="1314"/>
      <c r="AW55" s="1314"/>
      <c r="AX55" s="1314"/>
      <c r="AY55" s="1314"/>
      <c r="AZ55" s="1314"/>
      <c r="BA55" s="1314"/>
      <c r="BB55" s="1312" t="s">
        <v>617</v>
      </c>
      <c r="BC55" s="1312"/>
      <c r="BD55" s="1312"/>
      <c r="BE55" s="1312"/>
      <c r="BF55" s="1312"/>
      <c r="BG55" s="1312"/>
      <c r="BH55" s="1312"/>
      <c r="BI55" s="1312"/>
      <c r="BJ55" s="1312"/>
      <c r="BK55" s="1312"/>
      <c r="BL55" s="1312"/>
      <c r="BM55" s="1312"/>
      <c r="BN55" s="1312"/>
      <c r="BO55" s="1312"/>
      <c r="BP55" s="1309">
        <v>0.8</v>
      </c>
      <c r="BQ55" s="1309"/>
      <c r="BR55" s="1309"/>
      <c r="BS55" s="1309"/>
      <c r="BT55" s="1309"/>
      <c r="BU55" s="1309"/>
      <c r="BV55" s="1309"/>
      <c r="BW55" s="1309"/>
      <c r="BX55" s="1309">
        <v>0</v>
      </c>
      <c r="BY55" s="1309"/>
      <c r="BZ55" s="1309"/>
      <c r="CA55" s="1309"/>
      <c r="CB55" s="1309"/>
      <c r="CC55" s="1309"/>
      <c r="CD55" s="1309"/>
      <c r="CE55" s="1309"/>
      <c r="CF55" s="1309">
        <v>0</v>
      </c>
      <c r="CG55" s="1309"/>
      <c r="CH55" s="1309"/>
      <c r="CI55" s="1309"/>
      <c r="CJ55" s="1309"/>
      <c r="CK55" s="1309"/>
      <c r="CL55" s="1309"/>
      <c r="CM55" s="1309"/>
      <c r="CN55" s="1309">
        <v>0</v>
      </c>
      <c r="CO55" s="1309"/>
      <c r="CP55" s="1309"/>
      <c r="CQ55" s="1309"/>
      <c r="CR55" s="1309"/>
      <c r="CS55" s="1309"/>
      <c r="CT55" s="1309"/>
      <c r="CU55" s="1309"/>
      <c r="CV55" s="1309">
        <v>0</v>
      </c>
      <c r="CW55" s="1309"/>
      <c r="CX55" s="1309"/>
      <c r="CY55" s="1309"/>
      <c r="CZ55" s="1309"/>
      <c r="DA55" s="1309"/>
      <c r="DB55" s="1309"/>
      <c r="DC55" s="1309"/>
    </row>
    <row r="56" spans="1:109" x14ac:dyDescent="0.15">
      <c r="A56" s="403"/>
      <c r="B56" s="395"/>
      <c r="G56" s="1315"/>
      <c r="H56" s="1315"/>
      <c r="I56" s="1315"/>
      <c r="J56" s="1315"/>
      <c r="K56" s="1316"/>
      <c r="L56" s="1316"/>
      <c r="M56" s="1316"/>
      <c r="N56" s="1316"/>
      <c r="AN56" s="1314"/>
      <c r="AO56" s="1314"/>
      <c r="AP56" s="1314"/>
      <c r="AQ56" s="1314"/>
      <c r="AR56" s="1314"/>
      <c r="AS56" s="1314"/>
      <c r="AT56" s="1314"/>
      <c r="AU56" s="1314"/>
      <c r="AV56" s="1314"/>
      <c r="AW56" s="1314"/>
      <c r="AX56" s="1314"/>
      <c r="AY56" s="1314"/>
      <c r="AZ56" s="1314"/>
      <c r="BA56" s="1314"/>
      <c r="BB56" s="1312"/>
      <c r="BC56" s="1312"/>
      <c r="BD56" s="1312"/>
      <c r="BE56" s="1312"/>
      <c r="BF56" s="1312"/>
      <c r="BG56" s="1312"/>
      <c r="BH56" s="1312"/>
      <c r="BI56" s="1312"/>
      <c r="BJ56" s="1312"/>
      <c r="BK56" s="1312"/>
      <c r="BL56" s="1312"/>
      <c r="BM56" s="1312"/>
      <c r="BN56" s="1312"/>
      <c r="BO56" s="1312"/>
      <c r="BP56" s="1309"/>
      <c r="BQ56" s="1309"/>
      <c r="BR56" s="1309"/>
      <c r="BS56" s="1309"/>
      <c r="BT56" s="1309"/>
      <c r="BU56" s="1309"/>
      <c r="BV56" s="1309"/>
      <c r="BW56" s="1309"/>
      <c r="BX56" s="1309"/>
      <c r="BY56" s="1309"/>
      <c r="BZ56" s="1309"/>
      <c r="CA56" s="1309"/>
      <c r="CB56" s="1309"/>
      <c r="CC56" s="1309"/>
      <c r="CD56" s="1309"/>
      <c r="CE56" s="1309"/>
      <c r="CF56" s="1309"/>
      <c r="CG56" s="1309"/>
      <c r="CH56" s="1309"/>
      <c r="CI56" s="1309"/>
      <c r="CJ56" s="1309"/>
      <c r="CK56" s="1309"/>
      <c r="CL56" s="1309"/>
      <c r="CM56" s="1309"/>
      <c r="CN56" s="1309"/>
      <c r="CO56" s="1309"/>
      <c r="CP56" s="1309"/>
      <c r="CQ56" s="1309"/>
      <c r="CR56" s="1309"/>
      <c r="CS56" s="1309"/>
      <c r="CT56" s="1309"/>
      <c r="CU56" s="1309"/>
      <c r="CV56" s="1309"/>
      <c r="CW56" s="1309"/>
      <c r="CX56" s="1309"/>
      <c r="CY56" s="1309"/>
      <c r="CZ56" s="1309"/>
      <c r="DA56" s="1309"/>
      <c r="DB56" s="1309"/>
      <c r="DC56" s="1309"/>
    </row>
    <row r="57" spans="1:109" s="403" customFormat="1" x14ac:dyDescent="0.15">
      <c r="B57" s="407"/>
      <c r="G57" s="1315"/>
      <c r="H57" s="1315"/>
      <c r="I57" s="1310"/>
      <c r="J57" s="1310"/>
      <c r="K57" s="1316"/>
      <c r="L57" s="1316"/>
      <c r="M57" s="1316"/>
      <c r="N57" s="1316"/>
      <c r="AM57" s="388"/>
      <c r="AN57" s="1314"/>
      <c r="AO57" s="1314"/>
      <c r="AP57" s="1314"/>
      <c r="AQ57" s="1314"/>
      <c r="AR57" s="1314"/>
      <c r="AS57" s="1314"/>
      <c r="AT57" s="1314"/>
      <c r="AU57" s="1314"/>
      <c r="AV57" s="1314"/>
      <c r="AW57" s="1314"/>
      <c r="AX57" s="1314"/>
      <c r="AY57" s="1314"/>
      <c r="AZ57" s="1314"/>
      <c r="BA57" s="1314"/>
      <c r="BB57" s="1312" t="s">
        <v>618</v>
      </c>
      <c r="BC57" s="1312"/>
      <c r="BD57" s="1312"/>
      <c r="BE57" s="1312"/>
      <c r="BF57" s="1312"/>
      <c r="BG57" s="1312"/>
      <c r="BH57" s="1312"/>
      <c r="BI57" s="1312"/>
      <c r="BJ57" s="1312"/>
      <c r="BK57" s="1312"/>
      <c r="BL57" s="1312"/>
      <c r="BM57" s="1312"/>
      <c r="BN57" s="1312"/>
      <c r="BO57" s="1312"/>
      <c r="BP57" s="1309">
        <v>56.2</v>
      </c>
      <c r="BQ57" s="1309"/>
      <c r="BR57" s="1309"/>
      <c r="BS57" s="1309"/>
      <c r="BT57" s="1309"/>
      <c r="BU57" s="1309"/>
      <c r="BV57" s="1309"/>
      <c r="BW57" s="1309"/>
      <c r="BX57" s="1309">
        <v>58.6</v>
      </c>
      <c r="BY57" s="1309"/>
      <c r="BZ57" s="1309"/>
      <c r="CA57" s="1309"/>
      <c r="CB57" s="1309"/>
      <c r="CC57" s="1309"/>
      <c r="CD57" s="1309"/>
      <c r="CE57" s="1309"/>
      <c r="CF57" s="1309">
        <v>59.1</v>
      </c>
      <c r="CG57" s="1309"/>
      <c r="CH57" s="1309"/>
      <c r="CI57" s="1309"/>
      <c r="CJ57" s="1309"/>
      <c r="CK57" s="1309"/>
      <c r="CL57" s="1309"/>
      <c r="CM57" s="1309"/>
      <c r="CN57" s="1309">
        <v>61.3</v>
      </c>
      <c r="CO57" s="1309"/>
      <c r="CP57" s="1309"/>
      <c r="CQ57" s="1309"/>
      <c r="CR57" s="1309"/>
      <c r="CS57" s="1309"/>
      <c r="CT57" s="1309"/>
      <c r="CU57" s="1309"/>
      <c r="CV57" s="1309">
        <v>62.9</v>
      </c>
      <c r="CW57" s="1309"/>
      <c r="CX57" s="1309"/>
      <c r="CY57" s="1309"/>
      <c r="CZ57" s="1309"/>
      <c r="DA57" s="1309"/>
      <c r="DB57" s="1309"/>
      <c r="DC57" s="1309"/>
      <c r="DD57" s="408"/>
      <c r="DE57" s="407"/>
    </row>
    <row r="58" spans="1:109" s="403" customFormat="1" x14ac:dyDescent="0.15">
      <c r="A58" s="388"/>
      <c r="B58" s="407"/>
      <c r="G58" s="1315"/>
      <c r="H58" s="1315"/>
      <c r="I58" s="1310"/>
      <c r="J58" s="1310"/>
      <c r="K58" s="1316"/>
      <c r="L58" s="1316"/>
      <c r="M58" s="1316"/>
      <c r="N58" s="1316"/>
      <c r="AM58" s="388"/>
      <c r="AN58" s="1314"/>
      <c r="AO58" s="1314"/>
      <c r="AP58" s="1314"/>
      <c r="AQ58" s="1314"/>
      <c r="AR58" s="1314"/>
      <c r="AS58" s="1314"/>
      <c r="AT58" s="1314"/>
      <c r="AU58" s="1314"/>
      <c r="AV58" s="1314"/>
      <c r="AW58" s="1314"/>
      <c r="AX58" s="1314"/>
      <c r="AY58" s="1314"/>
      <c r="AZ58" s="1314"/>
      <c r="BA58" s="1314"/>
      <c r="BB58" s="1312"/>
      <c r="BC58" s="1312"/>
      <c r="BD58" s="1312"/>
      <c r="BE58" s="1312"/>
      <c r="BF58" s="1312"/>
      <c r="BG58" s="1312"/>
      <c r="BH58" s="1312"/>
      <c r="BI58" s="1312"/>
      <c r="BJ58" s="1312"/>
      <c r="BK58" s="1312"/>
      <c r="BL58" s="1312"/>
      <c r="BM58" s="1312"/>
      <c r="BN58" s="1312"/>
      <c r="BO58" s="1312"/>
      <c r="BP58" s="1309"/>
      <c r="BQ58" s="1309"/>
      <c r="BR58" s="1309"/>
      <c r="BS58" s="1309"/>
      <c r="BT58" s="1309"/>
      <c r="BU58" s="1309"/>
      <c r="BV58" s="1309"/>
      <c r="BW58" s="1309"/>
      <c r="BX58" s="1309"/>
      <c r="BY58" s="1309"/>
      <c r="BZ58" s="1309"/>
      <c r="CA58" s="1309"/>
      <c r="CB58" s="1309"/>
      <c r="CC58" s="1309"/>
      <c r="CD58" s="1309"/>
      <c r="CE58" s="1309"/>
      <c r="CF58" s="1309"/>
      <c r="CG58" s="1309"/>
      <c r="CH58" s="1309"/>
      <c r="CI58" s="1309"/>
      <c r="CJ58" s="1309"/>
      <c r="CK58" s="1309"/>
      <c r="CL58" s="1309"/>
      <c r="CM58" s="1309"/>
      <c r="CN58" s="1309"/>
      <c r="CO58" s="1309"/>
      <c r="CP58" s="1309"/>
      <c r="CQ58" s="1309"/>
      <c r="CR58" s="1309"/>
      <c r="CS58" s="1309"/>
      <c r="CT58" s="1309"/>
      <c r="CU58" s="1309"/>
      <c r="CV58" s="1309"/>
      <c r="CW58" s="1309"/>
      <c r="CX58" s="1309"/>
      <c r="CY58" s="1309"/>
      <c r="CZ58" s="1309"/>
      <c r="DA58" s="1309"/>
      <c r="DB58" s="1309"/>
      <c r="DC58" s="1309"/>
      <c r="DD58" s="408"/>
      <c r="DE58" s="407"/>
    </row>
    <row r="59" spans="1:109" s="403" customFormat="1" x14ac:dyDescent="0.15">
      <c r="A59" s="388"/>
      <c r="B59" s="407"/>
      <c r="K59" s="409"/>
      <c r="L59" s="409"/>
      <c r="M59" s="409"/>
      <c r="N59" s="409"/>
      <c r="AQ59" s="409"/>
      <c r="AR59" s="409"/>
      <c r="AS59" s="409"/>
      <c r="AT59" s="409"/>
      <c r="BC59" s="409"/>
      <c r="BD59" s="409"/>
      <c r="BE59" s="409"/>
      <c r="BF59" s="409"/>
      <c r="BO59" s="409"/>
      <c r="BP59" s="409"/>
      <c r="BQ59" s="409"/>
      <c r="BR59" s="409"/>
      <c r="CA59" s="409"/>
      <c r="CB59" s="409"/>
      <c r="CC59" s="409"/>
      <c r="CD59" s="409"/>
      <c r="CM59" s="409"/>
      <c r="CN59" s="409"/>
      <c r="CO59" s="409"/>
      <c r="CP59" s="409"/>
      <c r="CY59" s="409"/>
      <c r="CZ59" s="409"/>
      <c r="DA59" s="409"/>
      <c r="DB59" s="409"/>
      <c r="DC59" s="409"/>
      <c r="DD59" s="408"/>
      <c r="DE59" s="407"/>
    </row>
    <row r="60" spans="1:109" s="403" customFormat="1" x14ac:dyDescent="0.15">
      <c r="A60" s="388"/>
      <c r="B60" s="407"/>
      <c r="K60" s="409"/>
      <c r="L60" s="409"/>
      <c r="M60" s="409"/>
      <c r="N60" s="409"/>
      <c r="AQ60" s="409"/>
      <c r="AR60" s="409"/>
      <c r="AS60" s="409"/>
      <c r="AT60" s="409"/>
      <c r="BC60" s="409"/>
      <c r="BD60" s="409"/>
      <c r="BE60" s="409"/>
      <c r="BF60" s="409"/>
      <c r="BO60" s="409"/>
      <c r="BP60" s="409"/>
      <c r="BQ60" s="409"/>
      <c r="BR60" s="409"/>
      <c r="CA60" s="409"/>
      <c r="CB60" s="409"/>
      <c r="CC60" s="409"/>
      <c r="CD60" s="409"/>
      <c r="CM60" s="409"/>
      <c r="CN60" s="409"/>
      <c r="CO60" s="409"/>
      <c r="CP60" s="409"/>
      <c r="CY60" s="409"/>
      <c r="CZ60" s="409"/>
      <c r="DA60" s="409"/>
      <c r="DB60" s="409"/>
      <c r="DC60" s="409"/>
      <c r="DD60" s="408"/>
      <c r="DE60" s="407"/>
    </row>
    <row r="61" spans="1:109" s="403" customFormat="1" x14ac:dyDescent="0.15">
      <c r="A61" s="388"/>
      <c r="B61" s="410"/>
      <c r="C61" s="411"/>
      <c r="D61" s="411"/>
      <c r="E61" s="411"/>
      <c r="F61" s="411"/>
      <c r="G61" s="411"/>
      <c r="H61" s="411"/>
      <c r="I61" s="411"/>
      <c r="J61" s="411"/>
      <c r="K61" s="411"/>
      <c r="L61" s="411"/>
      <c r="M61" s="412"/>
      <c r="N61" s="412"/>
      <c r="O61" s="411"/>
      <c r="P61" s="411"/>
      <c r="Q61" s="411"/>
      <c r="R61" s="411"/>
      <c r="S61" s="411"/>
      <c r="T61" s="411"/>
      <c r="U61" s="411"/>
      <c r="V61" s="411"/>
      <c r="W61" s="411"/>
      <c r="X61" s="411"/>
      <c r="Y61" s="411"/>
      <c r="Z61" s="411"/>
      <c r="AA61" s="411"/>
      <c r="AB61" s="411"/>
      <c r="AC61" s="411"/>
      <c r="AD61" s="411"/>
      <c r="AE61" s="411"/>
      <c r="AF61" s="411"/>
      <c r="AG61" s="411"/>
      <c r="AH61" s="411"/>
      <c r="AI61" s="411"/>
      <c r="AJ61" s="411"/>
      <c r="AK61" s="411"/>
      <c r="AL61" s="411"/>
      <c r="AM61" s="411"/>
      <c r="AN61" s="411"/>
      <c r="AO61" s="411"/>
      <c r="AP61" s="411"/>
      <c r="AQ61" s="411"/>
      <c r="AR61" s="411"/>
      <c r="AS61" s="412"/>
      <c r="AT61" s="412"/>
      <c r="AU61" s="411"/>
      <c r="AV61" s="411"/>
      <c r="AW61" s="411"/>
      <c r="AX61" s="411"/>
      <c r="AY61" s="411"/>
      <c r="AZ61" s="411"/>
      <c r="BA61" s="411"/>
      <c r="BB61" s="411"/>
      <c r="BC61" s="411"/>
      <c r="BD61" s="411"/>
      <c r="BE61" s="412"/>
      <c r="BF61" s="412"/>
      <c r="BG61" s="411"/>
      <c r="BH61" s="411"/>
      <c r="BI61" s="411"/>
      <c r="BJ61" s="411"/>
      <c r="BK61" s="411"/>
      <c r="BL61" s="411"/>
      <c r="BM61" s="411"/>
      <c r="BN61" s="411"/>
      <c r="BO61" s="411"/>
      <c r="BP61" s="411"/>
      <c r="BQ61" s="412"/>
      <c r="BR61" s="412"/>
      <c r="BS61" s="411"/>
      <c r="BT61" s="411"/>
      <c r="BU61" s="411"/>
      <c r="BV61" s="411"/>
      <c r="BW61" s="411"/>
      <c r="BX61" s="411"/>
      <c r="BY61" s="411"/>
      <c r="BZ61" s="411"/>
      <c r="CA61" s="411"/>
      <c r="CB61" s="411"/>
      <c r="CC61" s="412"/>
      <c r="CD61" s="412"/>
      <c r="CE61" s="411"/>
      <c r="CF61" s="411"/>
      <c r="CG61" s="411"/>
      <c r="CH61" s="411"/>
      <c r="CI61" s="411"/>
      <c r="CJ61" s="411"/>
      <c r="CK61" s="411"/>
      <c r="CL61" s="411"/>
      <c r="CM61" s="411"/>
      <c r="CN61" s="411"/>
      <c r="CO61" s="412"/>
      <c r="CP61" s="412"/>
      <c r="CQ61" s="411"/>
      <c r="CR61" s="411"/>
      <c r="CS61" s="411"/>
      <c r="CT61" s="411"/>
      <c r="CU61" s="411"/>
      <c r="CV61" s="411"/>
      <c r="CW61" s="411"/>
      <c r="CX61" s="411"/>
      <c r="CY61" s="411"/>
      <c r="CZ61" s="411"/>
      <c r="DA61" s="412"/>
      <c r="DB61" s="412"/>
      <c r="DC61" s="412"/>
      <c r="DD61" s="413"/>
      <c r="DE61" s="407"/>
    </row>
    <row r="62" spans="1:109" x14ac:dyDescent="0.15">
      <c r="B62" s="400"/>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00"/>
      <c r="AU62" s="400"/>
      <c r="AV62" s="400"/>
      <c r="AW62" s="400"/>
      <c r="AX62" s="400"/>
      <c r="AY62" s="400"/>
      <c r="AZ62" s="400"/>
      <c r="BA62" s="400"/>
      <c r="BB62" s="400"/>
      <c r="BC62" s="400"/>
      <c r="BD62" s="400"/>
      <c r="BE62" s="400"/>
      <c r="BF62" s="400"/>
      <c r="BG62" s="400"/>
      <c r="BH62" s="400"/>
      <c r="BI62" s="400"/>
      <c r="BJ62" s="400"/>
      <c r="BK62" s="400"/>
      <c r="BL62" s="400"/>
      <c r="BM62" s="400"/>
      <c r="BN62" s="400"/>
      <c r="BO62" s="400"/>
      <c r="BP62" s="400"/>
      <c r="BQ62" s="400"/>
      <c r="BR62" s="400"/>
      <c r="BS62" s="400"/>
      <c r="BT62" s="400"/>
      <c r="BU62" s="400"/>
      <c r="BV62" s="400"/>
      <c r="BW62" s="400"/>
      <c r="BX62" s="400"/>
      <c r="BY62" s="400"/>
      <c r="BZ62" s="400"/>
      <c r="CA62" s="400"/>
      <c r="CB62" s="400"/>
      <c r="CC62" s="400"/>
      <c r="CD62" s="400"/>
      <c r="CE62" s="400"/>
      <c r="CF62" s="400"/>
      <c r="CG62" s="400"/>
      <c r="CH62" s="400"/>
      <c r="CI62" s="400"/>
      <c r="CJ62" s="400"/>
      <c r="CK62" s="400"/>
      <c r="CL62" s="400"/>
      <c r="CM62" s="400"/>
      <c r="CN62" s="400"/>
      <c r="CO62" s="400"/>
      <c r="CP62" s="400"/>
      <c r="CQ62" s="400"/>
      <c r="CR62" s="400"/>
      <c r="CS62" s="400"/>
      <c r="CT62" s="400"/>
      <c r="CU62" s="400"/>
      <c r="CV62" s="400"/>
      <c r="CW62" s="400"/>
      <c r="CX62" s="400"/>
      <c r="CY62" s="400"/>
      <c r="CZ62" s="400"/>
      <c r="DA62" s="400"/>
      <c r="DB62" s="400"/>
      <c r="DC62" s="400"/>
      <c r="DD62" s="400"/>
      <c r="DE62" s="388"/>
    </row>
    <row r="63" spans="1:109" ht="17.25" x14ac:dyDescent="0.15">
      <c r="B63" s="414" t="s">
        <v>620</v>
      </c>
    </row>
    <row r="64" spans="1:109" x14ac:dyDescent="0.15">
      <c r="B64" s="395"/>
      <c r="G64" s="402"/>
      <c r="I64" s="415"/>
      <c r="J64" s="415"/>
      <c r="K64" s="415"/>
      <c r="L64" s="415"/>
      <c r="M64" s="415"/>
      <c r="N64" s="416"/>
      <c r="AM64" s="402"/>
      <c r="AN64" s="402" t="s">
        <v>613</v>
      </c>
      <c r="AP64" s="403"/>
      <c r="AQ64" s="403"/>
      <c r="AR64" s="403"/>
      <c r="AY64" s="402"/>
      <c r="BA64" s="403"/>
      <c r="BB64" s="403"/>
      <c r="BC64" s="403"/>
      <c r="BK64" s="402"/>
      <c r="BM64" s="403"/>
      <c r="BN64" s="403"/>
      <c r="BO64" s="403"/>
      <c r="BW64" s="402"/>
      <c r="BY64" s="403"/>
      <c r="BZ64" s="403"/>
      <c r="CA64" s="403"/>
      <c r="CI64" s="402"/>
      <c r="CK64" s="403"/>
      <c r="CL64" s="403"/>
      <c r="CM64" s="403"/>
      <c r="CU64" s="402"/>
      <c r="CW64" s="403"/>
      <c r="CX64" s="403"/>
      <c r="CY64" s="403"/>
    </row>
    <row r="65" spans="2:107" x14ac:dyDescent="0.15">
      <c r="B65" s="395"/>
      <c r="AN65" s="1321" t="s">
        <v>621</v>
      </c>
      <c r="AO65" s="1322"/>
      <c r="AP65" s="1322"/>
      <c r="AQ65" s="1322"/>
      <c r="AR65" s="1322"/>
      <c r="AS65" s="1322"/>
      <c r="AT65" s="1322"/>
      <c r="AU65" s="1322"/>
      <c r="AV65" s="1322"/>
      <c r="AW65" s="1322"/>
      <c r="AX65" s="1322"/>
      <c r="AY65" s="1322"/>
      <c r="AZ65" s="1322"/>
      <c r="BA65" s="1322"/>
      <c r="BB65" s="1322"/>
      <c r="BC65" s="1322"/>
      <c r="BD65" s="1322"/>
      <c r="BE65" s="1322"/>
      <c r="BF65" s="1322"/>
      <c r="BG65" s="1322"/>
      <c r="BH65" s="1322"/>
      <c r="BI65" s="1322"/>
      <c r="BJ65" s="1322"/>
      <c r="BK65" s="1322"/>
      <c r="BL65" s="1322"/>
      <c r="BM65" s="1322"/>
      <c r="BN65" s="1322"/>
      <c r="BO65" s="1322"/>
      <c r="BP65" s="1322"/>
      <c r="BQ65" s="1322"/>
      <c r="BR65" s="1322"/>
      <c r="BS65" s="1322"/>
      <c r="BT65" s="1322"/>
      <c r="BU65" s="1322"/>
      <c r="BV65" s="1322"/>
      <c r="BW65" s="1322"/>
      <c r="BX65" s="1322"/>
      <c r="BY65" s="1322"/>
      <c r="BZ65" s="1322"/>
      <c r="CA65" s="1322"/>
      <c r="CB65" s="1322"/>
      <c r="CC65" s="1322"/>
      <c r="CD65" s="1322"/>
      <c r="CE65" s="1322"/>
      <c r="CF65" s="1322"/>
      <c r="CG65" s="1322"/>
      <c r="CH65" s="1322"/>
      <c r="CI65" s="1322"/>
      <c r="CJ65" s="1322"/>
      <c r="CK65" s="1322"/>
      <c r="CL65" s="1322"/>
      <c r="CM65" s="1322"/>
      <c r="CN65" s="1322"/>
      <c r="CO65" s="1322"/>
      <c r="CP65" s="1322"/>
      <c r="CQ65" s="1322"/>
      <c r="CR65" s="1322"/>
      <c r="CS65" s="1322"/>
      <c r="CT65" s="1322"/>
      <c r="CU65" s="1322"/>
      <c r="CV65" s="1322"/>
      <c r="CW65" s="1322"/>
      <c r="CX65" s="1322"/>
      <c r="CY65" s="1322"/>
      <c r="CZ65" s="1322"/>
      <c r="DA65" s="1322"/>
      <c r="DB65" s="1322"/>
      <c r="DC65" s="1323"/>
    </row>
    <row r="66" spans="2:107" x14ac:dyDescent="0.15">
      <c r="B66" s="395"/>
      <c r="AN66" s="1324"/>
      <c r="AO66" s="1325"/>
      <c r="AP66" s="1325"/>
      <c r="AQ66" s="1325"/>
      <c r="AR66" s="1325"/>
      <c r="AS66" s="1325"/>
      <c r="AT66" s="1325"/>
      <c r="AU66" s="1325"/>
      <c r="AV66" s="1325"/>
      <c r="AW66" s="1325"/>
      <c r="AX66" s="1325"/>
      <c r="AY66" s="1325"/>
      <c r="AZ66" s="1325"/>
      <c r="BA66" s="1325"/>
      <c r="BB66" s="1325"/>
      <c r="BC66" s="1325"/>
      <c r="BD66" s="1325"/>
      <c r="BE66" s="1325"/>
      <c r="BF66" s="1325"/>
      <c r="BG66" s="1325"/>
      <c r="BH66" s="1325"/>
      <c r="BI66" s="1325"/>
      <c r="BJ66" s="1325"/>
      <c r="BK66" s="1325"/>
      <c r="BL66" s="1325"/>
      <c r="BM66" s="1325"/>
      <c r="BN66" s="1325"/>
      <c r="BO66" s="1325"/>
      <c r="BP66" s="1325"/>
      <c r="BQ66" s="1325"/>
      <c r="BR66" s="1325"/>
      <c r="BS66" s="1325"/>
      <c r="BT66" s="1325"/>
      <c r="BU66" s="1325"/>
      <c r="BV66" s="1325"/>
      <c r="BW66" s="1325"/>
      <c r="BX66" s="1325"/>
      <c r="BY66" s="1325"/>
      <c r="BZ66" s="1325"/>
      <c r="CA66" s="1325"/>
      <c r="CB66" s="1325"/>
      <c r="CC66" s="1325"/>
      <c r="CD66" s="1325"/>
      <c r="CE66" s="1325"/>
      <c r="CF66" s="1325"/>
      <c r="CG66" s="1325"/>
      <c r="CH66" s="1325"/>
      <c r="CI66" s="1325"/>
      <c r="CJ66" s="1325"/>
      <c r="CK66" s="1325"/>
      <c r="CL66" s="1325"/>
      <c r="CM66" s="1325"/>
      <c r="CN66" s="1325"/>
      <c r="CO66" s="1325"/>
      <c r="CP66" s="1325"/>
      <c r="CQ66" s="1325"/>
      <c r="CR66" s="1325"/>
      <c r="CS66" s="1325"/>
      <c r="CT66" s="1325"/>
      <c r="CU66" s="1325"/>
      <c r="CV66" s="1325"/>
      <c r="CW66" s="1325"/>
      <c r="CX66" s="1325"/>
      <c r="CY66" s="1325"/>
      <c r="CZ66" s="1325"/>
      <c r="DA66" s="1325"/>
      <c r="DB66" s="1325"/>
      <c r="DC66" s="1326"/>
    </row>
    <row r="67" spans="2:107" x14ac:dyDescent="0.15">
      <c r="B67" s="395"/>
      <c r="AN67" s="1324"/>
      <c r="AO67" s="1325"/>
      <c r="AP67" s="1325"/>
      <c r="AQ67" s="1325"/>
      <c r="AR67" s="1325"/>
      <c r="AS67" s="1325"/>
      <c r="AT67" s="1325"/>
      <c r="AU67" s="1325"/>
      <c r="AV67" s="1325"/>
      <c r="AW67" s="1325"/>
      <c r="AX67" s="1325"/>
      <c r="AY67" s="1325"/>
      <c r="AZ67" s="1325"/>
      <c r="BA67" s="1325"/>
      <c r="BB67" s="1325"/>
      <c r="BC67" s="1325"/>
      <c r="BD67" s="1325"/>
      <c r="BE67" s="1325"/>
      <c r="BF67" s="1325"/>
      <c r="BG67" s="1325"/>
      <c r="BH67" s="1325"/>
      <c r="BI67" s="1325"/>
      <c r="BJ67" s="1325"/>
      <c r="BK67" s="1325"/>
      <c r="BL67" s="1325"/>
      <c r="BM67" s="1325"/>
      <c r="BN67" s="1325"/>
      <c r="BO67" s="1325"/>
      <c r="BP67" s="1325"/>
      <c r="BQ67" s="1325"/>
      <c r="BR67" s="1325"/>
      <c r="BS67" s="1325"/>
      <c r="BT67" s="1325"/>
      <c r="BU67" s="1325"/>
      <c r="BV67" s="1325"/>
      <c r="BW67" s="1325"/>
      <c r="BX67" s="1325"/>
      <c r="BY67" s="1325"/>
      <c r="BZ67" s="1325"/>
      <c r="CA67" s="1325"/>
      <c r="CB67" s="1325"/>
      <c r="CC67" s="1325"/>
      <c r="CD67" s="1325"/>
      <c r="CE67" s="1325"/>
      <c r="CF67" s="1325"/>
      <c r="CG67" s="1325"/>
      <c r="CH67" s="1325"/>
      <c r="CI67" s="1325"/>
      <c r="CJ67" s="1325"/>
      <c r="CK67" s="1325"/>
      <c r="CL67" s="1325"/>
      <c r="CM67" s="1325"/>
      <c r="CN67" s="1325"/>
      <c r="CO67" s="1325"/>
      <c r="CP67" s="1325"/>
      <c r="CQ67" s="1325"/>
      <c r="CR67" s="1325"/>
      <c r="CS67" s="1325"/>
      <c r="CT67" s="1325"/>
      <c r="CU67" s="1325"/>
      <c r="CV67" s="1325"/>
      <c r="CW67" s="1325"/>
      <c r="CX67" s="1325"/>
      <c r="CY67" s="1325"/>
      <c r="CZ67" s="1325"/>
      <c r="DA67" s="1325"/>
      <c r="DB67" s="1325"/>
      <c r="DC67" s="1326"/>
    </row>
    <row r="68" spans="2:107" x14ac:dyDescent="0.15">
      <c r="B68" s="395"/>
      <c r="AN68" s="1324"/>
      <c r="AO68" s="1325"/>
      <c r="AP68" s="1325"/>
      <c r="AQ68" s="1325"/>
      <c r="AR68" s="1325"/>
      <c r="AS68" s="1325"/>
      <c r="AT68" s="1325"/>
      <c r="AU68" s="1325"/>
      <c r="AV68" s="1325"/>
      <c r="AW68" s="1325"/>
      <c r="AX68" s="1325"/>
      <c r="AY68" s="1325"/>
      <c r="AZ68" s="1325"/>
      <c r="BA68" s="1325"/>
      <c r="BB68" s="1325"/>
      <c r="BC68" s="1325"/>
      <c r="BD68" s="1325"/>
      <c r="BE68" s="1325"/>
      <c r="BF68" s="1325"/>
      <c r="BG68" s="1325"/>
      <c r="BH68" s="1325"/>
      <c r="BI68" s="1325"/>
      <c r="BJ68" s="1325"/>
      <c r="BK68" s="1325"/>
      <c r="BL68" s="1325"/>
      <c r="BM68" s="1325"/>
      <c r="BN68" s="1325"/>
      <c r="BO68" s="1325"/>
      <c r="BP68" s="1325"/>
      <c r="BQ68" s="1325"/>
      <c r="BR68" s="1325"/>
      <c r="BS68" s="1325"/>
      <c r="BT68" s="1325"/>
      <c r="BU68" s="1325"/>
      <c r="BV68" s="1325"/>
      <c r="BW68" s="1325"/>
      <c r="BX68" s="1325"/>
      <c r="BY68" s="1325"/>
      <c r="BZ68" s="1325"/>
      <c r="CA68" s="1325"/>
      <c r="CB68" s="1325"/>
      <c r="CC68" s="1325"/>
      <c r="CD68" s="1325"/>
      <c r="CE68" s="1325"/>
      <c r="CF68" s="1325"/>
      <c r="CG68" s="1325"/>
      <c r="CH68" s="1325"/>
      <c r="CI68" s="1325"/>
      <c r="CJ68" s="1325"/>
      <c r="CK68" s="1325"/>
      <c r="CL68" s="1325"/>
      <c r="CM68" s="1325"/>
      <c r="CN68" s="1325"/>
      <c r="CO68" s="1325"/>
      <c r="CP68" s="1325"/>
      <c r="CQ68" s="1325"/>
      <c r="CR68" s="1325"/>
      <c r="CS68" s="1325"/>
      <c r="CT68" s="1325"/>
      <c r="CU68" s="1325"/>
      <c r="CV68" s="1325"/>
      <c r="CW68" s="1325"/>
      <c r="CX68" s="1325"/>
      <c r="CY68" s="1325"/>
      <c r="CZ68" s="1325"/>
      <c r="DA68" s="1325"/>
      <c r="DB68" s="1325"/>
      <c r="DC68" s="1326"/>
    </row>
    <row r="69" spans="2:107" x14ac:dyDescent="0.15">
      <c r="B69" s="395"/>
      <c r="AN69" s="1327"/>
      <c r="AO69" s="1328"/>
      <c r="AP69" s="1328"/>
      <c r="AQ69" s="1328"/>
      <c r="AR69" s="1328"/>
      <c r="AS69" s="1328"/>
      <c r="AT69" s="1328"/>
      <c r="AU69" s="1328"/>
      <c r="AV69" s="1328"/>
      <c r="AW69" s="1328"/>
      <c r="AX69" s="1328"/>
      <c r="AY69" s="1328"/>
      <c r="AZ69" s="1328"/>
      <c r="BA69" s="1328"/>
      <c r="BB69" s="1328"/>
      <c r="BC69" s="1328"/>
      <c r="BD69" s="1328"/>
      <c r="BE69" s="1328"/>
      <c r="BF69" s="1328"/>
      <c r="BG69" s="1328"/>
      <c r="BH69" s="1328"/>
      <c r="BI69" s="1328"/>
      <c r="BJ69" s="1328"/>
      <c r="BK69" s="1328"/>
      <c r="BL69" s="1328"/>
      <c r="BM69" s="1328"/>
      <c r="BN69" s="1328"/>
      <c r="BO69" s="1328"/>
      <c r="BP69" s="1328"/>
      <c r="BQ69" s="1328"/>
      <c r="BR69" s="1328"/>
      <c r="BS69" s="1328"/>
      <c r="BT69" s="1328"/>
      <c r="BU69" s="1328"/>
      <c r="BV69" s="1328"/>
      <c r="BW69" s="1328"/>
      <c r="BX69" s="1328"/>
      <c r="BY69" s="1328"/>
      <c r="BZ69" s="1328"/>
      <c r="CA69" s="1328"/>
      <c r="CB69" s="1328"/>
      <c r="CC69" s="1328"/>
      <c r="CD69" s="1328"/>
      <c r="CE69" s="1328"/>
      <c r="CF69" s="1328"/>
      <c r="CG69" s="1328"/>
      <c r="CH69" s="1328"/>
      <c r="CI69" s="1328"/>
      <c r="CJ69" s="1328"/>
      <c r="CK69" s="1328"/>
      <c r="CL69" s="1328"/>
      <c r="CM69" s="1328"/>
      <c r="CN69" s="1328"/>
      <c r="CO69" s="1328"/>
      <c r="CP69" s="1328"/>
      <c r="CQ69" s="1328"/>
      <c r="CR69" s="1328"/>
      <c r="CS69" s="1328"/>
      <c r="CT69" s="1328"/>
      <c r="CU69" s="1328"/>
      <c r="CV69" s="1328"/>
      <c r="CW69" s="1328"/>
      <c r="CX69" s="1328"/>
      <c r="CY69" s="1328"/>
      <c r="CZ69" s="1328"/>
      <c r="DA69" s="1328"/>
      <c r="DB69" s="1328"/>
      <c r="DC69" s="1329"/>
    </row>
    <row r="70" spans="2:107" x14ac:dyDescent="0.15">
      <c r="B70" s="395"/>
      <c r="H70" s="417"/>
      <c r="I70" s="417"/>
      <c r="J70" s="418"/>
      <c r="K70" s="418"/>
      <c r="L70" s="419"/>
      <c r="M70" s="418"/>
      <c r="N70" s="419"/>
      <c r="AN70" s="404"/>
      <c r="AO70" s="404"/>
      <c r="AP70" s="404"/>
      <c r="AZ70" s="404"/>
      <c r="BA70" s="404"/>
      <c r="BB70" s="404"/>
      <c r="BL70" s="404"/>
      <c r="BM70" s="404"/>
      <c r="BN70" s="404"/>
      <c r="BX70" s="404"/>
      <c r="BY70" s="404"/>
      <c r="BZ70" s="404"/>
      <c r="CJ70" s="404"/>
      <c r="CK70" s="404"/>
      <c r="CL70" s="404"/>
      <c r="CV70" s="404"/>
      <c r="CW70" s="404"/>
      <c r="CX70" s="404"/>
    </row>
    <row r="71" spans="2:107" x14ac:dyDescent="0.15">
      <c r="B71" s="395"/>
      <c r="G71" s="420"/>
      <c r="I71" s="421"/>
      <c r="J71" s="418"/>
      <c r="K71" s="418"/>
      <c r="L71" s="419"/>
      <c r="M71" s="418"/>
      <c r="N71" s="419"/>
      <c r="AM71" s="420"/>
      <c r="AN71" s="388" t="s">
        <v>615</v>
      </c>
    </row>
    <row r="72" spans="2:107" x14ac:dyDescent="0.15">
      <c r="B72" s="395"/>
      <c r="G72" s="1315"/>
      <c r="H72" s="1315"/>
      <c r="I72" s="1315"/>
      <c r="J72" s="1315"/>
      <c r="K72" s="405"/>
      <c r="L72" s="405"/>
      <c r="M72" s="406"/>
      <c r="N72" s="406"/>
      <c r="AN72" s="1318"/>
      <c r="AO72" s="1319"/>
      <c r="AP72" s="1319"/>
      <c r="AQ72" s="1319"/>
      <c r="AR72" s="1319"/>
      <c r="AS72" s="1319"/>
      <c r="AT72" s="1319"/>
      <c r="AU72" s="1319"/>
      <c r="AV72" s="1319"/>
      <c r="AW72" s="1319"/>
      <c r="AX72" s="1319"/>
      <c r="AY72" s="1319"/>
      <c r="AZ72" s="1319"/>
      <c r="BA72" s="1319"/>
      <c r="BB72" s="1319"/>
      <c r="BC72" s="1319"/>
      <c r="BD72" s="1319"/>
      <c r="BE72" s="1319"/>
      <c r="BF72" s="1319"/>
      <c r="BG72" s="1319"/>
      <c r="BH72" s="1319"/>
      <c r="BI72" s="1319"/>
      <c r="BJ72" s="1319"/>
      <c r="BK72" s="1319"/>
      <c r="BL72" s="1319"/>
      <c r="BM72" s="1319"/>
      <c r="BN72" s="1319"/>
      <c r="BO72" s="1320"/>
      <c r="BP72" s="1314" t="s">
        <v>572</v>
      </c>
      <c r="BQ72" s="1314"/>
      <c r="BR72" s="1314"/>
      <c r="BS72" s="1314"/>
      <c r="BT72" s="1314"/>
      <c r="BU72" s="1314"/>
      <c r="BV72" s="1314"/>
      <c r="BW72" s="1314"/>
      <c r="BX72" s="1314" t="s">
        <v>573</v>
      </c>
      <c r="BY72" s="1314"/>
      <c r="BZ72" s="1314"/>
      <c r="CA72" s="1314"/>
      <c r="CB72" s="1314"/>
      <c r="CC72" s="1314"/>
      <c r="CD72" s="1314"/>
      <c r="CE72" s="1314"/>
      <c r="CF72" s="1314" t="s">
        <v>574</v>
      </c>
      <c r="CG72" s="1314"/>
      <c r="CH72" s="1314"/>
      <c r="CI72" s="1314"/>
      <c r="CJ72" s="1314"/>
      <c r="CK72" s="1314"/>
      <c r="CL72" s="1314"/>
      <c r="CM72" s="1314"/>
      <c r="CN72" s="1314" t="s">
        <v>575</v>
      </c>
      <c r="CO72" s="1314"/>
      <c r="CP72" s="1314"/>
      <c r="CQ72" s="1314"/>
      <c r="CR72" s="1314"/>
      <c r="CS72" s="1314"/>
      <c r="CT72" s="1314"/>
      <c r="CU72" s="1314"/>
      <c r="CV72" s="1314" t="s">
        <v>576</v>
      </c>
      <c r="CW72" s="1314"/>
      <c r="CX72" s="1314"/>
      <c r="CY72" s="1314"/>
      <c r="CZ72" s="1314"/>
      <c r="DA72" s="1314"/>
      <c r="DB72" s="1314"/>
      <c r="DC72" s="1314"/>
    </row>
    <row r="73" spans="2:107" x14ac:dyDescent="0.15">
      <c r="B73" s="395"/>
      <c r="G73" s="1317"/>
      <c r="H73" s="1317"/>
      <c r="I73" s="1317"/>
      <c r="J73" s="1317"/>
      <c r="K73" s="1313"/>
      <c r="L73" s="1313"/>
      <c r="M73" s="1313"/>
      <c r="N73" s="1313"/>
      <c r="AM73" s="404"/>
      <c r="AN73" s="1312" t="s">
        <v>616</v>
      </c>
      <c r="AO73" s="1312"/>
      <c r="AP73" s="1312"/>
      <c r="AQ73" s="1312"/>
      <c r="AR73" s="1312"/>
      <c r="AS73" s="1312"/>
      <c r="AT73" s="1312"/>
      <c r="AU73" s="1312"/>
      <c r="AV73" s="1312"/>
      <c r="AW73" s="1312"/>
      <c r="AX73" s="1312"/>
      <c r="AY73" s="1312"/>
      <c r="AZ73" s="1312"/>
      <c r="BA73" s="1312"/>
      <c r="BB73" s="1312" t="s">
        <v>617</v>
      </c>
      <c r="BC73" s="1312"/>
      <c r="BD73" s="1312"/>
      <c r="BE73" s="1312"/>
      <c r="BF73" s="1312"/>
      <c r="BG73" s="1312"/>
      <c r="BH73" s="1312"/>
      <c r="BI73" s="1312"/>
      <c r="BJ73" s="1312"/>
      <c r="BK73" s="1312"/>
      <c r="BL73" s="1312"/>
      <c r="BM73" s="1312"/>
      <c r="BN73" s="1312"/>
      <c r="BO73" s="1312"/>
      <c r="BP73" s="1309">
        <v>159.4</v>
      </c>
      <c r="BQ73" s="1309"/>
      <c r="BR73" s="1309"/>
      <c r="BS73" s="1309"/>
      <c r="BT73" s="1309"/>
      <c r="BU73" s="1309"/>
      <c r="BV73" s="1309"/>
      <c r="BW73" s="1309"/>
      <c r="BX73" s="1309">
        <v>164.4</v>
      </c>
      <c r="BY73" s="1309"/>
      <c r="BZ73" s="1309"/>
      <c r="CA73" s="1309"/>
      <c r="CB73" s="1309"/>
      <c r="CC73" s="1309"/>
      <c r="CD73" s="1309"/>
      <c r="CE73" s="1309"/>
      <c r="CF73" s="1309">
        <v>170.9</v>
      </c>
      <c r="CG73" s="1309"/>
      <c r="CH73" s="1309"/>
      <c r="CI73" s="1309"/>
      <c r="CJ73" s="1309"/>
      <c r="CK73" s="1309"/>
      <c r="CL73" s="1309"/>
      <c r="CM73" s="1309"/>
      <c r="CN73" s="1309">
        <v>175.9</v>
      </c>
      <c r="CO73" s="1309"/>
      <c r="CP73" s="1309"/>
      <c r="CQ73" s="1309"/>
      <c r="CR73" s="1309"/>
      <c r="CS73" s="1309"/>
      <c r="CT73" s="1309"/>
      <c r="CU73" s="1309"/>
      <c r="CV73" s="1309">
        <v>203.9</v>
      </c>
      <c r="CW73" s="1309"/>
      <c r="CX73" s="1309"/>
      <c r="CY73" s="1309"/>
      <c r="CZ73" s="1309"/>
      <c r="DA73" s="1309"/>
      <c r="DB73" s="1309"/>
      <c r="DC73" s="1309"/>
    </row>
    <row r="74" spans="2:107" x14ac:dyDescent="0.15">
      <c r="B74" s="395"/>
      <c r="G74" s="1317"/>
      <c r="H74" s="1317"/>
      <c r="I74" s="1317"/>
      <c r="J74" s="1317"/>
      <c r="K74" s="1313"/>
      <c r="L74" s="1313"/>
      <c r="M74" s="1313"/>
      <c r="N74" s="1313"/>
      <c r="AM74" s="404"/>
      <c r="AN74" s="1312"/>
      <c r="AO74" s="1312"/>
      <c r="AP74" s="1312"/>
      <c r="AQ74" s="1312"/>
      <c r="AR74" s="1312"/>
      <c r="AS74" s="1312"/>
      <c r="AT74" s="1312"/>
      <c r="AU74" s="1312"/>
      <c r="AV74" s="1312"/>
      <c r="AW74" s="1312"/>
      <c r="AX74" s="1312"/>
      <c r="AY74" s="1312"/>
      <c r="AZ74" s="1312"/>
      <c r="BA74" s="1312"/>
      <c r="BB74" s="1312"/>
      <c r="BC74" s="1312"/>
      <c r="BD74" s="1312"/>
      <c r="BE74" s="1312"/>
      <c r="BF74" s="1312"/>
      <c r="BG74" s="1312"/>
      <c r="BH74" s="1312"/>
      <c r="BI74" s="1312"/>
      <c r="BJ74" s="1312"/>
      <c r="BK74" s="1312"/>
      <c r="BL74" s="1312"/>
      <c r="BM74" s="1312"/>
      <c r="BN74" s="1312"/>
      <c r="BO74" s="1312"/>
      <c r="BP74" s="1309"/>
      <c r="BQ74" s="1309"/>
      <c r="BR74" s="1309"/>
      <c r="BS74" s="1309"/>
      <c r="BT74" s="1309"/>
      <c r="BU74" s="1309"/>
      <c r="BV74" s="1309"/>
      <c r="BW74" s="1309"/>
      <c r="BX74" s="1309"/>
      <c r="BY74" s="1309"/>
      <c r="BZ74" s="1309"/>
      <c r="CA74" s="1309"/>
      <c r="CB74" s="1309"/>
      <c r="CC74" s="1309"/>
      <c r="CD74" s="1309"/>
      <c r="CE74" s="1309"/>
      <c r="CF74" s="1309"/>
      <c r="CG74" s="1309"/>
      <c r="CH74" s="1309"/>
      <c r="CI74" s="1309"/>
      <c r="CJ74" s="1309"/>
      <c r="CK74" s="1309"/>
      <c r="CL74" s="1309"/>
      <c r="CM74" s="1309"/>
      <c r="CN74" s="1309"/>
      <c r="CO74" s="1309"/>
      <c r="CP74" s="1309"/>
      <c r="CQ74" s="1309"/>
      <c r="CR74" s="1309"/>
      <c r="CS74" s="1309"/>
      <c r="CT74" s="1309"/>
      <c r="CU74" s="1309"/>
      <c r="CV74" s="1309"/>
      <c r="CW74" s="1309"/>
      <c r="CX74" s="1309"/>
      <c r="CY74" s="1309"/>
      <c r="CZ74" s="1309"/>
      <c r="DA74" s="1309"/>
      <c r="DB74" s="1309"/>
      <c r="DC74" s="1309"/>
    </row>
    <row r="75" spans="2:107" x14ac:dyDescent="0.15">
      <c r="B75" s="395"/>
      <c r="G75" s="1317"/>
      <c r="H75" s="1317"/>
      <c r="I75" s="1315"/>
      <c r="J75" s="1315"/>
      <c r="K75" s="1316"/>
      <c r="L75" s="1316"/>
      <c r="M75" s="1316"/>
      <c r="N75" s="1316"/>
      <c r="AM75" s="404"/>
      <c r="AN75" s="1312"/>
      <c r="AO75" s="1312"/>
      <c r="AP75" s="1312"/>
      <c r="AQ75" s="1312"/>
      <c r="AR75" s="1312"/>
      <c r="AS75" s="1312"/>
      <c r="AT75" s="1312"/>
      <c r="AU75" s="1312"/>
      <c r="AV75" s="1312"/>
      <c r="AW75" s="1312"/>
      <c r="AX75" s="1312"/>
      <c r="AY75" s="1312"/>
      <c r="AZ75" s="1312"/>
      <c r="BA75" s="1312"/>
      <c r="BB75" s="1312" t="s">
        <v>622</v>
      </c>
      <c r="BC75" s="1312"/>
      <c r="BD75" s="1312"/>
      <c r="BE75" s="1312"/>
      <c r="BF75" s="1312"/>
      <c r="BG75" s="1312"/>
      <c r="BH75" s="1312"/>
      <c r="BI75" s="1312"/>
      <c r="BJ75" s="1312"/>
      <c r="BK75" s="1312"/>
      <c r="BL75" s="1312"/>
      <c r="BM75" s="1312"/>
      <c r="BN75" s="1312"/>
      <c r="BO75" s="1312"/>
      <c r="BP75" s="1309">
        <v>10.6</v>
      </c>
      <c r="BQ75" s="1309"/>
      <c r="BR75" s="1309"/>
      <c r="BS75" s="1309"/>
      <c r="BT75" s="1309"/>
      <c r="BU75" s="1309"/>
      <c r="BV75" s="1309"/>
      <c r="BW75" s="1309"/>
      <c r="BX75" s="1309">
        <v>10.9</v>
      </c>
      <c r="BY75" s="1309"/>
      <c r="BZ75" s="1309"/>
      <c r="CA75" s="1309"/>
      <c r="CB75" s="1309"/>
      <c r="CC75" s="1309"/>
      <c r="CD75" s="1309"/>
      <c r="CE75" s="1309"/>
      <c r="CF75" s="1309">
        <v>11.1</v>
      </c>
      <c r="CG75" s="1309"/>
      <c r="CH75" s="1309"/>
      <c r="CI75" s="1309"/>
      <c r="CJ75" s="1309"/>
      <c r="CK75" s="1309"/>
      <c r="CL75" s="1309"/>
      <c r="CM75" s="1309"/>
      <c r="CN75" s="1309">
        <v>12.2</v>
      </c>
      <c r="CO75" s="1309"/>
      <c r="CP75" s="1309"/>
      <c r="CQ75" s="1309"/>
      <c r="CR75" s="1309"/>
      <c r="CS75" s="1309"/>
      <c r="CT75" s="1309"/>
      <c r="CU75" s="1309"/>
      <c r="CV75" s="1309">
        <v>12.8</v>
      </c>
      <c r="CW75" s="1309"/>
      <c r="CX75" s="1309"/>
      <c r="CY75" s="1309"/>
      <c r="CZ75" s="1309"/>
      <c r="DA75" s="1309"/>
      <c r="DB75" s="1309"/>
      <c r="DC75" s="1309"/>
    </row>
    <row r="76" spans="2:107" x14ac:dyDescent="0.15">
      <c r="B76" s="395"/>
      <c r="G76" s="1317"/>
      <c r="H76" s="1317"/>
      <c r="I76" s="1315"/>
      <c r="J76" s="1315"/>
      <c r="K76" s="1316"/>
      <c r="L76" s="1316"/>
      <c r="M76" s="1316"/>
      <c r="N76" s="1316"/>
      <c r="AM76" s="404"/>
      <c r="AN76" s="1312"/>
      <c r="AO76" s="1312"/>
      <c r="AP76" s="1312"/>
      <c r="AQ76" s="1312"/>
      <c r="AR76" s="1312"/>
      <c r="AS76" s="1312"/>
      <c r="AT76" s="1312"/>
      <c r="AU76" s="1312"/>
      <c r="AV76" s="1312"/>
      <c r="AW76" s="1312"/>
      <c r="AX76" s="1312"/>
      <c r="AY76" s="1312"/>
      <c r="AZ76" s="1312"/>
      <c r="BA76" s="1312"/>
      <c r="BB76" s="1312"/>
      <c r="BC76" s="1312"/>
      <c r="BD76" s="1312"/>
      <c r="BE76" s="1312"/>
      <c r="BF76" s="1312"/>
      <c r="BG76" s="1312"/>
      <c r="BH76" s="1312"/>
      <c r="BI76" s="1312"/>
      <c r="BJ76" s="1312"/>
      <c r="BK76" s="1312"/>
      <c r="BL76" s="1312"/>
      <c r="BM76" s="1312"/>
      <c r="BN76" s="1312"/>
      <c r="BO76" s="1312"/>
      <c r="BP76" s="1309"/>
      <c r="BQ76" s="1309"/>
      <c r="BR76" s="1309"/>
      <c r="BS76" s="1309"/>
      <c r="BT76" s="1309"/>
      <c r="BU76" s="1309"/>
      <c r="BV76" s="1309"/>
      <c r="BW76" s="1309"/>
      <c r="BX76" s="1309"/>
      <c r="BY76" s="1309"/>
      <c r="BZ76" s="1309"/>
      <c r="CA76" s="1309"/>
      <c r="CB76" s="1309"/>
      <c r="CC76" s="1309"/>
      <c r="CD76" s="1309"/>
      <c r="CE76" s="1309"/>
      <c r="CF76" s="1309"/>
      <c r="CG76" s="1309"/>
      <c r="CH76" s="1309"/>
      <c r="CI76" s="1309"/>
      <c r="CJ76" s="1309"/>
      <c r="CK76" s="1309"/>
      <c r="CL76" s="1309"/>
      <c r="CM76" s="1309"/>
      <c r="CN76" s="1309"/>
      <c r="CO76" s="1309"/>
      <c r="CP76" s="1309"/>
      <c r="CQ76" s="1309"/>
      <c r="CR76" s="1309"/>
      <c r="CS76" s="1309"/>
      <c r="CT76" s="1309"/>
      <c r="CU76" s="1309"/>
      <c r="CV76" s="1309"/>
      <c r="CW76" s="1309"/>
      <c r="CX76" s="1309"/>
      <c r="CY76" s="1309"/>
      <c r="CZ76" s="1309"/>
      <c r="DA76" s="1309"/>
      <c r="DB76" s="1309"/>
      <c r="DC76" s="1309"/>
    </row>
    <row r="77" spans="2:107" x14ac:dyDescent="0.15">
      <c r="B77" s="395"/>
      <c r="G77" s="1315"/>
      <c r="H77" s="1315"/>
      <c r="I77" s="1315"/>
      <c r="J77" s="1315"/>
      <c r="K77" s="1313"/>
      <c r="L77" s="1313"/>
      <c r="M77" s="1313"/>
      <c r="N77" s="1313"/>
      <c r="AN77" s="1314" t="s">
        <v>619</v>
      </c>
      <c r="AO77" s="1314"/>
      <c r="AP77" s="1314"/>
      <c r="AQ77" s="1314"/>
      <c r="AR77" s="1314"/>
      <c r="AS77" s="1314"/>
      <c r="AT77" s="1314"/>
      <c r="AU77" s="1314"/>
      <c r="AV77" s="1314"/>
      <c r="AW77" s="1314"/>
      <c r="AX77" s="1314"/>
      <c r="AY77" s="1314"/>
      <c r="AZ77" s="1314"/>
      <c r="BA77" s="1314"/>
      <c r="BB77" s="1312" t="s">
        <v>617</v>
      </c>
      <c r="BC77" s="1312"/>
      <c r="BD77" s="1312"/>
      <c r="BE77" s="1312"/>
      <c r="BF77" s="1312"/>
      <c r="BG77" s="1312"/>
      <c r="BH77" s="1312"/>
      <c r="BI77" s="1312"/>
      <c r="BJ77" s="1312"/>
      <c r="BK77" s="1312"/>
      <c r="BL77" s="1312"/>
      <c r="BM77" s="1312"/>
      <c r="BN77" s="1312"/>
      <c r="BO77" s="1312"/>
      <c r="BP77" s="1309">
        <v>0.8</v>
      </c>
      <c r="BQ77" s="1309"/>
      <c r="BR77" s="1309"/>
      <c r="BS77" s="1309"/>
      <c r="BT77" s="1309"/>
      <c r="BU77" s="1309"/>
      <c r="BV77" s="1309"/>
      <c r="BW77" s="1309"/>
      <c r="BX77" s="1309">
        <v>0</v>
      </c>
      <c r="BY77" s="1309"/>
      <c r="BZ77" s="1309"/>
      <c r="CA77" s="1309"/>
      <c r="CB77" s="1309"/>
      <c r="CC77" s="1309"/>
      <c r="CD77" s="1309"/>
      <c r="CE77" s="1309"/>
      <c r="CF77" s="1309">
        <v>0</v>
      </c>
      <c r="CG77" s="1309"/>
      <c r="CH77" s="1309"/>
      <c r="CI77" s="1309"/>
      <c r="CJ77" s="1309"/>
      <c r="CK77" s="1309"/>
      <c r="CL77" s="1309"/>
      <c r="CM77" s="1309"/>
      <c r="CN77" s="1309">
        <v>0</v>
      </c>
      <c r="CO77" s="1309"/>
      <c r="CP77" s="1309"/>
      <c r="CQ77" s="1309"/>
      <c r="CR77" s="1309"/>
      <c r="CS77" s="1309"/>
      <c r="CT77" s="1309"/>
      <c r="CU77" s="1309"/>
      <c r="CV77" s="1309">
        <v>0</v>
      </c>
      <c r="CW77" s="1309"/>
      <c r="CX77" s="1309"/>
      <c r="CY77" s="1309"/>
      <c r="CZ77" s="1309"/>
      <c r="DA77" s="1309"/>
      <c r="DB77" s="1309"/>
      <c r="DC77" s="1309"/>
    </row>
    <row r="78" spans="2:107" x14ac:dyDescent="0.15">
      <c r="B78" s="395"/>
      <c r="G78" s="1315"/>
      <c r="H78" s="1315"/>
      <c r="I78" s="1315"/>
      <c r="J78" s="1315"/>
      <c r="K78" s="1313"/>
      <c r="L78" s="1313"/>
      <c r="M78" s="1313"/>
      <c r="N78" s="1313"/>
      <c r="AN78" s="1314"/>
      <c r="AO78" s="1314"/>
      <c r="AP78" s="1314"/>
      <c r="AQ78" s="1314"/>
      <c r="AR78" s="1314"/>
      <c r="AS78" s="1314"/>
      <c r="AT78" s="1314"/>
      <c r="AU78" s="1314"/>
      <c r="AV78" s="1314"/>
      <c r="AW78" s="1314"/>
      <c r="AX78" s="1314"/>
      <c r="AY78" s="1314"/>
      <c r="AZ78" s="1314"/>
      <c r="BA78" s="1314"/>
      <c r="BB78" s="1312"/>
      <c r="BC78" s="1312"/>
      <c r="BD78" s="1312"/>
      <c r="BE78" s="1312"/>
      <c r="BF78" s="1312"/>
      <c r="BG78" s="1312"/>
      <c r="BH78" s="1312"/>
      <c r="BI78" s="1312"/>
      <c r="BJ78" s="1312"/>
      <c r="BK78" s="1312"/>
      <c r="BL78" s="1312"/>
      <c r="BM78" s="1312"/>
      <c r="BN78" s="1312"/>
      <c r="BO78" s="1312"/>
      <c r="BP78" s="1309"/>
      <c r="BQ78" s="1309"/>
      <c r="BR78" s="1309"/>
      <c r="BS78" s="1309"/>
      <c r="BT78" s="1309"/>
      <c r="BU78" s="1309"/>
      <c r="BV78" s="1309"/>
      <c r="BW78" s="1309"/>
      <c r="BX78" s="1309"/>
      <c r="BY78" s="1309"/>
      <c r="BZ78" s="1309"/>
      <c r="CA78" s="1309"/>
      <c r="CB78" s="1309"/>
      <c r="CC78" s="1309"/>
      <c r="CD78" s="1309"/>
      <c r="CE78" s="1309"/>
      <c r="CF78" s="1309"/>
      <c r="CG78" s="1309"/>
      <c r="CH78" s="1309"/>
      <c r="CI78" s="1309"/>
      <c r="CJ78" s="1309"/>
      <c r="CK78" s="1309"/>
      <c r="CL78" s="1309"/>
      <c r="CM78" s="1309"/>
      <c r="CN78" s="1309"/>
      <c r="CO78" s="1309"/>
      <c r="CP78" s="1309"/>
      <c r="CQ78" s="1309"/>
      <c r="CR78" s="1309"/>
      <c r="CS78" s="1309"/>
      <c r="CT78" s="1309"/>
      <c r="CU78" s="1309"/>
      <c r="CV78" s="1309"/>
      <c r="CW78" s="1309"/>
      <c r="CX78" s="1309"/>
      <c r="CY78" s="1309"/>
      <c r="CZ78" s="1309"/>
      <c r="DA78" s="1309"/>
      <c r="DB78" s="1309"/>
      <c r="DC78" s="1309"/>
    </row>
    <row r="79" spans="2:107" x14ac:dyDescent="0.15">
      <c r="B79" s="395"/>
      <c r="G79" s="1315"/>
      <c r="H79" s="1315"/>
      <c r="I79" s="1310"/>
      <c r="J79" s="1310"/>
      <c r="K79" s="1311"/>
      <c r="L79" s="1311"/>
      <c r="M79" s="1311"/>
      <c r="N79" s="1311"/>
      <c r="AN79" s="1314"/>
      <c r="AO79" s="1314"/>
      <c r="AP79" s="1314"/>
      <c r="AQ79" s="1314"/>
      <c r="AR79" s="1314"/>
      <c r="AS79" s="1314"/>
      <c r="AT79" s="1314"/>
      <c r="AU79" s="1314"/>
      <c r="AV79" s="1314"/>
      <c r="AW79" s="1314"/>
      <c r="AX79" s="1314"/>
      <c r="AY79" s="1314"/>
      <c r="AZ79" s="1314"/>
      <c r="BA79" s="1314"/>
      <c r="BB79" s="1312" t="s">
        <v>622</v>
      </c>
      <c r="BC79" s="1312"/>
      <c r="BD79" s="1312"/>
      <c r="BE79" s="1312"/>
      <c r="BF79" s="1312"/>
      <c r="BG79" s="1312"/>
      <c r="BH79" s="1312"/>
      <c r="BI79" s="1312"/>
      <c r="BJ79" s="1312"/>
      <c r="BK79" s="1312"/>
      <c r="BL79" s="1312"/>
      <c r="BM79" s="1312"/>
      <c r="BN79" s="1312"/>
      <c r="BO79" s="1312"/>
      <c r="BP79" s="1309">
        <v>8.1</v>
      </c>
      <c r="BQ79" s="1309"/>
      <c r="BR79" s="1309"/>
      <c r="BS79" s="1309"/>
      <c r="BT79" s="1309"/>
      <c r="BU79" s="1309"/>
      <c r="BV79" s="1309"/>
      <c r="BW79" s="1309"/>
      <c r="BX79" s="1309">
        <v>7.3</v>
      </c>
      <c r="BY79" s="1309"/>
      <c r="BZ79" s="1309"/>
      <c r="CA79" s="1309"/>
      <c r="CB79" s="1309"/>
      <c r="CC79" s="1309"/>
      <c r="CD79" s="1309"/>
      <c r="CE79" s="1309"/>
      <c r="CF79" s="1309">
        <v>7.2</v>
      </c>
      <c r="CG79" s="1309"/>
      <c r="CH79" s="1309"/>
      <c r="CI79" s="1309"/>
      <c r="CJ79" s="1309"/>
      <c r="CK79" s="1309"/>
      <c r="CL79" s="1309"/>
      <c r="CM79" s="1309"/>
      <c r="CN79" s="1309">
        <v>7.2</v>
      </c>
      <c r="CO79" s="1309"/>
      <c r="CP79" s="1309"/>
      <c r="CQ79" s="1309"/>
      <c r="CR79" s="1309"/>
      <c r="CS79" s="1309"/>
      <c r="CT79" s="1309"/>
      <c r="CU79" s="1309"/>
      <c r="CV79" s="1309">
        <v>7.7</v>
      </c>
      <c r="CW79" s="1309"/>
      <c r="CX79" s="1309"/>
      <c r="CY79" s="1309"/>
      <c r="CZ79" s="1309"/>
      <c r="DA79" s="1309"/>
      <c r="DB79" s="1309"/>
      <c r="DC79" s="1309"/>
    </row>
    <row r="80" spans="2:107" x14ac:dyDescent="0.15">
      <c r="B80" s="395"/>
      <c r="G80" s="1315"/>
      <c r="H80" s="1315"/>
      <c r="I80" s="1310"/>
      <c r="J80" s="1310"/>
      <c r="K80" s="1311"/>
      <c r="L80" s="1311"/>
      <c r="M80" s="1311"/>
      <c r="N80" s="1311"/>
      <c r="AN80" s="1314"/>
      <c r="AO80" s="1314"/>
      <c r="AP80" s="1314"/>
      <c r="AQ80" s="1314"/>
      <c r="AR80" s="1314"/>
      <c r="AS80" s="1314"/>
      <c r="AT80" s="1314"/>
      <c r="AU80" s="1314"/>
      <c r="AV80" s="1314"/>
      <c r="AW80" s="1314"/>
      <c r="AX80" s="1314"/>
      <c r="AY80" s="1314"/>
      <c r="AZ80" s="1314"/>
      <c r="BA80" s="1314"/>
      <c r="BB80" s="1312"/>
      <c r="BC80" s="1312"/>
      <c r="BD80" s="1312"/>
      <c r="BE80" s="1312"/>
      <c r="BF80" s="1312"/>
      <c r="BG80" s="1312"/>
      <c r="BH80" s="1312"/>
      <c r="BI80" s="1312"/>
      <c r="BJ80" s="1312"/>
      <c r="BK80" s="1312"/>
      <c r="BL80" s="1312"/>
      <c r="BM80" s="1312"/>
      <c r="BN80" s="1312"/>
      <c r="BO80" s="1312"/>
      <c r="BP80" s="1309"/>
      <c r="BQ80" s="1309"/>
      <c r="BR80" s="1309"/>
      <c r="BS80" s="1309"/>
      <c r="BT80" s="1309"/>
      <c r="BU80" s="1309"/>
      <c r="BV80" s="1309"/>
      <c r="BW80" s="1309"/>
      <c r="BX80" s="1309"/>
      <c r="BY80" s="1309"/>
      <c r="BZ80" s="1309"/>
      <c r="CA80" s="1309"/>
      <c r="CB80" s="1309"/>
      <c r="CC80" s="1309"/>
      <c r="CD80" s="1309"/>
      <c r="CE80" s="1309"/>
      <c r="CF80" s="1309"/>
      <c r="CG80" s="1309"/>
      <c r="CH80" s="1309"/>
      <c r="CI80" s="1309"/>
      <c r="CJ80" s="1309"/>
      <c r="CK80" s="1309"/>
      <c r="CL80" s="1309"/>
      <c r="CM80" s="1309"/>
      <c r="CN80" s="1309"/>
      <c r="CO80" s="1309"/>
      <c r="CP80" s="1309"/>
      <c r="CQ80" s="1309"/>
      <c r="CR80" s="1309"/>
      <c r="CS80" s="1309"/>
      <c r="CT80" s="1309"/>
      <c r="CU80" s="1309"/>
      <c r="CV80" s="1309"/>
      <c r="CW80" s="1309"/>
      <c r="CX80" s="1309"/>
      <c r="CY80" s="1309"/>
      <c r="CZ80" s="1309"/>
      <c r="DA80" s="1309"/>
      <c r="DB80" s="1309"/>
      <c r="DC80" s="1309"/>
    </row>
    <row r="81" spans="2:109" x14ac:dyDescent="0.15">
      <c r="B81" s="395"/>
    </row>
    <row r="82" spans="2:109" ht="17.25" x14ac:dyDescent="0.15">
      <c r="B82" s="395"/>
      <c r="K82" s="422"/>
      <c r="L82" s="422"/>
      <c r="M82" s="422"/>
      <c r="N82" s="422"/>
      <c r="AQ82" s="422"/>
      <c r="AR82" s="422"/>
      <c r="AS82" s="422"/>
      <c r="AT82" s="422"/>
      <c r="BC82" s="422"/>
      <c r="BD82" s="422"/>
      <c r="BE82" s="422"/>
      <c r="BF82" s="422"/>
      <c r="BO82" s="422"/>
      <c r="BP82" s="422"/>
      <c r="BQ82" s="422"/>
      <c r="BR82" s="422"/>
      <c r="CA82" s="422"/>
      <c r="CB82" s="422"/>
      <c r="CC82" s="422"/>
      <c r="CD82" s="422"/>
      <c r="CM82" s="422"/>
      <c r="CN82" s="422"/>
      <c r="CO82" s="422"/>
      <c r="CP82" s="422"/>
      <c r="CY82" s="422"/>
      <c r="CZ82" s="422"/>
      <c r="DA82" s="422"/>
      <c r="DB82" s="422"/>
      <c r="DC82" s="422"/>
    </row>
    <row r="83" spans="2:109" x14ac:dyDescent="0.15">
      <c r="B83" s="397"/>
      <c r="C83" s="398"/>
      <c r="D83" s="398"/>
      <c r="E83" s="398"/>
      <c r="F83" s="398"/>
      <c r="G83" s="398"/>
      <c r="H83" s="398"/>
      <c r="I83" s="398"/>
      <c r="J83" s="398"/>
      <c r="K83" s="398"/>
      <c r="L83" s="398"/>
      <c r="M83" s="398"/>
      <c r="N83" s="398"/>
      <c r="O83" s="398"/>
      <c r="P83" s="398"/>
      <c r="Q83" s="398"/>
      <c r="R83" s="398"/>
      <c r="S83" s="398"/>
      <c r="T83" s="398"/>
      <c r="U83" s="398"/>
      <c r="V83" s="398"/>
      <c r="W83" s="398"/>
      <c r="X83" s="398"/>
      <c r="Y83" s="398"/>
      <c r="Z83" s="398"/>
      <c r="AA83" s="398"/>
      <c r="AB83" s="398"/>
      <c r="AC83" s="398"/>
      <c r="AD83" s="398"/>
      <c r="AE83" s="398"/>
      <c r="AF83" s="398"/>
      <c r="AG83" s="398"/>
      <c r="AH83" s="398"/>
      <c r="AI83" s="398"/>
      <c r="AJ83" s="398"/>
      <c r="AK83" s="398"/>
      <c r="AL83" s="398"/>
      <c r="AM83" s="398"/>
      <c r="AN83" s="398"/>
      <c r="AO83" s="398"/>
      <c r="AP83" s="398"/>
      <c r="AQ83" s="398"/>
      <c r="AR83" s="398"/>
      <c r="AS83" s="398"/>
      <c r="AT83" s="398"/>
      <c r="AU83" s="398"/>
      <c r="AV83" s="398"/>
      <c r="AW83" s="398"/>
      <c r="AX83" s="398"/>
      <c r="AY83" s="398"/>
      <c r="AZ83" s="398"/>
      <c r="BA83" s="398"/>
      <c r="BB83" s="398"/>
      <c r="BC83" s="398"/>
      <c r="BD83" s="398"/>
      <c r="BE83" s="398"/>
      <c r="BF83" s="398"/>
      <c r="BG83" s="398"/>
      <c r="BH83" s="398"/>
      <c r="BI83" s="398"/>
      <c r="BJ83" s="398"/>
      <c r="BK83" s="398"/>
      <c r="BL83" s="398"/>
      <c r="BM83" s="398"/>
      <c r="BN83" s="398"/>
      <c r="BO83" s="398"/>
      <c r="BP83" s="398"/>
      <c r="BQ83" s="398"/>
      <c r="BR83" s="398"/>
      <c r="BS83" s="398"/>
      <c r="BT83" s="398"/>
      <c r="BU83" s="398"/>
      <c r="BV83" s="398"/>
      <c r="BW83" s="398"/>
      <c r="BX83" s="398"/>
      <c r="BY83" s="398"/>
      <c r="BZ83" s="398"/>
      <c r="CA83" s="398"/>
      <c r="CB83" s="398"/>
      <c r="CC83" s="398"/>
      <c r="CD83" s="398"/>
      <c r="CE83" s="398"/>
      <c r="CF83" s="398"/>
      <c r="CG83" s="398"/>
      <c r="CH83" s="398"/>
      <c r="CI83" s="398"/>
      <c r="CJ83" s="398"/>
      <c r="CK83" s="398"/>
      <c r="CL83" s="398"/>
      <c r="CM83" s="398"/>
      <c r="CN83" s="398"/>
      <c r="CO83" s="398"/>
      <c r="CP83" s="398"/>
      <c r="CQ83" s="398"/>
      <c r="CR83" s="398"/>
      <c r="CS83" s="398"/>
      <c r="CT83" s="398"/>
      <c r="CU83" s="398"/>
      <c r="CV83" s="398"/>
      <c r="CW83" s="398"/>
      <c r="CX83" s="398"/>
      <c r="CY83" s="398"/>
      <c r="CZ83" s="398"/>
      <c r="DA83" s="398"/>
      <c r="DB83" s="398"/>
      <c r="DC83" s="398"/>
      <c r="DD83" s="399"/>
    </row>
    <row r="84" spans="2:109" x14ac:dyDescent="0.15">
      <c r="DD84" s="388"/>
      <c r="DE84" s="388"/>
    </row>
    <row r="85" spans="2:109" x14ac:dyDescent="0.15">
      <c r="DD85" s="388"/>
      <c r="DE85" s="388"/>
    </row>
    <row r="86" spans="2:109" hidden="1" x14ac:dyDescent="0.15">
      <c r="DD86" s="388"/>
      <c r="DE86" s="388"/>
    </row>
    <row r="87" spans="2:109" hidden="1" x14ac:dyDescent="0.15">
      <c r="K87" s="423"/>
      <c r="AQ87" s="423"/>
      <c r="BC87" s="423"/>
      <c r="BO87" s="423"/>
      <c r="CA87" s="423"/>
      <c r="CM87" s="423"/>
      <c r="CY87" s="423"/>
      <c r="DD87" s="388"/>
      <c r="DE87" s="388"/>
    </row>
    <row r="88" spans="2:109" hidden="1" x14ac:dyDescent="0.15">
      <c r="DD88" s="388"/>
      <c r="DE88" s="388"/>
    </row>
    <row r="89" spans="2:109" hidden="1" x14ac:dyDescent="0.15">
      <c r="DD89" s="388"/>
      <c r="DE89" s="388"/>
    </row>
    <row r="90" spans="2:109" hidden="1" x14ac:dyDescent="0.15">
      <c r="DD90" s="388"/>
      <c r="DE90" s="388"/>
    </row>
    <row r="91" spans="2:109" hidden="1" x14ac:dyDescent="0.15">
      <c r="DD91" s="388"/>
      <c r="DE91" s="388"/>
    </row>
    <row r="92" spans="2:109" ht="13.5" hidden="1" customHeight="1" x14ac:dyDescent="0.15">
      <c r="DD92" s="388"/>
      <c r="DE92" s="388"/>
    </row>
    <row r="93" spans="2:109" ht="13.5" hidden="1" customHeight="1" x14ac:dyDescent="0.15">
      <c r="DD93" s="388"/>
      <c r="DE93" s="388"/>
    </row>
    <row r="94" spans="2:109" ht="13.5" hidden="1" customHeight="1" x14ac:dyDescent="0.15">
      <c r="DD94" s="388"/>
      <c r="DE94" s="388"/>
    </row>
    <row r="95" spans="2:109" ht="13.5" hidden="1" customHeight="1" x14ac:dyDescent="0.15">
      <c r="DD95" s="388"/>
      <c r="DE95" s="388"/>
    </row>
    <row r="96" spans="2:109" ht="13.5" hidden="1" customHeight="1" x14ac:dyDescent="0.15">
      <c r="DD96" s="388"/>
      <c r="DE96" s="388"/>
    </row>
    <row r="97" s="388" customFormat="1" ht="13.5" hidden="1" customHeight="1" x14ac:dyDescent="0.15"/>
    <row r="98" s="388" customFormat="1" ht="13.5" hidden="1" customHeight="1" x14ac:dyDescent="0.15"/>
    <row r="99" s="388" customFormat="1" ht="13.5" hidden="1" customHeight="1" x14ac:dyDescent="0.15"/>
    <row r="100" s="388" customFormat="1" ht="13.5" hidden="1" customHeight="1" x14ac:dyDescent="0.15"/>
    <row r="101" s="388" customFormat="1" ht="13.5" hidden="1" customHeight="1" x14ac:dyDescent="0.15"/>
    <row r="102" s="388" customFormat="1" ht="13.5" hidden="1" customHeight="1" x14ac:dyDescent="0.15"/>
    <row r="103" s="388" customFormat="1" ht="13.5" hidden="1" customHeight="1" x14ac:dyDescent="0.15"/>
    <row r="104" s="388" customFormat="1" ht="13.5" hidden="1" customHeight="1" x14ac:dyDescent="0.15"/>
    <row r="105" s="388" customFormat="1" ht="13.5" hidden="1" customHeight="1" x14ac:dyDescent="0.15"/>
    <row r="106" s="388" customFormat="1" ht="13.5" hidden="1" customHeight="1" x14ac:dyDescent="0.15"/>
    <row r="107" s="388" customFormat="1" ht="13.5" hidden="1" customHeight="1" x14ac:dyDescent="0.15"/>
    <row r="108" s="388" customFormat="1" ht="13.5" hidden="1" customHeight="1" x14ac:dyDescent="0.15"/>
    <row r="109" s="388" customFormat="1" ht="13.5" hidden="1" customHeight="1" x14ac:dyDescent="0.15"/>
    <row r="110" s="388" customFormat="1" ht="13.5" hidden="1" customHeight="1" x14ac:dyDescent="0.15"/>
    <row r="111" s="388" customFormat="1" ht="13.5" hidden="1" customHeight="1" x14ac:dyDescent="0.15"/>
    <row r="112" s="388" customFormat="1" ht="13.5" hidden="1" customHeight="1" x14ac:dyDescent="0.15"/>
    <row r="113" s="388" customFormat="1" ht="13.5" hidden="1" customHeight="1" x14ac:dyDescent="0.15"/>
    <row r="114" s="388" customFormat="1" ht="13.5" hidden="1" customHeight="1" x14ac:dyDescent="0.15"/>
    <row r="115" s="388" customFormat="1" ht="13.5" hidden="1" customHeight="1" x14ac:dyDescent="0.15"/>
    <row r="116" s="388" customFormat="1" ht="13.5" hidden="1" customHeight="1" x14ac:dyDescent="0.15"/>
    <row r="117" s="388" customFormat="1" ht="13.5" hidden="1" customHeight="1" x14ac:dyDescent="0.15"/>
    <row r="118" s="388" customFormat="1" ht="13.5" hidden="1" customHeight="1" x14ac:dyDescent="0.15"/>
    <row r="119" s="388" customFormat="1" ht="13.5" hidden="1" customHeight="1" x14ac:dyDescent="0.15"/>
    <row r="120" s="388" customFormat="1" ht="13.5" hidden="1" customHeight="1" x14ac:dyDescent="0.15"/>
    <row r="121" s="388" customFormat="1" ht="13.5" hidden="1" customHeight="1" x14ac:dyDescent="0.15"/>
    <row r="122" s="388" customFormat="1" ht="13.5" hidden="1" customHeight="1" x14ac:dyDescent="0.15"/>
    <row r="123" s="388" customFormat="1" ht="13.5" hidden="1" customHeight="1" x14ac:dyDescent="0.15"/>
    <row r="124" s="388" customFormat="1" ht="13.5" hidden="1" customHeight="1" x14ac:dyDescent="0.15"/>
    <row r="125" s="388" customFormat="1" ht="13.5" hidden="1" customHeight="1" x14ac:dyDescent="0.15"/>
    <row r="126" s="388" customFormat="1" ht="13.5" hidden="1" customHeight="1" x14ac:dyDescent="0.15"/>
    <row r="127" s="388" customFormat="1" ht="13.5" hidden="1" customHeight="1" x14ac:dyDescent="0.15"/>
    <row r="128" s="388" customFormat="1" ht="13.5" hidden="1" customHeight="1" x14ac:dyDescent="0.15"/>
    <row r="129" s="388" customFormat="1" ht="13.5" hidden="1" customHeight="1" x14ac:dyDescent="0.15"/>
    <row r="130" s="388" customFormat="1" ht="13.5" hidden="1" customHeight="1" x14ac:dyDescent="0.15"/>
    <row r="131" s="388" customFormat="1" ht="13.5" hidden="1" customHeight="1" x14ac:dyDescent="0.15"/>
    <row r="132" s="388" customFormat="1" ht="13.5" hidden="1" customHeight="1" x14ac:dyDescent="0.15"/>
    <row r="133" s="388" customFormat="1" ht="13.5" hidden="1" customHeight="1" x14ac:dyDescent="0.15"/>
    <row r="134" s="388" customFormat="1" ht="13.5" hidden="1" customHeight="1" x14ac:dyDescent="0.15"/>
    <row r="135" s="388" customFormat="1" ht="13.5" hidden="1" customHeight="1" x14ac:dyDescent="0.15"/>
    <row r="136" s="388" customFormat="1" ht="13.5" hidden="1" customHeight="1" x14ac:dyDescent="0.15"/>
    <row r="137" s="388" customFormat="1" ht="13.5" hidden="1" customHeight="1" x14ac:dyDescent="0.15"/>
    <row r="138" s="388" customFormat="1" ht="13.5" hidden="1" customHeight="1" x14ac:dyDescent="0.15"/>
    <row r="139" s="388" customFormat="1" ht="13.5" hidden="1" customHeight="1" x14ac:dyDescent="0.15"/>
    <row r="140" s="388" customFormat="1" ht="13.5" hidden="1" customHeight="1" x14ac:dyDescent="0.15"/>
    <row r="141" s="388" customFormat="1" ht="13.5" hidden="1" customHeight="1" x14ac:dyDescent="0.15"/>
    <row r="142" s="388" customFormat="1" ht="13.5" hidden="1" customHeight="1" x14ac:dyDescent="0.15"/>
    <row r="143" s="388" customFormat="1" ht="13.5" hidden="1" customHeight="1" x14ac:dyDescent="0.15"/>
    <row r="144" s="388" customFormat="1" ht="13.5" hidden="1" customHeight="1" x14ac:dyDescent="0.15"/>
    <row r="145" s="388" customFormat="1" ht="13.5" hidden="1" customHeight="1" x14ac:dyDescent="0.15"/>
    <row r="146" s="388" customFormat="1" ht="13.5" hidden="1" customHeight="1" x14ac:dyDescent="0.15"/>
    <row r="147" s="388" customFormat="1" ht="13.5" hidden="1" customHeight="1" x14ac:dyDescent="0.15"/>
    <row r="148" s="388" customFormat="1" ht="13.5" hidden="1" customHeight="1" x14ac:dyDescent="0.15"/>
    <row r="149" s="388" customFormat="1" ht="13.5" hidden="1" customHeight="1" x14ac:dyDescent="0.15"/>
    <row r="150" s="388" customFormat="1" ht="13.5" hidden="1" customHeight="1" x14ac:dyDescent="0.15"/>
    <row r="151" s="388" customFormat="1" ht="13.5" hidden="1" customHeight="1" x14ac:dyDescent="0.15"/>
    <row r="152" s="388" customFormat="1" ht="13.5" hidden="1" customHeight="1" x14ac:dyDescent="0.15"/>
    <row r="153" s="388" customFormat="1" ht="13.5" hidden="1" customHeight="1" x14ac:dyDescent="0.15"/>
    <row r="154" s="388" customFormat="1" ht="13.5" hidden="1" customHeight="1" x14ac:dyDescent="0.15"/>
    <row r="155" s="388" customFormat="1" ht="13.5" hidden="1" customHeight="1" x14ac:dyDescent="0.15"/>
    <row r="156" s="388" customFormat="1" ht="13.5" hidden="1" customHeight="1" x14ac:dyDescent="0.15"/>
    <row r="157" s="388" customFormat="1" ht="13.5" hidden="1" customHeight="1" x14ac:dyDescent="0.15"/>
    <row r="158" s="388" customFormat="1" ht="13.5" hidden="1" customHeight="1" x14ac:dyDescent="0.15"/>
    <row r="159" s="388" customFormat="1" ht="13.5" hidden="1" customHeight="1" x14ac:dyDescent="0.15"/>
    <row r="160" s="388" customFormat="1" ht="13.5" hidden="1" customHeight="1" x14ac:dyDescent="0.15"/>
  </sheetData>
  <sheetProtection algorithmName="SHA-512" hashValue="1FLrUys6dvRU1BH41eCP1EVJ66iyhusWFG0hAPMLko6oAnQh8rEgwb1eQIxNMV6VwNTfTEVzBEo2PB2++usJlA==" saltValue="m3mdx++DajQdTzDZv0VXJg=="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85" zoomScaleNormal="85" zoomScaleSheetLayoutView="70" workbookViewId="0">
      <selection activeCell="AF94" sqref="AF94"/>
    </sheetView>
  </sheetViews>
  <sheetFormatPr defaultColWidth="0" defaultRowHeight="13.5" customHeight="1" zeroHeight="1" x14ac:dyDescent="0.15"/>
  <cols>
    <col min="1" max="34" width="2.5" style="292" customWidth="1"/>
    <col min="35" max="122" width="2.5" style="291" customWidth="1"/>
    <col min="123" max="16384" width="2.5" style="291" hidden="1"/>
  </cols>
  <sheetData>
    <row r="1" spans="1:34"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1:34" x14ac:dyDescent="0.15">
      <c r="S2" s="291"/>
      <c r="AH2" s="291"/>
    </row>
    <row r="3" spans="1:34"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1:34" x14ac:dyDescent="0.15"/>
    <row r="5" spans="1:34" x14ac:dyDescent="0.15"/>
    <row r="6" spans="1:34" x14ac:dyDescent="0.15"/>
    <row r="7" spans="1:34" x14ac:dyDescent="0.15"/>
    <row r="8" spans="1:34" x14ac:dyDescent="0.15"/>
    <row r="9" spans="1:34" x14ac:dyDescent="0.15">
      <c r="AH9" s="291"/>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1"/>
    </row>
    <row r="18" spans="12:34" x14ac:dyDescent="0.15"/>
    <row r="19" spans="12:34" x14ac:dyDescent="0.15"/>
    <row r="20" spans="12:34" x14ac:dyDescent="0.15">
      <c r="AH20" s="291"/>
    </row>
    <row r="21" spans="12:34" x14ac:dyDescent="0.15">
      <c r="AH21" s="291"/>
    </row>
    <row r="22" spans="12:34" x14ac:dyDescent="0.15"/>
    <row r="23" spans="12:34" x14ac:dyDescent="0.15"/>
    <row r="24" spans="12:34" x14ac:dyDescent="0.15">
      <c r="Q24" s="291"/>
    </row>
    <row r="25" spans="12:34" x14ac:dyDescent="0.15"/>
    <row r="26" spans="12:34" x14ac:dyDescent="0.15"/>
    <row r="27" spans="12:34" x14ac:dyDescent="0.15"/>
    <row r="28" spans="12:34" x14ac:dyDescent="0.15">
      <c r="O28" s="291"/>
      <c r="T28" s="291"/>
      <c r="AH28" s="291"/>
    </row>
    <row r="29" spans="12:34" x14ac:dyDescent="0.15"/>
    <row r="30" spans="12:34" x14ac:dyDescent="0.15"/>
    <row r="31" spans="12:34" x14ac:dyDescent="0.15">
      <c r="Q31" s="291"/>
    </row>
    <row r="32" spans="12:34" x14ac:dyDescent="0.15">
      <c r="L32" s="291"/>
    </row>
    <row r="33" spans="2:34" x14ac:dyDescent="0.15">
      <c r="C33" s="291"/>
      <c r="E33" s="291"/>
      <c r="G33" s="291"/>
      <c r="I33" s="291"/>
      <c r="X33" s="291"/>
    </row>
    <row r="34" spans="2:34" x14ac:dyDescent="0.15">
      <c r="B34" s="291"/>
      <c r="P34" s="291"/>
      <c r="R34" s="291"/>
      <c r="T34" s="291"/>
    </row>
    <row r="35" spans="2:34" x14ac:dyDescent="0.15">
      <c r="D35" s="291"/>
      <c r="W35" s="291"/>
      <c r="AC35" s="291"/>
      <c r="AD35" s="291"/>
      <c r="AE35" s="291"/>
      <c r="AF35" s="291"/>
      <c r="AG35" s="291"/>
      <c r="AH35" s="291"/>
    </row>
    <row r="36" spans="2:34" x14ac:dyDescent="0.15">
      <c r="H36" s="291"/>
      <c r="J36" s="291"/>
      <c r="K36" s="291"/>
      <c r="M36" s="291"/>
      <c r="Y36" s="291"/>
      <c r="Z36" s="291"/>
      <c r="AA36" s="291"/>
      <c r="AB36" s="291"/>
      <c r="AC36" s="291"/>
      <c r="AD36" s="291"/>
      <c r="AE36" s="291"/>
      <c r="AF36" s="291"/>
      <c r="AG36" s="291"/>
      <c r="AH36" s="291"/>
    </row>
    <row r="37" spans="2:34" x14ac:dyDescent="0.15">
      <c r="AH37" s="291"/>
    </row>
    <row r="38" spans="2:34" x14ac:dyDescent="0.15">
      <c r="AG38" s="291"/>
      <c r="AH38" s="291"/>
    </row>
    <row r="39" spans="2:34" x14ac:dyDescent="0.15"/>
    <row r="40" spans="2:34" x14ac:dyDescent="0.15">
      <c r="X40" s="291"/>
    </row>
    <row r="41" spans="2:34" x14ac:dyDescent="0.15">
      <c r="R41" s="291"/>
    </row>
    <row r="42" spans="2:34" x14ac:dyDescent="0.15">
      <c r="W42" s="291"/>
    </row>
    <row r="43" spans="2:34" x14ac:dyDescent="0.15">
      <c r="Y43" s="291"/>
      <c r="Z43" s="291"/>
      <c r="AA43" s="291"/>
      <c r="AB43" s="291"/>
      <c r="AC43" s="291"/>
      <c r="AD43" s="291"/>
      <c r="AE43" s="291"/>
      <c r="AF43" s="291"/>
      <c r="AG43" s="291"/>
      <c r="AH43" s="291"/>
    </row>
    <row r="44" spans="2:34" x14ac:dyDescent="0.15">
      <c r="AH44" s="291"/>
    </row>
    <row r="45" spans="2:34" x14ac:dyDescent="0.15">
      <c r="X45" s="291"/>
    </row>
    <row r="46" spans="2:34" x14ac:dyDescent="0.15"/>
    <row r="47" spans="2:34" x14ac:dyDescent="0.15"/>
    <row r="48" spans="2:34" x14ac:dyDescent="0.15">
      <c r="W48" s="291"/>
      <c r="Y48" s="291"/>
      <c r="Z48" s="291"/>
      <c r="AA48" s="291"/>
      <c r="AB48" s="291"/>
      <c r="AC48" s="291"/>
      <c r="AD48" s="291"/>
      <c r="AE48" s="291"/>
      <c r="AF48" s="291"/>
      <c r="AG48" s="291"/>
      <c r="AH48" s="291"/>
    </row>
    <row r="49" spans="28:34" x14ac:dyDescent="0.15"/>
    <row r="50" spans="28:34" x14ac:dyDescent="0.15">
      <c r="AE50" s="291"/>
      <c r="AF50" s="291"/>
      <c r="AG50" s="291"/>
      <c r="AH50" s="291"/>
    </row>
    <row r="51" spans="28:34" x14ac:dyDescent="0.15">
      <c r="AC51" s="291"/>
      <c r="AD51" s="291"/>
      <c r="AE51" s="291"/>
      <c r="AF51" s="291"/>
      <c r="AG51" s="291"/>
      <c r="AH51" s="291"/>
    </row>
    <row r="52" spans="28:34" x14ac:dyDescent="0.15"/>
    <row r="53" spans="28:34" x14ac:dyDescent="0.15">
      <c r="AF53" s="291"/>
      <c r="AG53" s="291"/>
      <c r="AH53" s="291"/>
    </row>
    <row r="54" spans="28:34" x14ac:dyDescent="0.15">
      <c r="AH54" s="291"/>
    </row>
    <row r="55" spans="28:34" x14ac:dyDescent="0.15"/>
    <row r="56" spans="28:34" x14ac:dyDescent="0.15">
      <c r="AB56" s="291"/>
      <c r="AC56" s="291"/>
      <c r="AD56" s="291"/>
      <c r="AE56" s="291"/>
      <c r="AF56" s="291"/>
      <c r="AG56" s="291"/>
      <c r="AH56" s="291"/>
    </row>
    <row r="57" spans="28:34" x14ac:dyDescent="0.15">
      <c r="AH57" s="291"/>
    </row>
    <row r="58" spans="28:34" x14ac:dyDescent="0.15">
      <c r="AH58" s="291"/>
    </row>
    <row r="59" spans="28:34" x14ac:dyDescent="0.15"/>
    <row r="60" spans="28:34" x14ac:dyDescent="0.15"/>
    <row r="61" spans="28:34" x14ac:dyDescent="0.15"/>
    <row r="62" spans="28:34" x14ac:dyDescent="0.15"/>
    <row r="63" spans="28:34" x14ac:dyDescent="0.15">
      <c r="AH63" s="291"/>
    </row>
    <row r="64" spans="28:34" x14ac:dyDescent="0.15">
      <c r="AG64" s="291"/>
      <c r="AH64" s="291"/>
    </row>
    <row r="65" spans="28:34" x14ac:dyDescent="0.15"/>
    <row r="66" spans="28:34" x14ac:dyDescent="0.15"/>
    <row r="67" spans="28:34" x14ac:dyDescent="0.15"/>
    <row r="68" spans="28:34" x14ac:dyDescent="0.15">
      <c r="AB68" s="291"/>
      <c r="AC68" s="291"/>
      <c r="AD68" s="291"/>
      <c r="AE68" s="291"/>
      <c r="AF68" s="291"/>
      <c r="AG68" s="291"/>
      <c r="AH68" s="291"/>
    </row>
    <row r="69" spans="28:34" x14ac:dyDescent="0.15">
      <c r="AF69" s="291"/>
      <c r="AG69" s="291"/>
      <c r="AH69" s="291"/>
    </row>
    <row r="70" spans="28:34" x14ac:dyDescent="0.15"/>
    <row r="71" spans="28:34" x14ac:dyDescent="0.15"/>
    <row r="72" spans="28:34" x14ac:dyDescent="0.15"/>
    <row r="73" spans="28:34" x14ac:dyDescent="0.15"/>
    <row r="74" spans="28:34" x14ac:dyDescent="0.15"/>
    <row r="75" spans="28:34" x14ac:dyDescent="0.15">
      <c r="AH75" s="291"/>
    </row>
    <row r="76" spans="28:34" x14ac:dyDescent="0.15">
      <c r="AF76" s="291"/>
      <c r="AG76" s="291"/>
      <c r="AH76" s="291"/>
    </row>
    <row r="77" spans="28:34" x14ac:dyDescent="0.15">
      <c r="AG77" s="291"/>
      <c r="AH77" s="291"/>
    </row>
    <row r="78" spans="28:34" x14ac:dyDescent="0.15"/>
    <row r="79" spans="28:34" x14ac:dyDescent="0.15"/>
    <row r="80" spans="28:34" x14ac:dyDescent="0.15"/>
    <row r="81" spans="25:34" x14ac:dyDescent="0.15"/>
    <row r="82" spans="25:34" x14ac:dyDescent="0.15">
      <c r="Y82" s="291"/>
    </row>
    <row r="83" spans="25:34" x14ac:dyDescent="0.15">
      <c r="Y83" s="291"/>
      <c r="Z83" s="291"/>
      <c r="AA83" s="291"/>
      <c r="AB83" s="291"/>
      <c r="AC83" s="291"/>
      <c r="AD83" s="291"/>
      <c r="AE83" s="291"/>
      <c r="AF83" s="291"/>
      <c r="AG83" s="291"/>
      <c r="AH83" s="291"/>
    </row>
    <row r="84" spans="25:34" x14ac:dyDescent="0.15"/>
    <row r="85" spans="25:34" x14ac:dyDescent="0.15"/>
    <row r="86" spans="25:34" x14ac:dyDescent="0.15"/>
    <row r="87" spans="25:34" x14ac:dyDescent="0.15"/>
    <row r="88" spans="25:34" x14ac:dyDescent="0.15">
      <c r="AH88" s="29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1"/>
      <c r="AG94" s="291"/>
      <c r="AH94" s="291"/>
    </row>
    <row r="95" spans="25:34" ht="13.5" customHeight="1" x14ac:dyDescent="0.15">
      <c r="AH95" s="29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1"/>
    </row>
    <row r="102" spans="33:34" ht="13.5" customHeight="1" x14ac:dyDescent="0.15"/>
    <row r="103" spans="33:34" ht="13.5" customHeight="1" x14ac:dyDescent="0.15"/>
    <row r="104" spans="33:34" ht="13.5" customHeight="1" x14ac:dyDescent="0.15">
      <c r="AG104" s="291"/>
      <c r="AH104" s="29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1"/>
    </row>
    <row r="117" spans="34:122" ht="13.5" customHeight="1" x14ac:dyDescent="0.15"/>
    <row r="118" spans="34:122" ht="13.5" customHeight="1" x14ac:dyDescent="0.15"/>
    <row r="119" spans="34:122" ht="13.5" customHeight="1" x14ac:dyDescent="0.15"/>
    <row r="120" spans="34:122" ht="13.5" customHeight="1" x14ac:dyDescent="0.15">
      <c r="AH120" s="291"/>
    </row>
    <row r="121" spans="34:122" ht="13.5" customHeight="1" x14ac:dyDescent="0.15">
      <c r="AH121" s="291"/>
    </row>
    <row r="122" spans="34:122" ht="13.5" customHeight="1" x14ac:dyDescent="0.15"/>
    <row r="123" spans="34:122" ht="13.5" customHeight="1" x14ac:dyDescent="0.15"/>
    <row r="124" spans="34:122" ht="13.5" customHeight="1" x14ac:dyDescent="0.15"/>
    <row r="125" spans="34:122" ht="13.5" customHeight="1" x14ac:dyDescent="0.15">
      <c r="DR125" s="291" t="s">
        <v>518</v>
      </c>
    </row>
  </sheetData>
  <sheetProtection algorithmName="SHA-512" hashValue="swKLakb2iWWX2zNEuEILOACmdhc+300V91ak4rf9dFOl7tZ0cHgR+LkSDp0uq/CnzpupcC3WZMZH1zQBHNRmVw==" saltValue="3nqKXz3cSenqCqPnsgZah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70" zoomScaleNormal="70" zoomScaleSheetLayoutView="55" workbookViewId="0">
      <selection activeCell="AG62" sqref="AG62"/>
    </sheetView>
  </sheetViews>
  <sheetFormatPr defaultColWidth="0" defaultRowHeight="13.5" customHeight="1" zeroHeight="1" x14ac:dyDescent="0.15"/>
  <cols>
    <col min="1" max="34" width="2.5" style="292" customWidth="1"/>
    <col min="35" max="122" width="2.5" style="291" customWidth="1"/>
    <col min="123" max="16384" width="2.5" style="291" hidden="1"/>
  </cols>
  <sheetData>
    <row r="1" spans="2:34"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2:34" x14ac:dyDescent="0.15">
      <c r="S2" s="291"/>
      <c r="AH2" s="291"/>
    </row>
    <row r="3" spans="2:34"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2:34" x14ac:dyDescent="0.15"/>
    <row r="5" spans="2:34" x14ac:dyDescent="0.15"/>
    <row r="6" spans="2:34" x14ac:dyDescent="0.15"/>
    <row r="7" spans="2:34" x14ac:dyDescent="0.15"/>
    <row r="8" spans="2:34" x14ac:dyDescent="0.15"/>
    <row r="9" spans="2:34" x14ac:dyDescent="0.15">
      <c r="AH9" s="29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1"/>
    </row>
    <row r="18" spans="12:34" x14ac:dyDescent="0.15"/>
    <row r="19" spans="12:34" x14ac:dyDescent="0.15"/>
    <row r="20" spans="12:34" x14ac:dyDescent="0.15">
      <c r="AH20" s="291"/>
    </row>
    <row r="21" spans="12:34" x14ac:dyDescent="0.15">
      <c r="AH21" s="291"/>
    </row>
    <row r="22" spans="12:34" x14ac:dyDescent="0.15"/>
    <row r="23" spans="12:34" x14ac:dyDescent="0.15"/>
    <row r="24" spans="12:34" x14ac:dyDescent="0.15">
      <c r="Q24" s="291"/>
    </row>
    <row r="25" spans="12:34" x14ac:dyDescent="0.15"/>
    <row r="26" spans="12:34" x14ac:dyDescent="0.15"/>
    <row r="27" spans="12:34" x14ac:dyDescent="0.15"/>
    <row r="28" spans="12:34" x14ac:dyDescent="0.15">
      <c r="O28" s="291"/>
      <c r="T28" s="291"/>
      <c r="AH28" s="291"/>
    </row>
    <row r="29" spans="12:34" x14ac:dyDescent="0.15"/>
    <row r="30" spans="12:34" x14ac:dyDescent="0.15"/>
    <row r="31" spans="12:34" x14ac:dyDescent="0.15">
      <c r="Q31" s="291"/>
    </row>
    <row r="32" spans="12:34" x14ac:dyDescent="0.15">
      <c r="L32" s="291"/>
    </row>
    <row r="33" spans="2:34" x14ac:dyDescent="0.15">
      <c r="C33" s="291"/>
      <c r="E33" s="291"/>
      <c r="G33" s="291"/>
      <c r="I33" s="291"/>
      <c r="X33" s="291"/>
    </row>
    <row r="34" spans="2:34" x14ac:dyDescent="0.15">
      <c r="B34" s="291"/>
      <c r="P34" s="291"/>
      <c r="R34" s="291"/>
      <c r="T34" s="291"/>
    </row>
    <row r="35" spans="2:34" x14ac:dyDescent="0.15">
      <c r="D35" s="291"/>
      <c r="W35" s="291"/>
      <c r="AC35" s="291"/>
      <c r="AD35" s="291"/>
      <c r="AE35" s="291"/>
      <c r="AF35" s="291"/>
      <c r="AG35" s="291"/>
      <c r="AH35" s="291"/>
    </row>
    <row r="36" spans="2:34" x14ac:dyDescent="0.15">
      <c r="H36" s="291"/>
      <c r="J36" s="291"/>
      <c r="K36" s="291"/>
      <c r="M36" s="291"/>
      <c r="Y36" s="291"/>
      <c r="Z36" s="291"/>
      <c r="AA36" s="291"/>
      <c r="AB36" s="291"/>
      <c r="AC36" s="291"/>
      <c r="AD36" s="291"/>
      <c r="AE36" s="291"/>
      <c r="AF36" s="291"/>
      <c r="AG36" s="291"/>
      <c r="AH36" s="291"/>
    </row>
    <row r="37" spans="2:34" x14ac:dyDescent="0.15">
      <c r="AH37" s="291"/>
    </row>
    <row r="38" spans="2:34" x14ac:dyDescent="0.15">
      <c r="AG38" s="291"/>
      <c r="AH38" s="291"/>
    </row>
    <row r="39" spans="2:34" x14ac:dyDescent="0.15"/>
    <row r="40" spans="2:34" x14ac:dyDescent="0.15">
      <c r="X40" s="291"/>
    </row>
    <row r="41" spans="2:34" x14ac:dyDescent="0.15">
      <c r="R41" s="291"/>
    </row>
    <row r="42" spans="2:34" x14ac:dyDescent="0.15">
      <c r="W42" s="291"/>
    </row>
    <row r="43" spans="2:34" x14ac:dyDescent="0.15">
      <c r="Y43" s="291"/>
      <c r="Z43" s="291"/>
      <c r="AA43" s="291"/>
      <c r="AB43" s="291"/>
      <c r="AC43" s="291"/>
      <c r="AD43" s="291"/>
      <c r="AE43" s="291"/>
      <c r="AF43" s="291"/>
      <c r="AG43" s="291"/>
      <c r="AH43" s="291"/>
    </row>
    <row r="44" spans="2:34" x14ac:dyDescent="0.15">
      <c r="AH44" s="291"/>
    </row>
    <row r="45" spans="2:34" x14ac:dyDescent="0.15">
      <c r="X45" s="291"/>
    </row>
    <row r="46" spans="2:34" x14ac:dyDescent="0.15"/>
    <row r="47" spans="2:34" x14ac:dyDescent="0.15"/>
    <row r="48" spans="2:34" x14ac:dyDescent="0.15">
      <c r="W48" s="291"/>
      <c r="Y48" s="291"/>
      <c r="Z48" s="291"/>
      <c r="AA48" s="291"/>
      <c r="AB48" s="291"/>
      <c r="AC48" s="291"/>
      <c r="AD48" s="291"/>
      <c r="AE48" s="291"/>
      <c r="AF48" s="291"/>
      <c r="AG48" s="291"/>
      <c r="AH48" s="291"/>
    </row>
    <row r="49" spans="28:34" x14ac:dyDescent="0.15"/>
    <row r="50" spans="28:34" x14ac:dyDescent="0.15">
      <c r="AE50" s="291"/>
      <c r="AF50" s="291"/>
      <c r="AG50" s="291"/>
      <c r="AH50" s="291"/>
    </row>
    <row r="51" spans="28:34" x14ac:dyDescent="0.15">
      <c r="AC51" s="291"/>
      <c r="AD51" s="291"/>
      <c r="AE51" s="291"/>
      <c r="AF51" s="291"/>
      <c r="AG51" s="291"/>
      <c r="AH51" s="291"/>
    </row>
    <row r="52" spans="28:34" x14ac:dyDescent="0.15"/>
    <row r="53" spans="28:34" x14ac:dyDescent="0.15">
      <c r="AF53" s="291"/>
      <c r="AG53" s="291"/>
      <c r="AH53" s="291"/>
    </row>
    <row r="54" spans="28:34" x14ac:dyDescent="0.15">
      <c r="AH54" s="291"/>
    </row>
    <row r="55" spans="28:34" x14ac:dyDescent="0.15"/>
    <row r="56" spans="28:34" x14ac:dyDescent="0.15">
      <c r="AB56" s="291"/>
      <c r="AC56" s="291"/>
      <c r="AD56" s="291"/>
      <c r="AE56" s="291"/>
      <c r="AF56" s="291"/>
      <c r="AG56" s="291"/>
      <c r="AH56" s="291"/>
    </row>
    <row r="57" spans="28:34" x14ac:dyDescent="0.15">
      <c r="AH57" s="291"/>
    </row>
    <row r="58" spans="28:34" x14ac:dyDescent="0.15">
      <c r="AH58" s="291"/>
    </row>
    <row r="59" spans="28:34" x14ac:dyDescent="0.15">
      <c r="AG59" s="291"/>
      <c r="AH59" s="291"/>
    </row>
    <row r="60" spans="28:34" x14ac:dyDescent="0.15"/>
    <row r="61" spans="28:34" x14ac:dyDescent="0.15"/>
    <row r="62" spans="28:34" x14ac:dyDescent="0.15"/>
    <row r="63" spans="28:34" x14ac:dyDescent="0.15">
      <c r="AH63" s="291"/>
    </row>
    <row r="64" spans="28:34" x14ac:dyDescent="0.15">
      <c r="AG64" s="291"/>
      <c r="AH64" s="291"/>
    </row>
    <row r="65" spans="28:34" x14ac:dyDescent="0.15"/>
    <row r="66" spans="28:34" x14ac:dyDescent="0.15"/>
    <row r="67" spans="28:34" x14ac:dyDescent="0.15"/>
    <row r="68" spans="28:34" x14ac:dyDescent="0.15">
      <c r="AB68" s="291"/>
      <c r="AC68" s="291"/>
      <c r="AD68" s="291"/>
      <c r="AE68" s="291"/>
      <c r="AF68" s="291"/>
      <c r="AG68" s="291"/>
      <c r="AH68" s="291"/>
    </row>
    <row r="69" spans="28:34" x14ac:dyDescent="0.15">
      <c r="AF69" s="291"/>
      <c r="AG69" s="291"/>
      <c r="AH69" s="291"/>
    </row>
    <row r="70" spans="28:34" x14ac:dyDescent="0.15"/>
    <row r="71" spans="28:34" x14ac:dyDescent="0.15"/>
    <row r="72" spans="28:34" x14ac:dyDescent="0.15"/>
    <row r="73" spans="28:34" x14ac:dyDescent="0.15"/>
    <row r="74" spans="28:34" x14ac:dyDescent="0.15"/>
    <row r="75" spans="28:34" x14ac:dyDescent="0.15">
      <c r="AH75" s="291"/>
    </row>
    <row r="76" spans="28:34" x14ac:dyDescent="0.15">
      <c r="AF76" s="291"/>
      <c r="AG76" s="291"/>
      <c r="AH76" s="291"/>
    </row>
    <row r="77" spans="28:34" x14ac:dyDescent="0.15">
      <c r="AG77" s="291"/>
      <c r="AH77" s="291"/>
    </row>
    <row r="78" spans="28:34" x14ac:dyDescent="0.15"/>
    <row r="79" spans="28:34" x14ac:dyDescent="0.15"/>
    <row r="80" spans="28:34" x14ac:dyDescent="0.15"/>
    <row r="81" spans="25:34" x14ac:dyDescent="0.15"/>
    <row r="82" spans="25:34" x14ac:dyDescent="0.15">
      <c r="Y82" s="291"/>
    </row>
    <row r="83" spans="25:34" x14ac:dyDescent="0.15">
      <c r="Y83" s="291"/>
      <c r="Z83" s="291"/>
      <c r="AA83" s="291"/>
      <c r="AB83" s="291"/>
      <c r="AC83" s="291"/>
      <c r="AD83" s="291"/>
      <c r="AE83" s="291"/>
      <c r="AF83" s="291"/>
      <c r="AG83" s="291"/>
      <c r="AH83" s="291"/>
    </row>
    <row r="84" spans="25:34" x14ac:dyDescent="0.15"/>
    <row r="85" spans="25:34" x14ac:dyDescent="0.15"/>
    <row r="86" spans="25:34" x14ac:dyDescent="0.15"/>
    <row r="87" spans="25:34" x14ac:dyDescent="0.15"/>
    <row r="88" spans="25:34" x14ac:dyDescent="0.15">
      <c r="AH88" s="29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1"/>
      <c r="AG94" s="291"/>
      <c r="AH94" s="291"/>
    </row>
    <row r="95" spans="25:34" ht="13.5" customHeight="1" x14ac:dyDescent="0.15">
      <c r="AH95" s="29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1"/>
    </row>
    <row r="102" spans="33:34" ht="13.5" customHeight="1" x14ac:dyDescent="0.15"/>
    <row r="103" spans="33:34" ht="13.5" customHeight="1" x14ac:dyDescent="0.15"/>
    <row r="104" spans="33:34" ht="13.5" customHeight="1" x14ac:dyDescent="0.15">
      <c r="AG104" s="291"/>
      <c r="AH104" s="29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1"/>
    </row>
    <row r="117" spans="34:122" ht="13.5" customHeight="1" x14ac:dyDescent="0.15"/>
    <row r="118" spans="34:122" ht="13.5" customHeight="1" x14ac:dyDescent="0.15"/>
    <row r="119" spans="34:122" ht="13.5" customHeight="1" x14ac:dyDescent="0.15"/>
    <row r="120" spans="34:122" ht="13.5" customHeight="1" x14ac:dyDescent="0.15">
      <c r="AH120" s="291"/>
    </row>
    <row r="121" spans="34:122" ht="13.5" customHeight="1" x14ac:dyDescent="0.15">
      <c r="AH121" s="291"/>
    </row>
    <row r="122" spans="34:122" ht="13.5" customHeight="1" x14ac:dyDescent="0.15"/>
    <row r="123" spans="34:122" ht="13.5" customHeight="1" x14ac:dyDescent="0.15"/>
    <row r="124" spans="34:122" ht="13.5" customHeight="1" x14ac:dyDescent="0.15"/>
    <row r="125" spans="34:122" ht="13.5" customHeight="1" x14ac:dyDescent="0.15">
      <c r="DR125" s="291" t="s">
        <v>518</v>
      </c>
    </row>
  </sheetData>
  <sheetProtection algorithmName="SHA-512" hashValue="XV+R/H34QjxqSFrxLRlWYNo+ZMCaPnN4++b1T56yMGx/CK7Gu8rdgy0HY6fnMpRfBiPRFfSn966+K+ZEZRJ22g==" saltValue="vdMCwSByVyDISNzfGGdn1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569</v>
      </c>
      <c r="G2" s="157"/>
      <c r="H2" s="158"/>
    </row>
    <row r="3" spans="1:8" x14ac:dyDescent="0.15">
      <c r="A3" s="154" t="s">
        <v>562</v>
      </c>
      <c r="B3" s="159"/>
      <c r="C3" s="160"/>
      <c r="D3" s="161">
        <v>76852</v>
      </c>
      <c r="E3" s="162"/>
      <c r="F3" s="163">
        <v>128611</v>
      </c>
      <c r="G3" s="164"/>
      <c r="H3" s="165"/>
    </row>
    <row r="4" spans="1:8" x14ac:dyDescent="0.15">
      <c r="A4" s="166"/>
      <c r="B4" s="167"/>
      <c r="C4" s="168"/>
      <c r="D4" s="169">
        <v>44852</v>
      </c>
      <c r="E4" s="170"/>
      <c r="F4" s="171">
        <v>61552</v>
      </c>
      <c r="G4" s="172"/>
      <c r="H4" s="173"/>
    </row>
    <row r="5" spans="1:8" x14ac:dyDescent="0.15">
      <c r="A5" s="154" t="s">
        <v>564</v>
      </c>
      <c r="B5" s="159"/>
      <c r="C5" s="160"/>
      <c r="D5" s="161">
        <v>72651</v>
      </c>
      <c r="E5" s="162"/>
      <c r="F5" s="163">
        <v>138651</v>
      </c>
      <c r="G5" s="164"/>
      <c r="H5" s="165"/>
    </row>
    <row r="6" spans="1:8" x14ac:dyDescent="0.15">
      <c r="A6" s="166"/>
      <c r="B6" s="167"/>
      <c r="C6" s="168"/>
      <c r="D6" s="169">
        <v>53033</v>
      </c>
      <c r="E6" s="170"/>
      <c r="F6" s="171">
        <v>71211</v>
      </c>
      <c r="G6" s="172"/>
      <c r="H6" s="173"/>
    </row>
    <row r="7" spans="1:8" x14ac:dyDescent="0.15">
      <c r="A7" s="154" t="s">
        <v>565</v>
      </c>
      <c r="B7" s="159"/>
      <c r="C7" s="160"/>
      <c r="D7" s="161">
        <v>70287</v>
      </c>
      <c r="E7" s="162"/>
      <c r="F7" s="163">
        <v>122882</v>
      </c>
      <c r="G7" s="164"/>
      <c r="H7" s="165"/>
    </row>
    <row r="8" spans="1:8" x14ac:dyDescent="0.15">
      <c r="A8" s="166"/>
      <c r="B8" s="167"/>
      <c r="C8" s="168"/>
      <c r="D8" s="169">
        <v>58205</v>
      </c>
      <c r="E8" s="170"/>
      <c r="F8" s="171">
        <v>65785</v>
      </c>
      <c r="G8" s="172"/>
      <c r="H8" s="173"/>
    </row>
    <row r="9" spans="1:8" x14ac:dyDescent="0.15">
      <c r="A9" s="154" t="s">
        <v>566</v>
      </c>
      <c r="B9" s="159"/>
      <c r="C9" s="160"/>
      <c r="D9" s="161">
        <v>76085</v>
      </c>
      <c r="E9" s="162"/>
      <c r="F9" s="163">
        <v>114790</v>
      </c>
      <c r="G9" s="164"/>
      <c r="H9" s="165"/>
    </row>
    <row r="10" spans="1:8" x14ac:dyDescent="0.15">
      <c r="A10" s="166"/>
      <c r="B10" s="167"/>
      <c r="C10" s="168"/>
      <c r="D10" s="169">
        <v>49050</v>
      </c>
      <c r="E10" s="170"/>
      <c r="F10" s="171">
        <v>55601</v>
      </c>
      <c r="G10" s="172"/>
      <c r="H10" s="173"/>
    </row>
    <row r="11" spans="1:8" x14ac:dyDescent="0.15">
      <c r="A11" s="154" t="s">
        <v>567</v>
      </c>
      <c r="B11" s="159"/>
      <c r="C11" s="160"/>
      <c r="D11" s="161">
        <v>115179</v>
      </c>
      <c r="E11" s="162"/>
      <c r="F11" s="163">
        <v>126262</v>
      </c>
      <c r="G11" s="164"/>
      <c r="H11" s="165"/>
    </row>
    <row r="12" spans="1:8" x14ac:dyDescent="0.15">
      <c r="A12" s="166"/>
      <c r="B12" s="167"/>
      <c r="C12" s="174"/>
      <c r="D12" s="169">
        <v>83907</v>
      </c>
      <c r="E12" s="170"/>
      <c r="F12" s="171">
        <v>56769</v>
      </c>
      <c r="G12" s="172"/>
      <c r="H12" s="173"/>
    </row>
    <row r="13" spans="1:8" x14ac:dyDescent="0.15">
      <c r="A13" s="154"/>
      <c r="B13" s="159"/>
      <c r="C13" s="175"/>
      <c r="D13" s="176">
        <v>82211</v>
      </c>
      <c r="E13" s="177"/>
      <c r="F13" s="178">
        <v>126239</v>
      </c>
      <c r="G13" s="179"/>
      <c r="H13" s="165"/>
    </row>
    <row r="14" spans="1:8" x14ac:dyDescent="0.15">
      <c r="A14" s="166"/>
      <c r="B14" s="167"/>
      <c r="C14" s="168"/>
      <c r="D14" s="169">
        <v>57809</v>
      </c>
      <c r="E14" s="170"/>
      <c r="F14" s="171">
        <v>62184</v>
      </c>
      <c r="G14" s="172"/>
      <c r="H14" s="173"/>
    </row>
    <row r="17" spans="1:11" x14ac:dyDescent="0.15">
      <c r="A17" s="150" t="s">
        <v>53</v>
      </c>
    </row>
    <row r="18" spans="1:11" x14ac:dyDescent="0.15">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15">
      <c r="A19" s="180" t="s">
        <v>54</v>
      </c>
      <c r="B19" s="180">
        <f>ROUND(VALUE(SUBSTITUTE(実質収支比率等に係る経年分析!F$48,"▲","-")),2)</f>
        <v>5.21</v>
      </c>
      <c r="C19" s="180">
        <f>ROUND(VALUE(SUBSTITUTE(実質収支比率等に係る経年分析!G$48,"▲","-")),2)</f>
        <v>3.43</v>
      </c>
      <c r="D19" s="180">
        <f>ROUND(VALUE(SUBSTITUTE(実質収支比率等に係る経年分析!H$48,"▲","-")),2)</f>
        <v>2.4700000000000002</v>
      </c>
      <c r="E19" s="180">
        <f>ROUND(VALUE(SUBSTITUTE(実質収支比率等に係る経年分析!I$48,"▲","-")),2)</f>
        <v>2.17</v>
      </c>
      <c r="F19" s="180">
        <f>ROUND(VALUE(SUBSTITUTE(実質収支比率等に係る経年分析!J$48,"▲","-")),2)</f>
        <v>2.69</v>
      </c>
    </row>
    <row r="20" spans="1:11" x14ac:dyDescent="0.15">
      <c r="A20" s="180" t="s">
        <v>55</v>
      </c>
      <c r="B20" s="180">
        <f>ROUND(VALUE(SUBSTITUTE(実質収支比率等に係る経年分析!F$47,"▲","-")),2)</f>
        <v>43.43</v>
      </c>
      <c r="C20" s="180">
        <f>ROUND(VALUE(SUBSTITUTE(実質収支比率等に係る経年分析!G$47,"▲","-")),2)</f>
        <v>44.45</v>
      </c>
      <c r="D20" s="180">
        <f>ROUND(VALUE(SUBSTITUTE(実質収支比率等に係る経年分析!H$47,"▲","-")),2)</f>
        <v>40.81</v>
      </c>
      <c r="E20" s="180">
        <f>ROUND(VALUE(SUBSTITUTE(実質収支比率等に係る経年分析!I$47,"▲","-")),2)</f>
        <v>36.24</v>
      </c>
      <c r="F20" s="180">
        <f>ROUND(VALUE(SUBSTITUTE(実質収支比率等に係る経年分析!J$47,"▲","-")),2)</f>
        <v>32.9</v>
      </c>
    </row>
    <row r="21" spans="1:11" x14ac:dyDescent="0.15">
      <c r="A21" s="180" t="s">
        <v>56</v>
      </c>
      <c r="B21" s="180">
        <f>IF(ISNUMBER(VALUE(SUBSTITUTE(実質収支比率等に係る経年分析!F$49,"▲","-"))),ROUND(VALUE(SUBSTITUTE(実質収支比率等に係る経年分析!F$49,"▲","-")),2),NA())</f>
        <v>1.35</v>
      </c>
      <c r="C21" s="180">
        <f>IF(ISNUMBER(VALUE(SUBSTITUTE(実質収支比率等に係る経年分析!G$49,"▲","-"))),ROUND(VALUE(SUBSTITUTE(実質収支比率等に係る経年分析!G$49,"▲","-")),2),NA())</f>
        <v>-4.2699999999999996</v>
      </c>
      <c r="D21" s="180">
        <f>IF(ISNUMBER(VALUE(SUBSTITUTE(実質収支比率等に係る経年分析!H$49,"▲","-"))),ROUND(VALUE(SUBSTITUTE(実質収支比率等に係る経年分析!H$49,"▲","-")),2),NA())</f>
        <v>-6.66</v>
      </c>
      <c r="E21" s="180">
        <f>IF(ISNUMBER(VALUE(SUBSTITUTE(実質収支比率等に係る経年分析!I$49,"▲","-"))),ROUND(VALUE(SUBSTITUTE(実質収支比率等に係る経年分析!I$49,"▲","-")),2),NA())</f>
        <v>-5.96</v>
      </c>
      <c r="F21" s="180">
        <f>IF(ISNUMBER(VALUE(SUBSTITUTE(実質収支比率等に係る経年分析!J$49,"▲","-"))),ROUND(VALUE(SUBSTITUTE(実質収支比率等に係る経年分析!J$49,"▲","-")),2),NA())</f>
        <v>-3.93</v>
      </c>
    </row>
    <row r="24" spans="1:11" x14ac:dyDescent="0.15">
      <c r="A24" s="150" t="s">
        <v>57</v>
      </c>
    </row>
    <row r="25" spans="1:11" x14ac:dyDescent="0.15">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15">
      <c r="A30" s="181" t="str">
        <f>IF(連結実質赤字比率に係る赤字・黒字の構成分析!C$40="",NA(),連結実質赤字比率に係る赤字・黒字の構成分析!C$40)</f>
        <v>漁業集落環境整備事業特別会計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0.03</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0.03</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0.03</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0.04</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0.03</v>
      </c>
    </row>
    <row r="31" spans="1:11" x14ac:dyDescent="0.15">
      <c r="A31" s="181" t="str">
        <f>IF(連結実質赤字比率に係る赤字・黒字の構成分析!C$39="",NA(),連結実質赤字比率に係る赤字・黒字の構成分析!C$39)</f>
        <v>公共下水道事業特別会計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0.08</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0.05</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0.03</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0.01</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0.04</v>
      </c>
    </row>
    <row r="32" spans="1:11" x14ac:dyDescent="0.15">
      <c r="A32" s="181" t="str">
        <f>IF(連結実質赤字比率に係る赤字・黒字の構成分析!C$38="",NA(),連結実質赤字比率に係る赤字・黒字の構成分析!C$38)</f>
        <v>後期高齢者医療特別会計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0.04</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0.05</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0.05</v>
      </c>
    </row>
    <row r="33" spans="1:16" x14ac:dyDescent="0.15">
      <c r="A33" s="181" t="str">
        <f>IF(連結実質赤字比率に係る赤字・黒字の構成分析!C$37="",NA(),連結実質赤字比率に係る赤字・黒字の構成分析!C$37)</f>
        <v>介護保険特別会計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0.69</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0.99</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0.94</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0.8</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0.81</v>
      </c>
    </row>
    <row r="34" spans="1:16" x14ac:dyDescent="0.15">
      <c r="A34" s="181" t="str">
        <f>IF(連結実質赤字比率に係る赤字・黒字の構成分析!C$36="",NA(),連結実質赤字比率に係る赤字・黒字の構成分析!C$36)</f>
        <v>国民健康保険特別会計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0.47</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0.01</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1.43</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1.62</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1.8</v>
      </c>
    </row>
    <row r="35" spans="1:16" x14ac:dyDescent="0.15">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5.21</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3.43</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2.46</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2.16</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2.69</v>
      </c>
    </row>
    <row r="36" spans="1:16" x14ac:dyDescent="0.15">
      <c r="A36" s="181" t="str">
        <f>IF(連結実質赤字比率に係る赤字・黒字の構成分析!C$34="",NA(),連結実質赤字比率に係る赤字・黒字の構成分析!C$34)</f>
        <v>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18.41</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20.100000000000001</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22.88</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24.12</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23.23</v>
      </c>
    </row>
    <row r="39" spans="1:16" x14ac:dyDescent="0.15">
      <c r="A39" s="150" t="s">
        <v>60</v>
      </c>
    </row>
    <row r="40" spans="1:16" x14ac:dyDescent="0.15">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404</v>
      </c>
      <c r="E42" s="182"/>
      <c r="F42" s="182"/>
      <c r="G42" s="182">
        <f>'実質公債費比率（分子）の構造'!L$52</f>
        <v>402</v>
      </c>
      <c r="H42" s="182"/>
      <c r="I42" s="182"/>
      <c r="J42" s="182">
        <f>'実質公債費比率（分子）の構造'!M$52</f>
        <v>414</v>
      </c>
      <c r="K42" s="182"/>
      <c r="L42" s="182"/>
      <c r="M42" s="182">
        <f>'実質公債費比率（分子）の構造'!N$52</f>
        <v>456</v>
      </c>
      <c r="N42" s="182"/>
      <c r="O42" s="182"/>
      <c r="P42" s="182">
        <f>'実質公債費比率（分子）の構造'!O$52</f>
        <v>467</v>
      </c>
    </row>
    <row r="43" spans="1:16" x14ac:dyDescent="0.15">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15">
      <c r="A44" s="182" t="s">
        <v>65</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x14ac:dyDescent="0.15">
      <c r="A45" s="182" t="s">
        <v>66</v>
      </c>
      <c r="B45" s="182">
        <f>'実質公債費比率（分子）の構造'!K$49</f>
        <v>40</v>
      </c>
      <c r="C45" s="182"/>
      <c r="D45" s="182"/>
      <c r="E45" s="182">
        <f>'実質公債費比率（分子）の構造'!L$49</f>
        <v>37</v>
      </c>
      <c r="F45" s="182"/>
      <c r="G45" s="182"/>
      <c r="H45" s="182">
        <f>'実質公債費比率（分子）の構造'!M$49</f>
        <v>43</v>
      </c>
      <c r="I45" s="182"/>
      <c r="J45" s="182"/>
      <c r="K45" s="182">
        <f>'実質公債費比率（分子）の構造'!N$49</f>
        <v>42</v>
      </c>
      <c r="L45" s="182"/>
      <c r="M45" s="182"/>
      <c r="N45" s="182">
        <f>'実質公債費比率（分子）の構造'!O$49</f>
        <v>43</v>
      </c>
      <c r="O45" s="182"/>
      <c r="P45" s="182"/>
    </row>
    <row r="46" spans="1:16" x14ac:dyDescent="0.15">
      <c r="A46" s="182" t="s">
        <v>67</v>
      </c>
      <c r="B46" s="182">
        <f>'実質公債費比率（分子）の構造'!K$48</f>
        <v>209</v>
      </c>
      <c r="C46" s="182"/>
      <c r="D46" s="182"/>
      <c r="E46" s="182">
        <f>'実質公債費比率（分子）の構造'!L$48</f>
        <v>217</v>
      </c>
      <c r="F46" s="182"/>
      <c r="G46" s="182"/>
      <c r="H46" s="182">
        <f>'実質公債費比率（分子）の構造'!M$48</f>
        <v>250</v>
      </c>
      <c r="I46" s="182"/>
      <c r="J46" s="182"/>
      <c r="K46" s="182">
        <f>'実質公債費比率（分子）の構造'!N$48</f>
        <v>257</v>
      </c>
      <c r="L46" s="182"/>
      <c r="M46" s="182"/>
      <c r="N46" s="182">
        <f>'実質公債費比率（分子）の構造'!O$48</f>
        <v>266</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364</v>
      </c>
      <c r="C49" s="182"/>
      <c r="D49" s="182"/>
      <c r="E49" s="182">
        <f>'実質公債費比率（分子）の構造'!L$45</f>
        <v>363</v>
      </c>
      <c r="F49" s="182"/>
      <c r="G49" s="182"/>
      <c r="H49" s="182">
        <f>'実質公債費比率（分子）の構造'!M$45</f>
        <v>383</v>
      </c>
      <c r="I49" s="182"/>
      <c r="J49" s="182"/>
      <c r="K49" s="182">
        <f>'実質公債費比率（分子）の構造'!N$45</f>
        <v>420</v>
      </c>
      <c r="L49" s="182"/>
      <c r="M49" s="182"/>
      <c r="N49" s="182">
        <f>'実質公債費比率（分子）の構造'!O$45</f>
        <v>406</v>
      </c>
      <c r="O49" s="182"/>
      <c r="P49" s="182"/>
    </row>
    <row r="50" spans="1:16" x14ac:dyDescent="0.15">
      <c r="A50" s="182" t="s">
        <v>71</v>
      </c>
      <c r="B50" s="182" t="e">
        <f>NA()</f>
        <v>#N/A</v>
      </c>
      <c r="C50" s="182">
        <f>IF(ISNUMBER('実質公債費比率（分子）の構造'!K$53),'実質公債費比率（分子）の構造'!K$53,NA())</f>
        <v>209</v>
      </c>
      <c r="D50" s="182" t="e">
        <f>NA()</f>
        <v>#N/A</v>
      </c>
      <c r="E50" s="182" t="e">
        <f>NA()</f>
        <v>#N/A</v>
      </c>
      <c r="F50" s="182">
        <f>IF(ISNUMBER('実質公債費比率（分子）の構造'!L$53),'実質公債費比率（分子）の構造'!L$53,NA())</f>
        <v>215</v>
      </c>
      <c r="G50" s="182" t="e">
        <f>NA()</f>
        <v>#N/A</v>
      </c>
      <c r="H50" s="182" t="e">
        <f>NA()</f>
        <v>#N/A</v>
      </c>
      <c r="I50" s="182">
        <f>IF(ISNUMBER('実質公債費比率（分子）の構造'!M$53),'実質公債費比率（分子）の構造'!M$53,NA())</f>
        <v>262</v>
      </c>
      <c r="J50" s="182" t="e">
        <f>NA()</f>
        <v>#N/A</v>
      </c>
      <c r="K50" s="182" t="e">
        <f>NA()</f>
        <v>#N/A</v>
      </c>
      <c r="L50" s="182">
        <f>IF(ISNUMBER('実質公債費比率（分子）の構造'!N$53),'実質公債費比率（分子）の構造'!N$53,NA())</f>
        <v>263</v>
      </c>
      <c r="M50" s="182" t="e">
        <f>NA()</f>
        <v>#N/A</v>
      </c>
      <c r="N50" s="182" t="e">
        <f>NA()</f>
        <v>#N/A</v>
      </c>
      <c r="O50" s="182">
        <f>IF(ISNUMBER('実質公債費比率（分子）の構造'!O$53),'実質公債費比率（分子）の構造'!O$53,NA())</f>
        <v>248</v>
      </c>
      <c r="P50" s="182" t="e">
        <f>NA()</f>
        <v>#N/A</v>
      </c>
    </row>
    <row r="53" spans="1:16" x14ac:dyDescent="0.15">
      <c r="A53" s="150" t="s">
        <v>72</v>
      </c>
    </row>
    <row r="54" spans="1:16" x14ac:dyDescent="0.15">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5336</v>
      </c>
      <c r="E56" s="181"/>
      <c r="F56" s="181"/>
      <c r="G56" s="181">
        <f>'将来負担比率（分子）の構造'!J$52</f>
        <v>5413</v>
      </c>
      <c r="H56" s="181"/>
      <c r="I56" s="181"/>
      <c r="J56" s="181">
        <f>'将来負担比率（分子）の構造'!K$52</f>
        <v>5378</v>
      </c>
      <c r="K56" s="181"/>
      <c r="L56" s="181"/>
      <c r="M56" s="181">
        <f>'将来負担比率（分子）の構造'!L$52</f>
        <v>5521</v>
      </c>
      <c r="N56" s="181"/>
      <c r="O56" s="181"/>
      <c r="P56" s="181">
        <f>'将来負担比率（分子）の構造'!M$52</f>
        <v>5392</v>
      </c>
    </row>
    <row r="57" spans="1:16" x14ac:dyDescent="0.15">
      <c r="A57" s="181" t="s">
        <v>42</v>
      </c>
      <c r="B57" s="181"/>
      <c r="C57" s="181"/>
      <c r="D57" s="181" t="str">
        <f>'将来負担比率（分子）の構造'!I$51</f>
        <v>-</v>
      </c>
      <c r="E57" s="181"/>
      <c r="F57" s="181"/>
      <c r="G57" s="181" t="str">
        <f>'将来負担比率（分子）の構造'!J$51</f>
        <v>-</v>
      </c>
      <c r="H57" s="181"/>
      <c r="I57" s="181"/>
      <c r="J57" s="181" t="str">
        <f>'将来負担比率（分子）の構造'!K$51</f>
        <v>-</v>
      </c>
      <c r="K57" s="181"/>
      <c r="L57" s="181"/>
      <c r="M57" s="181" t="str">
        <f>'将来負担比率（分子）の構造'!L$51</f>
        <v>-</v>
      </c>
      <c r="N57" s="181"/>
      <c r="O57" s="181"/>
      <c r="P57" s="181" t="str">
        <f>'将来負担比率（分子）の構造'!M$51</f>
        <v>-</v>
      </c>
    </row>
    <row r="58" spans="1:16" x14ac:dyDescent="0.15">
      <c r="A58" s="181" t="s">
        <v>41</v>
      </c>
      <c r="B58" s="181"/>
      <c r="C58" s="181"/>
      <c r="D58" s="181">
        <f>'将来負担比率（分子）の構造'!I$50</f>
        <v>1185</v>
      </c>
      <c r="E58" s="181"/>
      <c r="F58" s="181"/>
      <c r="G58" s="181">
        <f>'将来負担比率（分子）の構造'!J$50</f>
        <v>1193</v>
      </c>
      <c r="H58" s="181"/>
      <c r="I58" s="181"/>
      <c r="J58" s="181">
        <f>'将来負担比率（分子）の構造'!K$50</f>
        <v>1095</v>
      </c>
      <c r="K58" s="181"/>
      <c r="L58" s="181"/>
      <c r="M58" s="181">
        <f>'将来負担比率（分子）の構造'!L$50</f>
        <v>980</v>
      </c>
      <c r="N58" s="181"/>
      <c r="O58" s="181"/>
      <c r="P58" s="181">
        <f>'将来負担比率（分子）の構造'!M$50</f>
        <v>915</v>
      </c>
    </row>
    <row r="59" spans="1:16" x14ac:dyDescent="0.15">
      <c r="A59" s="181" t="s">
        <v>39</v>
      </c>
      <c r="B59" s="181" t="str">
        <f>'将来負担比率（分子）の構造'!I$49</f>
        <v>-</v>
      </c>
      <c r="C59" s="181"/>
      <c r="D59" s="181"/>
      <c r="E59" s="181" t="str">
        <f>'将来負担比率（分子）の構造'!J$49</f>
        <v>-</v>
      </c>
      <c r="F59" s="181"/>
      <c r="G59" s="181"/>
      <c r="H59" s="181">
        <f>'将来負担比率（分子）の構造'!K$49</f>
        <v>27</v>
      </c>
      <c r="I59" s="181"/>
      <c r="J59" s="181"/>
      <c r="K59" s="181">
        <f>'将来負担比率（分子）の構造'!L$49</f>
        <v>33</v>
      </c>
      <c r="L59" s="181"/>
      <c r="M59" s="181"/>
      <c r="N59" s="181">
        <f>'将来負担比率（分子）の構造'!M$49</f>
        <v>50</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617</v>
      </c>
      <c r="C62" s="181"/>
      <c r="D62" s="181"/>
      <c r="E62" s="181">
        <f>'将来負担比率（分子）の構造'!J$45</f>
        <v>608</v>
      </c>
      <c r="F62" s="181"/>
      <c r="G62" s="181"/>
      <c r="H62" s="181">
        <f>'将来負担比率（分子）の構造'!K$45</f>
        <v>591</v>
      </c>
      <c r="I62" s="181"/>
      <c r="J62" s="181"/>
      <c r="K62" s="181">
        <f>'将来負担比率（分子）の構造'!L$45</f>
        <v>573</v>
      </c>
      <c r="L62" s="181"/>
      <c r="M62" s="181"/>
      <c r="N62" s="181">
        <f>'将来負担比率（分子）の構造'!M$45</f>
        <v>536</v>
      </c>
      <c r="O62" s="181"/>
      <c r="P62" s="181"/>
    </row>
    <row r="63" spans="1:16" x14ac:dyDescent="0.15">
      <c r="A63" s="181" t="s">
        <v>34</v>
      </c>
      <c r="B63" s="181">
        <f>'将来負担比率（分子）の構造'!I$44</f>
        <v>522</v>
      </c>
      <c r="C63" s="181"/>
      <c r="D63" s="181"/>
      <c r="E63" s="181">
        <f>'将来負担比率（分子）の構造'!J$44</f>
        <v>539</v>
      </c>
      <c r="F63" s="181"/>
      <c r="G63" s="181"/>
      <c r="H63" s="181">
        <f>'将来負担比率（分子）の構造'!K$44</f>
        <v>503</v>
      </c>
      <c r="I63" s="181"/>
      <c r="J63" s="181"/>
      <c r="K63" s="181">
        <f>'将来負担比率（分子）の構造'!L$44</f>
        <v>464</v>
      </c>
      <c r="L63" s="181"/>
      <c r="M63" s="181"/>
      <c r="N63" s="181">
        <f>'将来負担比率（分子）の構造'!M$44</f>
        <v>428</v>
      </c>
      <c r="O63" s="181"/>
      <c r="P63" s="181"/>
    </row>
    <row r="64" spans="1:16" x14ac:dyDescent="0.15">
      <c r="A64" s="181" t="s">
        <v>33</v>
      </c>
      <c r="B64" s="181">
        <f>'将来負担比率（分子）の構造'!I$43</f>
        <v>4294</v>
      </c>
      <c r="C64" s="181"/>
      <c r="D64" s="181"/>
      <c r="E64" s="181">
        <f>'将来負担比率（分子）の構造'!J$43</f>
        <v>4378</v>
      </c>
      <c r="F64" s="181"/>
      <c r="G64" s="181"/>
      <c r="H64" s="181">
        <f>'将来負担比率（分子）の構造'!K$43</f>
        <v>4352</v>
      </c>
      <c r="I64" s="181"/>
      <c r="J64" s="181"/>
      <c r="K64" s="181">
        <f>'将来負担比率（分子）の構造'!L$43</f>
        <v>4554</v>
      </c>
      <c r="L64" s="181"/>
      <c r="M64" s="181"/>
      <c r="N64" s="181">
        <f>'将来負担比率（分子）の構造'!M$43</f>
        <v>4695</v>
      </c>
      <c r="O64" s="181"/>
      <c r="P64" s="181"/>
    </row>
    <row r="65" spans="1:16" x14ac:dyDescent="0.15">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15">
      <c r="A66" s="181" t="s">
        <v>31</v>
      </c>
      <c r="B66" s="181">
        <f>'将来負担比率（分子）の構造'!I$41</f>
        <v>4422</v>
      </c>
      <c r="C66" s="181"/>
      <c r="D66" s="181"/>
      <c r="E66" s="181">
        <f>'将来負担比率（分子）の構造'!J$41</f>
        <v>4455</v>
      </c>
      <c r="F66" s="181"/>
      <c r="G66" s="181"/>
      <c r="H66" s="181">
        <f>'将来負担比率（分子）の構造'!K$41</f>
        <v>4461</v>
      </c>
      <c r="I66" s="181"/>
      <c r="J66" s="181"/>
      <c r="K66" s="181">
        <f>'将来負担比率（分子）の構造'!L$41</f>
        <v>4382</v>
      </c>
      <c r="L66" s="181"/>
      <c r="M66" s="181"/>
      <c r="N66" s="181">
        <f>'将来負担比率（分子）の構造'!M$41</f>
        <v>4638</v>
      </c>
      <c r="O66" s="181"/>
      <c r="P66" s="181"/>
    </row>
    <row r="67" spans="1:16" x14ac:dyDescent="0.15">
      <c r="A67" s="181" t="s">
        <v>75</v>
      </c>
      <c r="B67" s="181" t="e">
        <f>NA()</f>
        <v>#N/A</v>
      </c>
      <c r="C67" s="181">
        <f>IF(ISNUMBER('将来負担比率（分子）の構造'!I$53), IF('将来負担比率（分子）の構造'!I$53 &lt; 0, 0, '将来負担比率（分子）の構造'!I$53), NA())</f>
        <v>3333</v>
      </c>
      <c r="D67" s="181" t="e">
        <f>NA()</f>
        <v>#N/A</v>
      </c>
      <c r="E67" s="181" t="e">
        <f>NA()</f>
        <v>#N/A</v>
      </c>
      <c r="F67" s="181">
        <f>IF(ISNUMBER('将来負担比率（分子）の構造'!J$53), IF('将来負担比率（分子）の構造'!J$53 &lt; 0, 0, '将来負担比率（分子）の構造'!J$53), NA())</f>
        <v>3373</v>
      </c>
      <c r="G67" s="181" t="e">
        <f>NA()</f>
        <v>#N/A</v>
      </c>
      <c r="H67" s="181" t="e">
        <f>NA()</f>
        <v>#N/A</v>
      </c>
      <c r="I67" s="181">
        <f>IF(ISNUMBER('将来負担比率（分子）の構造'!K$53), IF('将来負担比率（分子）の構造'!K$53 &lt; 0, 0, '将来負担比率（分子）の構造'!K$53), NA())</f>
        <v>3460</v>
      </c>
      <c r="J67" s="181" t="e">
        <f>NA()</f>
        <v>#N/A</v>
      </c>
      <c r="K67" s="181" t="e">
        <f>NA()</f>
        <v>#N/A</v>
      </c>
      <c r="L67" s="181">
        <f>IF(ISNUMBER('将来負担比率（分子）の構造'!L$53), IF('将来負担比率（分子）の構造'!L$53 &lt; 0, 0, '将来負担比率（分子）の構造'!L$53), NA())</f>
        <v>3506</v>
      </c>
      <c r="M67" s="181" t="e">
        <f>NA()</f>
        <v>#N/A</v>
      </c>
      <c r="N67" s="181" t="e">
        <f>NA()</f>
        <v>#N/A</v>
      </c>
      <c r="O67" s="181">
        <f>IF(ISNUMBER('将来負担比率（分子）の構造'!M$53), IF('将来負担比率（分子）の構造'!M$53 &lt; 0, 0, '将来負担比率（分子）の構造'!M$53), NA())</f>
        <v>4040</v>
      </c>
      <c r="P67" s="181" t="e">
        <f>NA()</f>
        <v>#N/A</v>
      </c>
    </row>
    <row r="70" spans="1:16" x14ac:dyDescent="0.15">
      <c r="A70" s="183" t="s">
        <v>76</v>
      </c>
      <c r="B70" s="183"/>
      <c r="C70" s="183"/>
      <c r="D70" s="183"/>
      <c r="E70" s="183"/>
      <c r="F70" s="183"/>
    </row>
    <row r="71" spans="1:16" x14ac:dyDescent="0.15">
      <c r="A71" s="184"/>
      <c r="B71" s="184" t="str">
        <f>基金残高に係る経年分析!F54</f>
        <v>H29</v>
      </c>
      <c r="C71" s="184" t="str">
        <f>基金残高に係る経年分析!G54</f>
        <v>H30</v>
      </c>
      <c r="D71" s="184" t="str">
        <f>基金残高に係る経年分析!H54</f>
        <v>R01</v>
      </c>
    </row>
    <row r="72" spans="1:16" x14ac:dyDescent="0.15">
      <c r="A72" s="184" t="s">
        <v>77</v>
      </c>
      <c r="B72" s="185">
        <f>基金残高に係る経年分析!F55</f>
        <v>995</v>
      </c>
      <c r="C72" s="185">
        <f>基金残高に係る経年分析!G55</f>
        <v>887</v>
      </c>
      <c r="D72" s="185">
        <f>基金残高に係る経年分析!H55</f>
        <v>805</v>
      </c>
    </row>
    <row r="73" spans="1:16" x14ac:dyDescent="0.15">
      <c r="A73" s="184" t="s">
        <v>78</v>
      </c>
      <c r="B73" s="185">
        <f>基金残高に係る経年分析!F56</f>
        <v>1</v>
      </c>
      <c r="C73" s="185">
        <f>基金残高に係る経年分析!G56</f>
        <v>1</v>
      </c>
      <c r="D73" s="185">
        <f>基金残高に係る経年分析!H56</f>
        <v>1</v>
      </c>
    </row>
    <row r="74" spans="1:16" x14ac:dyDescent="0.15">
      <c r="A74" s="184" t="s">
        <v>79</v>
      </c>
      <c r="B74" s="185">
        <f>基金残高に係る経年分析!F57</f>
        <v>43</v>
      </c>
      <c r="C74" s="185">
        <f>基金残高に係る経年分析!G57</f>
        <v>36</v>
      </c>
      <c r="D74" s="185">
        <f>基金残高に係る経年分析!H57</f>
        <v>31</v>
      </c>
    </row>
  </sheetData>
  <sheetProtection algorithmName="SHA-512" hashValue="gZnzSg42tVshVVoJBIfJxwPbYAcbG4n84+Ax0Uv5MDrBmAhZJdfOMM9I1NNxPuBOnwmYa+JRrJx7+/yZJRm6HA==" saltValue="7952PvP2Ik0/BGon0b+kv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2"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97" t="s">
        <v>215</v>
      </c>
      <c r="DI1" s="798"/>
      <c r="DJ1" s="798"/>
      <c r="DK1" s="798"/>
      <c r="DL1" s="798"/>
      <c r="DM1" s="798"/>
      <c r="DN1" s="799"/>
      <c r="DO1" s="226"/>
      <c r="DP1" s="797" t="s">
        <v>216</v>
      </c>
      <c r="DQ1" s="798"/>
      <c r="DR1" s="798"/>
      <c r="DS1" s="798"/>
      <c r="DT1" s="798"/>
      <c r="DU1" s="798"/>
      <c r="DV1" s="798"/>
      <c r="DW1" s="798"/>
      <c r="DX1" s="798"/>
      <c r="DY1" s="798"/>
      <c r="DZ1" s="798"/>
      <c r="EA1" s="798"/>
      <c r="EB1" s="798"/>
      <c r="EC1" s="799"/>
      <c r="ED1" s="224"/>
      <c r="EE1" s="224"/>
      <c r="EF1" s="224"/>
      <c r="EG1" s="224"/>
      <c r="EH1" s="224"/>
      <c r="EI1" s="224"/>
      <c r="EJ1" s="224"/>
      <c r="EK1" s="224"/>
      <c r="EL1" s="224"/>
      <c r="EM1" s="224"/>
    </row>
    <row r="2" spans="2:143" ht="22.5" customHeight="1" x14ac:dyDescent="0.15">
      <c r="B2" s="227" t="s">
        <v>217</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739" t="s">
        <v>218</v>
      </c>
      <c r="C3" s="740"/>
      <c r="D3" s="740"/>
      <c r="E3" s="740"/>
      <c r="F3" s="740"/>
      <c r="G3" s="740"/>
      <c r="H3" s="740"/>
      <c r="I3" s="740"/>
      <c r="J3" s="740"/>
      <c r="K3" s="740"/>
      <c r="L3" s="740"/>
      <c r="M3" s="740"/>
      <c r="N3" s="740"/>
      <c r="O3" s="740"/>
      <c r="P3" s="740"/>
      <c r="Q3" s="740"/>
      <c r="R3" s="740"/>
      <c r="S3" s="740"/>
      <c r="T3" s="740"/>
      <c r="U3" s="740"/>
      <c r="V3" s="740"/>
      <c r="W3" s="740"/>
      <c r="X3" s="740"/>
      <c r="Y3" s="740"/>
      <c r="Z3" s="740"/>
      <c r="AA3" s="740"/>
      <c r="AB3" s="740"/>
      <c r="AC3" s="740"/>
      <c r="AD3" s="740"/>
      <c r="AE3" s="740"/>
      <c r="AF3" s="740"/>
      <c r="AG3" s="740"/>
      <c r="AH3" s="740"/>
      <c r="AI3" s="740"/>
      <c r="AJ3" s="740"/>
      <c r="AK3" s="740"/>
      <c r="AL3" s="740"/>
      <c r="AM3" s="740"/>
      <c r="AN3" s="740"/>
      <c r="AO3" s="740"/>
      <c r="AP3" s="739" t="s">
        <v>219</v>
      </c>
      <c r="AQ3" s="740"/>
      <c r="AR3" s="740"/>
      <c r="AS3" s="740"/>
      <c r="AT3" s="740"/>
      <c r="AU3" s="740"/>
      <c r="AV3" s="740"/>
      <c r="AW3" s="740"/>
      <c r="AX3" s="740"/>
      <c r="AY3" s="740"/>
      <c r="AZ3" s="740"/>
      <c r="BA3" s="740"/>
      <c r="BB3" s="740"/>
      <c r="BC3" s="740"/>
      <c r="BD3" s="740"/>
      <c r="BE3" s="740"/>
      <c r="BF3" s="740"/>
      <c r="BG3" s="740"/>
      <c r="BH3" s="740"/>
      <c r="BI3" s="740"/>
      <c r="BJ3" s="740"/>
      <c r="BK3" s="740"/>
      <c r="BL3" s="740"/>
      <c r="BM3" s="740"/>
      <c r="BN3" s="740"/>
      <c r="BO3" s="740"/>
      <c r="BP3" s="740"/>
      <c r="BQ3" s="740"/>
      <c r="BR3" s="740"/>
      <c r="BS3" s="740"/>
      <c r="BT3" s="740"/>
      <c r="BU3" s="740"/>
      <c r="BV3" s="740"/>
      <c r="BW3" s="740"/>
      <c r="BX3" s="740"/>
      <c r="BY3" s="740"/>
      <c r="BZ3" s="740"/>
      <c r="CA3" s="740"/>
      <c r="CB3" s="741"/>
      <c r="CD3" s="782" t="s">
        <v>220</v>
      </c>
      <c r="CE3" s="783"/>
      <c r="CF3" s="783"/>
      <c r="CG3" s="783"/>
      <c r="CH3" s="783"/>
      <c r="CI3" s="783"/>
      <c r="CJ3" s="783"/>
      <c r="CK3" s="783"/>
      <c r="CL3" s="783"/>
      <c r="CM3" s="783"/>
      <c r="CN3" s="783"/>
      <c r="CO3" s="783"/>
      <c r="CP3" s="783"/>
      <c r="CQ3" s="783"/>
      <c r="CR3" s="783"/>
      <c r="CS3" s="783"/>
      <c r="CT3" s="783"/>
      <c r="CU3" s="783"/>
      <c r="CV3" s="783"/>
      <c r="CW3" s="783"/>
      <c r="CX3" s="783"/>
      <c r="CY3" s="783"/>
      <c r="CZ3" s="783"/>
      <c r="DA3" s="783"/>
      <c r="DB3" s="783"/>
      <c r="DC3" s="783"/>
      <c r="DD3" s="783"/>
      <c r="DE3" s="783"/>
      <c r="DF3" s="783"/>
      <c r="DG3" s="783"/>
      <c r="DH3" s="783"/>
      <c r="DI3" s="783"/>
      <c r="DJ3" s="783"/>
      <c r="DK3" s="783"/>
      <c r="DL3" s="783"/>
      <c r="DM3" s="783"/>
      <c r="DN3" s="783"/>
      <c r="DO3" s="783"/>
      <c r="DP3" s="783"/>
      <c r="DQ3" s="783"/>
      <c r="DR3" s="783"/>
      <c r="DS3" s="783"/>
      <c r="DT3" s="783"/>
      <c r="DU3" s="783"/>
      <c r="DV3" s="783"/>
      <c r="DW3" s="783"/>
      <c r="DX3" s="783"/>
      <c r="DY3" s="783"/>
      <c r="DZ3" s="783"/>
      <c r="EA3" s="783"/>
      <c r="EB3" s="783"/>
      <c r="EC3" s="784"/>
    </row>
    <row r="4" spans="2:143" ht="11.25" customHeight="1" x14ac:dyDescent="0.15">
      <c r="B4" s="739" t="s">
        <v>1</v>
      </c>
      <c r="C4" s="740"/>
      <c r="D4" s="740"/>
      <c r="E4" s="740"/>
      <c r="F4" s="740"/>
      <c r="G4" s="740"/>
      <c r="H4" s="740"/>
      <c r="I4" s="740"/>
      <c r="J4" s="740"/>
      <c r="K4" s="740"/>
      <c r="L4" s="740"/>
      <c r="M4" s="740"/>
      <c r="N4" s="740"/>
      <c r="O4" s="740"/>
      <c r="P4" s="740"/>
      <c r="Q4" s="741"/>
      <c r="R4" s="739" t="s">
        <v>221</v>
      </c>
      <c r="S4" s="740"/>
      <c r="T4" s="740"/>
      <c r="U4" s="740"/>
      <c r="V4" s="740"/>
      <c r="W4" s="740"/>
      <c r="X4" s="740"/>
      <c r="Y4" s="741"/>
      <c r="Z4" s="739" t="s">
        <v>222</v>
      </c>
      <c r="AA4" s="740"/>
      <c r="AB4" s="740"/>
      <c r="AC4" s="741"/>
      <c r="AD4" s="739" t="s">
        <v>223</v>
      </c>
      <c r="AE4" s="740"/>
      <c r="AF4" s="740"/>
      <c r="AG4" s="740"/>
      <c r="AH4" s="740"/>
      <c r="AI4" s="740"/>
      <c r="AJ4" s="740"/>
      <c r="AK4" s="741"/>
      <c r="AL4" s="739" t="s">
        <v>222</v>
      </c>
      <c r="AM4" s="740"/>
      <c r="AN4" s="740"/>
      <c r="AO4" s="741"/>
      <c r="AP4" s="800" t="s">
        <v>224</v>
      </c>
      <c r="AQ4" s="800"/>
      <c r="AR4" s="800"/>
      <c r="AS4" s="800"/>
      <c r="AT4" s="800"/>
      <c r="AU4" s="800"/>
      <c r="AV4" s="800"/>
      <c r="AW4" s="800"/>
      <c r="AX4" s="800"/>
      <c r="AY4" s="800"/>
      <c r="AZ4" s="800"/>
      <c r="BA4" s="800"/>
      <c r="BB4" s="800"/>
      <c r="BC4" s="800"/>
      <c r="BD4" s="800"/>
      <c r="BE4" s="800"/>
      <c r="BF4" s="800"/>
      <c r="BG4" s="800" t="s">
        <v>225</v>
      </c>
      <c r="BH4" s="800"/>
      <c r="BI4" s="800"/>
      <c r="BJ4" s="800"/>
      <c r="BK4" s="800"/>
      <c r="BL4" s="800"/>
      <c r="BM4" s="800"/>
      <c r="BN4" s="800"/>
      <c r="BO4" s="800" t="s">
        <v>222</v>
      </c>
      <c r="BP4" s="800"/>
      <c r="BQ4" s="800"/>
      <c r="BR4" s="800"/>
      <c r="BS4" s="800" t="s">
        <v>226</v>
      </c>
      <c r="BT4" s="800"/>
      <c r="BU4" s="800"/>
      <c r="BV4" s="800"/>
      <c r="BW4" s="800"/>
      <c r="BX4" s="800"/>
      <c r="BY4" s="800"/>
      <c r="BZ4" s="800"/>
      <c r="CA4" s="800"/>
      <c r="CB4" s="800"/>
      <c r="CD4" s="782" t="s">
        <v>227</v>
      </c>
      <c r="CE4" s="783"/>
      <c r="CF4" s="783"/>
      <c r="CG4" s="783"/>
      <c r="CH4" s="783"/>
      <c r="CI4" s="783"/>
      <c r="CJ4" s="783"/>
      <c r="CK4" s="783"/>
      <c r="CL4" s="783"/>
      <c r="CM4" s="783"/>
      <c r="CN4" s="783"/>
      <c r="CO4" s="783"/>
      <c r="CP4" s="783"/>
      <c r="CQ4" s="783"/>
      <c r="CR4" s="783"/>
      <c r="CS4" s="783"/>
      <c r="CT4" s="783"/>
      <c r="CU4" s="783"/>
      <c r="CV4" s="783"/>
      <c r="CW4" s="783"/>
      <c r="CX4" s="783"/>
      <c r="CY4" s="783"/>
      <c r="CZ4" s="783"/>
      <c r="DA4" s="783"/>
      <c r="DB4" s="783"/>
      <c r="DC4" s="783"/>
      <c r="DD4" s="783"/>
      <c r="DE4" s="783"/>
      <c r="DF4" s="783"/>
      <c r="DG4" s="783"/>
      <c r="DH4" s="783"/>
      <c r="DI4" s="783"/>
      <c r="DJ4" s="783"/>
      <c r="DK4" s="783"/>
      <c r="DL4" s="783"/>
      <c r="DM4" s="783"/>
      <c r="DN4" s="783"/>
      <c r="DO4" s="783"/>
      <c r="DP4" s="783"/>
      <c r="DQ4" s="783"/>
      <c r="DR4" s="783"/>
      <c r="DS4" s="783"/>
      <c r="DT4" s="783"/>
      <c r="DU4" s="783"/>
      <c r="DV4" s="783"/>
      <c r="DW4" s="783"/>
      <c r="DX4" s="783"/>
      <c r="DY4" s="783"/>
      <c r="DZ4" s="783"/>
      <c r="EA4" s="783"/>
      <c r="EB4" s="783"/>
      <c r="EC4" s="784"/>
    </row>
    <row r="5" spans="2:143" s="230" customFormat="1" ht="11.25" customHeight="1" x14ac:dyDescent="0.15">
      <c r="B5" s="744" t="s">
        <v>228</v>
      </c>
      <c r="C5" s="745"/>
      <c r="D5" s="745"/>
      <c r="E5" s="745"/>
      <c r="F5" s="745"/>
      <c r="G5" s="745"/>
      <c r="H5" s="745"/>
      <c r="I5" s="745"/>
      <c r="J5" s="745"/>
      <c r="K5" s="745"/>
      <c r="L5" s="745"/>
      <c r="M5" s="745"/>
      <c r="N5" s="745"/>
      <c r="O5" s="745"/>
      <c r="P5" s="745"/>
      <c r="Q5" s="746"/>
      <c r="R5" s="733">
        <v>725252</v>
      </c>
      <c r="S5" s="734"/>
      <c r="T5" s="734"/>
      <c r="U5" s="734"/>
      <c r="V5" s="734"/>
      <c r="W5" s="734"/>
      <c r="X5" s="734"/>
      <c r="Y5" s="777"/>
      <c r="Z5" s="795">
        <v>18</v>
      </c>
      <c r="AA5" s="795"/>
      <c r="AB5" s="795"/>
      <c r="AC5" s="795"/>
      <c r="AD5" s="796">
        <v>725252</v>
      </c>
      <c r="AE5" s="796"/>
      <c r="AF5" s="796"/>
      <c r="AG5" s="796"/>
      <c r="AH5" s="796"/>
      <c r="AI5" s="796"/>
      <c r="AJ5" s="796"/>
      <c r="AK5" s="796"/>
      <c r="AL5" s="778">
        <v>30.4</v>
      </c>
      <c r="AM5" s="749"/>
      <c r="AN5" s="749"/>
      <c r="AO5" s="779"/>
      <c r="AP5" s="744" t="s">
        <v>229</v>
      </c>
      <c r="AQ5" s="745"/>
      <c r="AR5" s="745"/>
      <c r="AS5" s="745"/>
      <c r="AT5" s="745"/>
      <c r="AU5" s="745"/>
      <c r="AV5" s="745"/>
      <c r="AW5" s="745"/>
      <c r="AX5" s="745"/>
      <c r="AY5" s="745"/>
      <c r="AZ5" s="745"/>
      <c r="BA5" s="745"/>
      <c r="BB5" s="745"/>
      <c r="BC5" s="745"/>
      <c r="BD5" s="745"/>
      <c r="BE5" s="745"/>
      <c r="BF5" s="746"/>
      <c r="BG5" s="678">
        <v>725252</v>
      </c>
      <c r="BH5" s="679"/>
      <c r="BI5" s="679"/>
      <c r="BJ5" s="679"/>
      <c r="BK5" s="679"/>
      <c r="BL5" s="679"/>
      <c r="BM5" s="679"/>
      <c r="BN5" s="680"/>
      <c r="BO5" s="715">
        <v>100</v>
      </c>
      <c r="BP5" s="715"/>
      <c r="BQ5" s="715"/>
      <c r="BR5" s="715"/>
      <c r="BS5" s="716" t="s">
        <v>126</v>
      </c>
      <c r="BT5" s="716"/>
      <c r="BU5" s="716"/>
      <c r="BV5" s="716"/>
      <c r="BW5" s="716"/>
      <c r="BX5" s="716"/>
      <c r="BY5" s="716"/>
      <c r="BZ5" s="716"/>
      <c r="CA5" s="716"/>
      <c r="CB5" s="766"/>
      <c r="CD5" s="782" t="s">
        <v>224</v>
      </c>
      <c r="CE5" s="783"/>
      <c r="CF5" s="783"/>
      <c r="CG5" s="783"/>
      <c r="CH5" s="783"/>
      <c r="CI5" s="783"/>
      <c r="CJ5" s="783"/>
      <c r="CK5" s="783"/>
      <c r="CL5" s="783"/>
      <c r="CM5" s="783"/>
      <c r="CN5" s="783"/>
      <c r="CO5" s="783"/>
      <c r="CP5" s="783"/>
      <c r="CQ5" s="784"/>
      <c r="CR5" s="782" t="s">
        <v>230</v>
      </c>
      <c r="CS5" s="783"/>
      <c r="CT5" s="783"/>
      <c r="CU5" s="783"/>
      <c r="CV5" s="783"/>
      <c r="CW5" s="783"/>
      <c r="CX5" s="783"/>
      <c r="CY5" s="784"/>
      <c r="CZ5" s="782" t="s">
        <v>222</v>
      </c>
      <c r="DA5" s="783"/>
      <c r="DB5" s="783"/>
      <c r="DC5" s="784"/>
      <c r="DD5" s="782" t="s">
        <v>231</v>
      </c>
      <c r="DE5" s="783"/>
      <c r="DF5" s="783"/>
      <c r="DG5" s="783"/>
      <c r="DH5" s="783"/>
      <c r="DI5" s="783"/>
      <c r="DJ5" s="783"/>
      <c r="DK5" s="783"/>
      <c r="DL5" s="783"/>
      <c r="DM5" s="783"/>
      <c r="DN5" s="783"/>
      <c r="DO5" s="783"/>
      <c r="DP5" s="784"/>
      <c r="DQ5" s="782" t="s">
        <v>232</v>
      </c>
      <c r="DR5" s="783"/>
      <c r="DS5" s="783"/>
      <c r="DT5" s="783"/>
      <c r="DU5" s="783"/>
      <c r="DV5" s="783"/>
      <c r="DW5" s="783"/>
      <c r="DX5" s="783"/>
      <c r="DY5" s="783"/>
      <c r="DZ5" s="783"/>
      <c r="EA5" s="783"/>
      <c r="EB5" s="783"/>
      <c r="EC5" s="784"/>
    </row>
    <row r="6" spans="2:143" ht="11.25" customHeight="1" x14ac:dyDescent="0.15">
      <c r="B6" s="675" t="s">
        <v>233</v>
      </c>
      <c r="C6" s="676"/>
      <c r="D6" s="676"/>
      <c r="E6" s="676"/>
      <c r="F6" s="676"/>
      <c r="G6" s="676"/>
      <c r="H6" s="676"/>
      <c r="I6" s="676"/>
      <c r="J6" s="676"/>
      <c r="K6" s="676"/>
      <c r="L6" s="676"/>
      <c r="M6" s="676"/>
      <c r="N6" s="676"/>
      <c r="O6" s="676"/>
      <c r="P6" s="676"/>
      <c r="Q6" s="677"/>
      <c r="R6" s="678">
        <v>28036</v>
      </c>
      <c r="S6" s="679"/>
      <c r="T6" s="679"/>
      <c r="U6" s="679"/>
      <c r="V6" s="679"/>
      <c r="W6" s="679"/>
      <c r="X6" s="679"/>
      <c r="Y6" s="680"/>
      <c r="Z6" s="715">
        <v>0.7</v>
      </c>
      <c r="AA6" s="715"/>
      <c r="AB6" s="715"/>
      <c r="AC6" s="715"/>
      <c r="AD6" s="716">
        <v>28036</v>
      </c>
      <c r="AE6" s="716"/>
      <c r="AF6" s="716"/>
      <c r="AG6" s="716"/>
      <c r="AH6" s="716"/>
      <c r="AI6" s="716"/>
      <c r="AJ6" s="716"/>
      <c r="AK6" s="716"/>
      <c r="AL6" s="681">
        <v>1.2</v>
      </c>
      <c r="AM6" s="682"/>
      <c r="AN6" s="682"/>
      <c r="AO6" s="717"/>
      <c r="AP6" s="675" t="s">
        <v>234</v>
      </c>
      <c r="AQ6" s="676"/>
      <c r="AR6" s="676"/>
      <c r="AS6" s="676"/>
      <c r="AT6" s="676"/>
      <c r="AU6" s="676"/>
      <c r="AV6" s="676"/>
      <c r="AW6" s="676"/>
      <c r="AX6" s="676"/>
      <c r="AY6" s="676"/>
      <c r="AZ6" s="676"/>
      <c r="BA6" s="676"/>
      <c r="BB6" s="676"/>
      <c r="BC6" s="676"/>
      <c r="BD6" s="676"/>
      <c r="BE6" s="676"/>
      <c r="BF6" s="677"/>
      <c r="BG6" s="678">
        <v>725252</v>
      </c>
      <c r="BH6" s="679"/>
      <c r="BI6" s="679"/>
      <c r="BJ6" s="679"/>
      <c r="BK6" s="679"/>
      <c r="BL6" s="679"/>
      <c r="BM6" s="679"/>
      <c r="BN6" s="680"/>
      <c r="BO6" s="715">
        <v>100</v>
      </c>
      <c r="BP6" s="715"/>
      <c r="BQ6" s="715"/>
      <c r="BR6" s="715"/>
      <c r="BS6" s="716" t="s">
        <v>135</v>
      </c>
      <c r="BT6" s="716"/>
      <c r="BU6" s="716"/>
      <c r="BV6" s="716"/>
      <c r="BW6" s="716"/>
      <c r="BX6" s="716"/>
      <c r="BY6" s="716"/>
      <c r="BZ6" s="716"/>
      <c r="CA6" s="716"/>
      <c r="CB6" s="766"/>
      <c r="CD6" s="736" t="s">
        <v>235</v>
      </c>
      <c r="CE6" s="737"/>
      <c r="CF6" s="737"/>
      <c r="CG6" s="737"/>
      <c r="CH6" s="737"/>
      <c r="CI6" s="737"/>
      <c r="CJ6" s="737"/>
      <c r="CK6" s="737"/>
      <c r="CL6" s="737"/>
      <c r="CM6" s="737"/>
      <c r="CN6" s="737"/>
      <c r="CO6" s="737"/>
      <c r="CP6" s="737"/>
      <c r="CQ6" s="738"/>
      <c r="CR6" s="678">
        <v>68889</v>
      </c>
      <c r="CS6" s="679"/>
      <c r="CT6" s="679"/>
      <c r="CU6" s="679"/>
      <c r="CV6" s="679"/>
      <c r="CW6" s="679"/>
      <c r="CX6" s="679"/>
      <c r="CY6" s="680"/>
      <c r="CZ6" s="778">
        <v>1.8</v>
      </c>
      <c r="DA6" s="749"/>
      <c r="DB6" s="749"/>
      <c r="DC6" s="781"/>
      <c r="DD6" s="684" t="s">
        <v>126</v>
      </c>
      <c r="DE6" s="679"/>
      <c r="DF6" s="679"/>
      <c r="DG6" s="679"/>
      <c r="DH6" s="679"/>
      <c r="DI6" s="679"/>
      <c r="DJ6" s="679"/>
      <c r="DK6" s="679"/>
      <c r="DL6" s="679"/>
      <c r="DM6" s="679"/>
      <c r="DN6" s="679"/>
      <c r="DO6" s="679"/>
      <c r="DP6" s="680"/>
      <c r="DQ6" s="684">
        <v>68889</v>
      </c>
      <c r="DR6" s="679"/>
      <c r="DS6" s="679"/>
      <c r="DT6" s="679"/>
      <c r="DU6" s="679"/>
      <c r="DV6" s="679"/>
      <c r="DW6" s="679"/>
      <c r="DX6" s="679"/>
      <c r="DY6" s="679"/>
      <c r="DZ6" s="679"/>
      <c r="EA6" s="679"/>
      <c r="EB6" s="679"/>
      <c r="EC6" s="722"/>
    </row>
    <row r="7" spans="2:143" ht="11.25" customHeight="1" x14ac:dyDescent="0.15">
      <c r="B7" s="675" t="s">
        <v>236</v>
      </c>
      <c r="C7" s="676"/>
      <c r="D7" s="676"/>
      <c r="E7" s="676"/>
      <c r="F7" s="676"/>
      <c r="G7" s="676"/>
      <c r="H7" s="676"/>
      <c r="I7" s="676"/>
      <c r="J7" s="676"/>
      <c r="K7" s="676"/>
      <c r="L7" s="676"/>
      <c r="M7" s="676"/>
      <c r="N7" s="676"/>
      <c r="O7" s="676"/>
      <c r="P7" s="676"/>
      <c r="Q7" s="677"/>
      <c r="R7" s="678">
        <v>748</v>
      </c>
      <c r="S7" s="679"/>
      <c r="T7" s="679"/>
      <c r="U7" s="679"/>
      <c r="V7" s="679"/>
      <c r="W7" s="679"/>
      <c r="X7" s="679"/>
      <c r="Y7" s="680"/>
      <c r="Z7" s="715">
        <v>0</v>
      </c>
      <c r="AA7" s="715"/>
      <c r="AB7" s="715"/>
      <c r="AC7" s="715"/>
      <c r="AD7" s="716">
        <v>748</v>
      </c>
      <c r="AE7" s="716"/>
      <c r="AF7" s="716"/>
      <c r="AG7" s="716"/>
      <c r="AH7" s="716"/>
      <c r="AI7" s="716"/>
      <c r="AJ7" s="716"/>
      <c r="AK7" s="716"/>
      <c r="AL7" s="681">
        <v>0</v>
      </c>
      <c r="AM7" s="682"/>
      <c r="AN7" s="682"/>
      <c r="AO7" s="717"/>
      <c r="AP7" s="675" t="s">
        <v>237</v>
      </c>
      <c r="AQ7" s="676"/>
      <c r="AR7" s="676"/>
      <c r="AS7" s="676"/>
      <c r="AT7" s="676"/>
      <c r="AU7" s="676"/>
      <c r="AV7" s="676"/>
      <c r="AW7" s="676"/>
      <c r="AX7" s="676"/>
      <c r="AY7" s="676"/>
      <c r="AZ7" s="676"/>
      <c r="BA7" s="676"/>
      <c r="BB7" s="676"/>
      <c r="BC7" s="676"/>
      <c r="BD7" s="676"/>
      <c r="BE7" s="676"/>
      <c r="BF7" s="677"/>
      <c r="BG7" s="678">
        <v>229460</v>
      </c>
      <c r="BH7" s="679"/>
      <c r="BI7" s="679"/>
      <c r="BJ7" s="679"/>
      <c r="BK7" s="679"/>
      <c r="BL7" s="679"/>
      <c r="BM7" s="679"/>
      <c r="BN7" s="680"/>
      <c r="BO7" s="715">
        <v>31.6</v>
      </c>
      <c r="BP7" s="715"/>
      <c r="BQ7" s="715"/>
      <c r="BR7" s="715"/>
      <c r="BS7" s="716" t="s">
        <v>126</v>
      </c>
      <c r="BT7" s="716"/>
      <c r="BU7" s="716"/>
      <c r="BV7" s="716"/>
      <c r="BW7" s="716"/>
      <c r="BX7" s="716"/>
      <c r="BY7" s="716"/>
      <c r="BZ7" s="716"/>
      <c r="CA7" s="716"/>
      <c r="CB7" s="766"/>
      <c r="CD7" s="711" t="s">
        <v>238</v>
      </c>
      <c r="CE7" s="712"/>
      <c r="CF7" s="712"/>
      <c r="CG7" s="712"/>
      <c r="CH7" s="712"/>
      <c r="CI7" s="712"/>
      <c r="CJ7" s="712"/>
      <c r="CK7" s="712"/>
      <c r="CL7" s="712"/>
      <c r="CM7" s="712"/>
      <c r="CN7" s="712"/>
      <c r="CO7" s="712"/>
      <c r="CP7" s="712"/>
      <c r="CQ7" s="713"/>
      <c r="CR7" s="678">
        <v>439849</v>
      </c>
      <c r="CS7" s="679"/>
      <c r="CT7" s="679"/>
      <c r="CU7" s="679"/>
      <c r="CV7" s="679"/>
      <c r="CW7" s="679"/>
      <c r="CX7" s="679"/>
      <c r="CY7" s="680"/>
      <c r="CZ7" s="715">
        <v>11.3</v>
      </c>
      <c r="DA7" s="715"/>
      <c r="DB7" s="715"/>
      <c r="DC7" s="715"/>
      <c r="DD7" s="684">
        <v>8516</v>
      </c>
      <c r="DE7" s="679"/>
      <c r="DF7" s="679"/>
      <c r="DG7" s="679"/>
      <c r="DH7" s="679"/>
      <c r="DI7" s="679"/>
      <c r="DJ7" s="679"/>
      <c r="DK7" s="679"/>
      <c r="DL7" s="679"/>
      <c r="DM7" s="679"/>
      <c r="DN7" s="679"/>
      <c r="DO7" s="679"/>
      <c r="DP7" s="680"/>
      <c r="DQ7" s="684">
        <v>404654</v>
      </c>
      <c r="DR7" s="679"/>
      <c r="DS7" s="679"/>
      <c r="DT7" s="679"/>
      <c r="DU7" s="679"/>
      <c r="DV7" s="679"/>
      <c r="DW7" s="679"/>
      <c r="DX7" s="679"/>
      <c r="DY7" s="679"/>
      <c r="DZ7" s="679"/>
      <c r="EA7" s="679"/>
      <c r="EB7" s="679"/>
      <c r="EC7" s="722"/>
    </row>
    <row r="8" spans="2:143" ht="11.25" customHeight="1" x14ac:dyDescent="0.15">
      <c r="B8" s="675" t="s">
        <v>239</v>
      </c>
      <c r="C8" s="676"/>
      <c r="D8" s="676"/>
      <c r="E8" s="676"/>
      <c r="F8" s="676"/>
      <c r="G8" s="676"/>
      <c r="H8" s="676"/>
      <c r="I8" s="676"/>
      <c r="J8" s="676"/>
      <c r="K8" s="676"/>
      <c r="L8" s="676"/>
      <c r="M8" s="676"/>
      <c r="N8" s="676"/>
      <c r="O8" s="676"/>
      <c r="P8" s="676"/>
      <c r="Q8" s="677"/>
      <c r="R8" s="678">
        <v>3477</v>
      </c>
      <c r="S8" s="679"/>
      <c r="T8" s="679"/>
      <c r="U8" s="679"/>
      <c r="V8" s="679"/>
      <c r="W8" s="679"/>
      <c r="X8" s="679"/>
      <c r="Y8" s="680"/>
      <c r="Z8" s="715">
        <v>0.1</v>
      </c>
      <c r="AA8" s="715"/>
      <c r="AB8" s="715"/>
      <c r="AC8" s="715"/>
      <c r="AD8" s="716">
        <v>3477</v>
      </c>
      <c r="AE8" s="716"/>
      <c r="AF8" s="716"/>
      <c r="AG8" s="716"/>
      <c r="AH8" s="716"/>
      <c r="AI8" s="716"/>
      <c r="AJ8" s="716"/>
      <c r="AK8" s="716"/>
      <c r="AL8" s="681">
        <v>0.1</v>
      </c>
      <c r="AM8" s="682"/>
      <c r="AN8" s="682"/>
      <c r="AO8" s="717"/>
      <c r="AP8" s="675" t="s">
        <v>240</v>
      </c>
      <c r="AQ8" s="676"/>
      <c r="AR8" s="676"/>
      <c r="AS8" s="676"/>
      <c r="AT8" s="676"/>
      <c r="AU8" s="676"/>
      <c r="AV8" s="676"/>
      <c r="AW8" s="676"/>
      <c r="AX8" s="676"/>
      <c r="AY8" s="676"/>
      <c r="AZ8" s="676"/>
      <c r="BA8" s="676"/>
      <c r="BB8" s="676"/>
      <c r="BC8" s="676"/>
      <c r="BD8" s="676"/>
      <c r="BE8" s="676"/>
      <c r="BF8" s="677"/>
      <c r="BG8" s="678">
        <v>8666</v>
      </c>
      <c r="BH8" s="679"/>
      <c r="BI8" s="679"/>
      <c r="BJ8" s="679"/>
      <c r="BK8" s="679"/>
      <c r="BL8" s="679"/>
      <c r="BM8" s="679"/>
      <c r="BN8" s="680"/>
      <c r="BO8" s="715">
        <v>1.2</v>
      </c>
      <c r="BP8" s="715"/>
      <c r="BQ8" s="715"/>
      <c r="BR8" s="715"/>
      <c r="BS8" s="684" t="s">
        <v>135</v>
      </c>
      <c r="BT8" s="679"/>
      <c r="BU8" s="679"/>
      <c r="BV8" s="679"/>
      <c r="BW8" s="679"/>
      <c r="BX8" s="679"/>
      <c r="BY8" s="679"/>
      <c r="BZ8" s="679"/>
      <c r="CA8" s="679"/>
      <c r="CB8" s="722"/>
      <c r="CD8" s="711" t="s">
        <v>241</v>
      </c>
      <c r="CE8" s="712"/>
      <c r="CF8" s="712"/>
      <c r="CG8" s="712"/>
      <c r="CH8" s="712"/>
      <c r="CI8" s="712"/>
      <c r="CJ8" s="712"/>
      <c r="CK8" s="712"/>
      <c r="CL8" s="712"/>
      <c r="CM8" s="712"/>
      <c r="CN8" s="712"/>
      <c r="CO8" s="712"/>
      <c r="CP8" s="712"/>
      <c r="CQ8" s="713"/>
      <c r="CR8" s="678">
        <v>940522</v>
      </c>
      <c r="CS8" s="679"/>
      <c r="CT8" s="679"/>
      <c r="CU8" s="679"/>
      <c r="CV8" s="679"/>
      <c r="CW8" s="679"/>
      <c r="CX8" s="679"/>
      <c r="CY8" s="680"/>
      <c r="CZ8" s="715">
        <v>24.1</v>
      </c>
      <c r="DA8" s="715"/>
      <c r="DB8" s="715"/>
      <c r="DC8" s="715"/>
      <c r="DD8" s="684">
        <v>8300</v>
      </c>
      <c r="DE8" s="679"/>
      <c r="DF8" s="679"/>
      <c r="DG8" s="679"/>
      <c r="DH8" s="679"/>
      <c r="DI8" s="679"/>
      <c r="DJ8" s="679"/>
      <c r="DK8" s="679"/>
      <c r="DL8" s="679"/>
      <c r="DM8" s="679"/>
      <c r="DN8" s="679"/>
      <c r="DO8" s="679"/>
      <c r="DP8" s="680"/>
      <c r="DQ8" s="684">
        <v>564161</v>
      </c>
      <c r="DR8" s="679"/>
      <c r="DS8" s="679"/>
      <c r="DT8" s="679"/>
      <c r="DU8" s="679"/>
      <c r="DV8" s="679"/>
      <c r="DW8" s="679"/>
      <c r="DX8" s="679"/>
      <c r="DY8" s="679"/>
      <c r="DZ8" s="679"/>
      <c r="EA8" s="679"/>
      <c r="EB8" s="679"/>
      <c r="EC8" s="722"/>
    </row>
    <row r="9" spans="2:143" ht="11.25" customHeight="1" x14ac:dyDescent="0.15">
      <c r="B9" s="675" t="s">
        <v>242</v>
      </c>
      <c r="C9" s="676"/>
      <c r="D9" s="676"/>
      <c r="E9" s="676"/>
      <c r="F9" s="676"/>
      <c r="G9" s="676"/>
      <c r="H9" s="676"/>
      <c r="I9" s="676"/>
      <c r="J9" s="676"/>
      <c r="K9" s="676"/>
      <c r="L9" s="676"/>
      <c r="M9" s="676"/>
      <c r="N9" s="676"/>
      <c r="O9" s="676"/>
      <c r="P9" s="676"/>
      <c r="Q9" s="677"/>
      <c r="R9" s="678">
        <v>1830</v>
      </c>
      <c r="S9" s="679"/>
      <c r="T9" s="679"/>
      <c r="U9" s="679"/>
      <c r="V9" s="679"/>
      <c r="W9" s="679"/>
      <c r="X9" s="679"/>
      <c r="Y9" s="680"/>
      <c r="Z9" s="715">
        <v>0</v>
      </c>
      <c r="AA9" s="715"/>
      <c r="AB9" s="715"/>
      <c r="AC9" s="715"/>
      <c r="AD9" s="716">
        <v>1830</v>
      </c>
      <c r="AE9" s="716"/>
      <c r="AF9" s="716"/>
      <c r="AG9" s="716"/>
      <c r="AH9" s="716"/>
      <c r="AI9" s="716"/>
      <c r="AJ9" s="716"/>
      <c r="AK9" s="716"/>
      <c r="AL9" s="681">
        <v>0.1</v>
      </c>
      <c r="AM9" s="682"/>
      <c r="AN9" s="682"/>
      <c r="AO9" s="717"/>
      <c r="AP9" s="675" t="s">
        <v>243</v>
      </c>
      <c r="AQ9" s="676"/>
      <c r="AR9" s="676"/>
      <c r="AS9" s="676"/>
      <c r="AT9" s="676"/>
      <c r="AU9" s="676"/>
      <c r="AV9" s="676"/>
      <c r="AW9" s="676"/>
      <c r="AX9" s="676"/>
      <c r="AY9" s="676"/>
      <c r="AZ9" s="676"/>
      <c r="BA9" s="676"/>
      <c r="BB9" s="676"/>
      <c r="BC9" s="676"/>
      <c r="BD9" s="676"/>
      <c r="BE9" s="676"/>
      <c r="BF9" s="677"/>
      <c r="BG9" s="678">
        <v>184900</v>
      </c>
      <c r="BH9" s="679"/>
      <c r="BI9" s="679"/>
      <c r="BJ9" s="679"/>
      <c r="BK9" s="679"/>
      <c r="BL9" s="679"/>
      <c r="BM9" s="679"/>
      <c r="BN9" s="680"/>
      <c r="BO9" s="715">
        <v>25.5</v>
      </c>
      <c r="BP9" s="715"/>
      <c r="BQ9" s="715"/>
      <c r="BR9" s="715"/>
      <c r="BS9" s="684" t="s">
        <v>135</v>
      </c>
      <c r="BT9" s="679"/>
      <c r="BU9" s="679"/>
      <c r="BV9" s="679"/>
      <c r="BW9" s="679"/>
      <c r="BX9" s="679"/>
      <c r="BY9" s="679"/>
      <c r="BZ9" s="679"/>
      <c r="CA9" s="679"/>
      <c r="CB9" s="722"/>
      <c r="CD9" s="711" t="s">
        <v>244</v>
      </c>
      <c r="CE9" s="712"/>
      <c r="CF9" s="712"/>
      <c r="CG9" s="712"/>
      <c r="CH9" s="712"/>
      <c r="CI9" s="712"/>
      <c r="CJ9" s="712"/>
      <c r="CK9" s="712"/>
      <c r="CL9" s="712"/>
      <c r="CM9" s="712"/>
      <c r="CN9" s="712"/>
      <c r="CO9" s="712"/>
      <c r="CP9" s="712"/>
      <c r="CQ9" s="713"/>
      <c r="CR9" s="678">
        <v>338462</v>
      </c>
      <c r="CS9" s="679"/>
      <c r="CT9" s="679"/>
      <c r="CU9" s="679"/>
      <c r="CV9" s="679"/>
      <c r="CW9" s="679"/>
      <c r="CX9" s="679"/>
      <c r="CY9" s="680"/>
      <c r="CZ9" s="715">
        <v>8.6999999999999993</v>
      </c>
      <c r="DA9" s="715"/>
      <c r="DB9" s="715"/>
      <c r="DC9" s="715"/>
      <c r="DD9" s="684">
        <v>2152</v>
      </c>
      <c r="DE9" s="679"/>
      <c r="DF9" s="679"/>
      <c r="DG9" s="679"/>
      <c r="DH9" s="679"/>
      <c r="DI9" s="679"/>
      <c r="DJ9" s="679"/>
      <c r="DK9" s="679"/>
      <c r="DL9" s="679"/>
      <c r="DM9" s="679"/>
      <c r="DN9" s="679"/>
      <c r="DO9" s="679"/>
      <c r="DP9" s="680"/>
      <c r="DQ9" s="684">
        <v>316415</v>
      </c>
      <c r="DR9" s="679"/>
      <c r="DS9" s="679"/>
      <c r="DT9" s="679"/>
      <c r="DU9" s="679"/>
      <c r="DV9" s="679"/>
      <c r="DW9" s="679"/>
      <c r="DX9" s="679"/>
      <c r="DY9" s="679"/>
      <c r="DZ9" s="679"/>
      <c r="EA9" s="679"/>
      <c r="EB9" s="679"/>
      <c r="EC9" s="722"/>
    </row>
    <row r="10" spans="2:143" ht="11.25" customHeight="1" x14ac:dyDescent="0.15">
      <c r="B10" s="675" t="s">
        <v>245</v>
      </c>
      <c r="C10" s="676"/>
      <c r="D10" s="676"/>
      <c r="E10" s="676"/>
      <c r="F10" s="676"/>
      <c r="G10" s="676"/>
      <c r="H10" s="676"/>
      <c r="I10" s="676"/>
      <c r="J10" s="676"/>
      <c r="K10" s="676"/>
      <c r="L10" s="676"/>
      <c r="M10" s="676"/>
      <c r="N10" s="676"/>
      <c r="O10" s="676"/>
      <c r="P10" s="676"/>
      <c r="Q10" s="677"/>
      <c r="R10" s="678" t="s">
        <v>135</v>
      </c>
      <c r="S10" s="679"/>
      <c r="T10" s="679"/>
      <c r="U10" s="679"/>
      <c r="V10" s="679"/>
      <c r="W10" s="679"/>
      <c r="X10" s="679"/>
      <c r="Y10" s="680"/>
      <c r="Z10" s="715" t="s">
        <v>126</v>
      </c>
      <c r="AA10" s="715"/>
      <c r="AB10" s="715"/>
      <c r="AC10" s="715"/>
      <c r="AD10" s="716" t="s">
        <v>126</v>
      </c>
      <c r="AE10" s="716"/>
      <c r="AF10" s="716"/>
      <c r="AG10" s="716"/>
      <c r="AH10" s="716"/>
      <c r="AI10" s="716"/>
      <c r="AJ10" s="716"/>
      <c r="AK10" s="716"/>
      <c r="AL10" s="681" t="s">
        <v>135</v>
      </c>
      <c r="AM10" s="682"/>
      <c r="AN10" s="682"/>
      <c r="AO10" s="717"/>
      <c r="AP10" s="675" t="s">
        <v>246</v>
      </c>
      <c r="AQ10" s="676"/>
      <c r="AR10" s="676"/>
      <c r="AS10" s="676"/>
      <c r="AT10" s="676"/>
      <c r="AU10" s="676"/>
      <c r="AV10" s="676"/>
      <c r="AW10" s="676"/>
      <c r="AX10" s="676"/>
      <c r="AY10" s="676"/>
      <c r="AZ10" s="676"/>
      <c r="BA10" s="676"/>
      <c r="BB10" s="676"/>
      <c r="BC10" s="676"/>
      <c r="BD10" s="676"/>
      <c r="BE10" s="676"/>
      <c r="BF10" s="677"/>
      <c r="BG10" s="678">
        <v>16902</v>
      </c>
      <c r="BH10" s="679"/>
      <c r="BI10" s="679"/>
      <c r="BJ10" s="679"/>
      <c r="BK10" s="679"/>
      <c r="BL10" s="679"/>
      <c r="BM10" s="679"/>
      <c r="BN10" s="680"/>
      <c r="BO10" s="715">
        <v>2.2999999999999998</v>
      </c>
      <c r="BP10" s="715"/>
      <c r="BQ10" s="715"/>
      <c r="BR10" s="715"/>
      <c r="BS10" s="684" t="s">
        <v>135</v>
      </c>
      <c r="BT10" s="679"/>
      <c r="BU10" s="679"/>
      <c r="BV10" s="679"/>
      <c r="BW10" s="679"/>
      <c r="BX10" s="679"/>
      <c r="BY10" s="679"/>
      <c r="BZ10" s="679"/>
      <c r="CA10" s="679"/>
      <c r="CB10" s="722"/>
      <c r="CD10" s="711" t="s">
        <v>247</v>
      </c>
      <c r="CE10" s="712"/>
      <c r="CF10" s="712"/>
      <c r="CG10" s="712"/>
      <c r="CH10" s="712"/>
      <c r="CI10" s="712"/>
      <c r="CJ10" s="712"/>
      <c r="CK10" s="712"/>
      <c r="CL10" s="712"/>
      <c r="CM10" s="712"/>
      <c r="CN10" s="712"/>
      <c r="CO10" s="712"/>
      <c r="CP10" s="712"/>
      <c r="CQ10" s="713"/>
      <c r="CR10" s="678" t="s">
        <v>135</v>
      </c>
      <c r="CS10" s="679"/>
      <c r="CT10" s="679"/>
      <c r="CU10" s="679"/>
      <c r="CV10" s="679"/>
      <c r="CW10" s="679"/>
      <c r="CX10" s="679"/>
      <c r="CY10" s="680"/>
      <c r="CZ10" s="715" t="s">
        <v>135</v>
      </c>
      <c r="DA10" s="715"/>
      <c r="DB10" s="715"/>
      <c r="DC10" s="715"/>
      <c r="DD10" s="684" t="s">
        <v>126</v>
      </c>
      <c r="DE10" s="679"/>
      <c r="DF10" s="679"/>
      <c r="DG10" s="679"/>
      <c r="DH10" s="679"/>
      <c r="DI10" s="679"/>
      <c r="DJ10" s="679"/>
      <c r="DK10" s="679"/>
      <c r="DL10" s="679"/>
      <c r="DM10" s="679"/>
      <c r="DN10" s="679"/>
      <c r="DO10" s="679"/>
      <c r="DP10" s="680"/>
      <c r="DQ10" s="684" t="s">
        <v>135</v>
      </c>
      <c r="DR10" s="679"/>
      <c r="DS10" s="679"/>
      <c r="DT10" s="679"/>
      <c r="DU10" s="679"/>
      <c r="DV10" s="679"/>
      <c r="DW10" s="679"/>
      <c r="DX10" s="679"/>
      <c r="DY10" s="679"/>
      <c r="DZ10" s="679"/>
      <c r="EA10" s="679"/>
      <c r="EB10" s="679"/>
      <c r="EC10" s="722"/>
    </row>
    <row r="11" spans="2:143" ht="11.25" customHeight="1" x14ac:dyDescent="0.15">
      <c r="B11" s="675" t="s">
        <v>248</v>
      </c>
      <c r="C11" s="676"/>
      <c r="D11" s="676"/>
      <c r="E11" s="676"/>
      <c r="F11" s="676"/>
      <c r="G11" s="676"/>
      <c r="H11" s="676"/>
      <c r="I11" s="676"/>
      <c r="J11" s="676"/>
      <c r="K11" s="676"/>
      <c r="L11" s="676"/>
      <c r="M11" s="676"/>
      <c r="N11" s="676"/>
      <c r="O11" s="676"/>
      <c r="P11" s="676"/>
      <c r="Q11" s="677"/>
      <c r="R11" s="678">
        <v>99816</v>
      </c>
      <c r="S11" s="679"/>
      <c r="T11" s="679"/>
      <c r="U11" s="679"/>
      <c r="V11" s="679"/>
      <c r="W11" s="679"/>
      <c r="X11" s="679"/>
      <c r="Y11" s="680"/>
      <c r="Z11" s="681">
        <v>2.5</v>
      </c>
      <c r="AA11" s="682"/>
      <c r="AB11" s="682"/>
      <c r="AC11" s="683"/>
      <c r="AD11" s="684">
        <v>99816</v>
      </c>
      <c r="AE11" s="679"/>
      <c r="AF11" s="679"/>
      <c r="AG11" s="679"/>
      <c r="AH11" s="679"/>
      <c r="AI11" s="679"/>
      <c r="AJ11" s="679"/>
      <c r="AK11" s="680"/>
      <c r="AL11" s="681">
        <v>4.2</v>
      </c>
      <c r="AM11" s="682"/>
      <c r="AN11" s="682"/>
      <c r="AO11" s="717"/>
      <c r="AP11" s="675" t="s">
        <v>249</v>
      </c>
      <c r="AQ11" s="676"/>
      <c r="AR11" s="676"/>
      <c r="AS11" s="676"/>
      <c r="AT11" s="676"/>
      <c r="AU11" s="676"/>
      <c r="AV11" s="676"/>
      <c r="AW11" s="676"/>
      <c r="AX11" s="676"/>
      <c r="AY11" s="676"/>
      <c r="AZ11" s="676"/>
      <c r="BA11" s="676"/>
      <c r="BB11" s="676"/>
      <c r="BC11" s="676"/>
      <c r="BD11" s="676"/>
      <c r="BE11" s="676"/>
      <c r="BF11" s="677"/>
      <c r="BG11" s="678">
        <v>18992</v>
      </c>
      <c r="BH11" s="679"/>
      <c r="BI11" s="679"/>
      <c r="BJ11" s="679"/>
      <c r="BK11" s="679"/>
      <c r="BL11" s="679"/>
      <c r="BM11" s="679"/>
      <c r="BN11" s="680"/>
      <c r="BO11" s="715">
        <v>2.6</v>
      </c>
      <c r="BP11" s="715"/>
      <c r="BQ11" s="715"/>
      <c r="BR11" s="715"/>
      <c r="BS11" s="684" t="s">
        <v>126</v>
      </c>
      <c r="BT11" s="679"/>
      <c r="BU11" s="679"/>
      <c r="BV11" s="679"/>
      <c r="BW11" s="679"/>
      <c r="BX11" s="679"/>
      <c r="BY11" s="679"/>
      <c r="BZ11" s="679"/>
      <c r="CA11" s="679"/>
      <c r="CB11" s="722"/>
      <c r="CD11" s="711" t="s">
        <v>250</v>
      </c>
      <c r="CE11" s="712"/>
      <c r="CF11" s="712"/>
      <c r="CG11" s="712"/>
      <c r="CH11" s="712"/>
      <c r="CI11" s="712"/>
      <c r="CJ11" s="712"/>
      <c r="CK11" s="712"/>
      <c r="CL11" s="712"/>
      <c r="CM11" s="712"/>
      <c r="CN11" s="712"/>
      <c r="CO11" s="712"/>
      <c r="CP11" s="712"/>
      <c r="CQ11" s="713"/>
      <c r="CR11" s="678">
        <v>280630</v>
      </c>
      <c r="CS11" s="679"/>
      <c r="CT11" s="679"/>
      <c r="CU11" s="679"/>
      <c r="CV11" s="679"/>
      <c r="CW11" s="679"/>
      <c r="CX11" s="679"/>
      <c r="CY11" s="680"/>
      <c r="CZ11" s="715">
        <v>7.2</v>
      </c>
      <c r="DA11" s="715"/>
      <c r="DB11" s="715"/>
      <c r="DC11" s="715"/>
      <c r="DD11" s="684">
        <v>60815</v>
      </c>
      <c r="DE11" s="679"/>
      <c r="DF11" s="679"/>
      <c r="DG11" s="679"/>
      <c r="DH11" s="679"/>
      <c r="DI11" s="679"/>
      <c r="DJ11" s="679"/>
      <c r="DK11" s="679"/>
      <c r="DL11" s="679"/>
      <c r="DM11" s="679"/>
      <c r="DN11" s="679"/>
      <c r="DO11" s="679"/>
      <c r="DP11" s="680"/>
      <c r="DQ11" s="684">
        <v>187266</v>
      </c>
      <c r="DR11" s="679"/>
      <c r="DS11" s="679"/>
      <c r="DT11" s="679"/>
      <c r="DU11" s="679"/>
      <c r="DV11" s="679"/>
      <c r="DW11" s="679"/>
      <c r="DX11" s="679"/>
      <c r="DY11" s="679"/>
      <c r="DZ11" s="679"/>
      <c r="EA11" s="679"/>
      <c r="EB11" s="679"/>
      <c r="EC11" s="722"/>
    </row>
    <row r="12" spans="2:143" ht="11.25" customHeight="1" x14ac:dyDescent="0.15">
      <c r="B12" s="675" t="s">
        <v>251</v>
      </c>
      <c r="C12" s="676"/>
      <c r="D12" s="676"/>
      <c r="E12" s="676"/>
      <c r="F12" s="676"/>
      <c r="G12" s="676"/>
      <c r="H12" s="676"/>
      <c r="I12" s="676"/>
      <c r="J12" s="676"/>
      <c r="K12" s="676"/>
      <c r="L12" s="676"/>
      <c r="M12" s="676"/>
      <c r="N12" s="676"/>
      <c r="O12" s="676"/>
      <c r="P12" s="676"/>
      <c r="Q12" s="677"/>
      <c r="R12" s="678" t="s">
        <v>126</v>
      </c>
      <c r="S12" s="679"/>
      <c r="T12" s="679"/>
      <c r="U12" s="679"/>
      <c r="V12" s="679"/>
      <c r="W12" s="679"/>
      <c r="X12" s="679"/>
      <c r="Y12" s="680"/>
      <c r="Z12" s="715" t="s">
        <v>126</v>
      </c>
      <c r="AA12" s="715"/>
      <c r="AB12" s="715"/>
      <c r="AC12" s="715"/>
      <c r="AD12" s="716" t="s">
        <v>126</v>
      </c>
      <c r="AE12" s="716"/>
      <c r="AF12" s="716"/>
      <c r="AG12" s="716"/>
      <c r="AH12" s="716"/>
      <c r="AI12" s="716"/>
      <c r="AJ12" s="716"/>
      <c r="AK12" s="716"/>
      <c r="AL12" s="681" t="s">
        <v>135</v>
      </c>
      <c r="AM12" s="682"/>
      <c r="AN12" s="682"/>
      <c r="AO12" s="717"/>
      <c r="AP12" s="675" t="s">
        <v>252</v>
      </c>
      <c r="AQ12" s="676"/>
      <c r="AR12" s="676"/>
      <c r="AS12" s="676"/>
      <c r="AT12" s="676"/>
      <c r="AU12" s="676"/>
      <c r="AV12" s="676"/>
      <c r="AW12" s="676"/>
      <c r="AX12" s="676"/>
      <c r="AY12" s="676"/>
      <c r="AZ12" s="676"/>
      <c r="BA12" s="676"/>
      <c r="BB12" s="676"/>
      <c r="BC12" s="676"/>
      <c r="BD12" s="676"/>
      <c r="BE12" s="676"/>
      <c r="BF12" s="677"/>
      <c r="BG12" s="678">
        <v>450226</v>
      </c>
      <c r="BH12" s="679"/>
      <c r="BI12" s="679"/>
      <c r="BJ12" s="679"/>
      <c r="BK12" s="679"/>
      <c r="BL12" s="679"/>
      <c r="BM12" s="679"/>
      <c r="BN12" s="680"/>
      <c r="BO12" s="715">
        <v>62.1</v>
      </c>
      <c r="BP12" s="715"/>
      <c r="BQ12" s="715"/>
      <c r="BR12" s="715"/>
      <c r="BS12" s="684" t="s">
        <v>126</v>
      </c>
      <c r="BT12" s="679"/>
      <c r="BU12" s="679"/>
      <c r="BV12" s="679"/>
      <c r="BW12" s="679"/>
      <c r="BX12" s="679"/>
      <c r="BY12" s="679"/>
      <c r="BZ12" s="679"/>
      <c r="CA12" s="679"/>
      <c r="CB12" s="722"/>
      <c r="CD12" s="711" t="s">
        <v>253</v>
      </c>
      <c r="CE12" s="712"/>
      <c r="CF12" s="712"/>
      <c r="CG12" s="712"/>
      <c r="CH12" s="712"/>
      <c r="CI12" s="712"/>
      <c r="CJ12" s="712"/>
      <c r="CK12" s="712"/>
      <c r="CL12" s="712"/>
      <c r="CM12" s="712"/>
      <c r="CN12" s="712"/>
      <c r="CO12" s="712"/>
      <c r="CP12" s="712"/>
      <c r="CQ12" s="713"/>
      <c r="CR12" s="678">
        <v>67803</v>
      </c>
      <c r="CS12" s="679"/>
      <c r="CT12" s="679"/>
      <c r="CU12" s="679"/>
      <c r="CV12" s="679"/>
      <c r="CW12" s="679"/>
      <c r="CX12" s="679"/>
      <c r="CY12" s="680"/>
      <c r="CZ12" s="715">
        <v>1.7</v>
      </c>
      <c r="DA12" s="715"/>
      <c r="DB12" s="715"/>
      <c r="DC12" s="715"/>
      <c r="DD12" s="684">
        <v>2368</v>
      </c>
      <c r="DE12" s="679"/>
      <c r="DF12" s="679"/>
      <c r="DG12" s="679"/>
      <c r="DH12" s="679"/>
      <c r="DI12" s="679"/>
      <c r="DJ12" s="679"/>
      <c r="DK12" s="679"/>
      <c r="DL12" s="679"/>
      <c r="DM12" s="679"/>
      <c r="DN12" s="679"/>
      <c r="DO12" s="679"/>
      <c r="DP12" s="680"/>
      <c r="DQ12" s="684">
        <v>65835</v>
      </c>
      <c r="DR12" s="679"/>
      <c r="DS12" s="679"/>
      <c r="DT12" s="679"/>
      <c r="DU12" s="679"/>
      <c r="DV12" s="679"/>
      <c r="DW12" s="679"/>
      <c r="DX12" s="679"/>
      <c r="DY12" s="679"/>
      <c r="DZ12" s="679"/>
      <c r="EA12" s="679"/>
      <c r="EB12" s="679"/>
      <c r="EC12" s="722"/>
    </row>
    <row r="13" spans="2:143" ht="11.25" customHeight="1" x14ac:dyDescent="0.15">
      <c r="B13" s="675" t="s">
        <v>254</v>
      </c>
      <c r="C13" s="676"/>
      <c r="D13" s="676"/>
      <c r="E13" s="676"/>
      <c r="F13" s="676"/>
      <c r="G13" s="676"/>
      <c r="H13" s="676"/>
      <c r="I13" s="676"/>
      <c r="J13" s="676"/>
      <c r="K13" s="676"/>
      <c r="L13" s="676"/>
      <c r="M13" s="676"/>
      <c r="N13" s="676"/>
      <c r="O13" s="676"/>
      <c r="P13" s="676"/>
      <c r="Q13" s="677"/>
      <c r="R13" s="678" t="s">
        <v>126</v>
      </c>
      <c r="S13" s="679"/>
      <c r="T13" s="679"/>
      <c r="U13" s="679"/>
      <c r="V13" s="679"/>
      <c r="W13" s="679"/>
      <c r="X13" s="679"/>
      <c r="Y13" s="680"/>
      <c r="Z13" s="715" t="s">
        <v>135</v>
      </c>
      <c r="AA13" s="715"/>
      <c r="AB13" s="715"/>
      <c r="AC13" s="715"/>
      <c r="AD13" s="716" t="s">
        <v>126</v>
      </c>
      <c r="AE13" s="716"/>
      <c r="AF13" s="716"/>
      <c r="AG13" s="716"/>
      <c r="AH13" s="716"/>
      <c r="AI13" s="716"/>
      <c r="AJ13" s="716"/>
      <c r="AK13" s="716"/>
      <c r="AL13" s="681" t="s">
        <v>126</v>
      </c>
      <c r="AM13" s="682"/>
      <c r="AN13" s="682"/>
      <c r="AO13" s="717"/>
      <c r="AP13" s="675" t="s">
        <v>255</v>
      </c>
      <c r="AQ13" s="676"/>
      <c r="AR13" s="676"/>
      <c r="AS13" s="676"/>
      <c r="AT13" s="676"/>
      <c r="AU13" s="676"/>
      <c r="AV13" s="676"/>
      <c r="AW13" s="676"/>
      <c r="AX13" s="676"/>
      <c r="AY13" s="676"/>
      <c r="AZ13" s="676"/>
      <c r="BA13" s="676"/>
      <c r="BB13" s="676"/>
      <c r="BC13" s="676"/>
      <c r="BD13" s="676"/>
      <c r="BE13" s="676"/>
      <c r="BF13" s="677"/>
      <c r="BG13" s="678">
        <v>449528</v>
      </c>
      <c r="BH13" s="679"/>
      <c r="BI13" s="679"/>
      <c r="BJ13" s="679"/>
      <c r="BK13" s="679"/>
      <c r="BL13" s="679"/>
      <c r="BM13" s="679"/>
      <c r="BN13" s="680"/>
      <c r="BO13" s="715">
        <v>62</v>
      </c>
      <c r="BP13" s="715"/>
      <c r="BQ13" s="715"/>
      <c r="BR13" s="715"/>
      <c r="BS13" s="684" t="s">
        <v>135</v>
      </c>
      <c r="BT13" s="679"/>
      <c r="BU13" s="679"/>
      <c r="BV13" s="679"/>
      <c r="BW13" s="679"/>
      <c r="BX13" s="679"/>
      <c r="BY13" s="679"/>
      <c r="BZ13" s="679"/>
      <c r="CA13" s="679"/>
      <c r="CB13" s="722"/>
      <c r="CD13" s="711" t="s">
        <v>256</v>
      </c>
      <c r="CE13" s="712"/>
      <c r="CF13" s="712"/>
      <c r="CG13" s="712"/>
      <c r="CH13" s="712"/>
      <c r="CI13" s="712"/>
      <c r="CJ13" s="712"/>
      <c r="CK13" s="712"/>
      <c r="CL13" s="712"/>
      <c r="CM13" s="712"/>
      <c r="CN13" s="712"/>
      <c r="CO13" s="712"/>
      <c r="CP13" s="712"/>
      <c r="CQ13" s="713"/>
      <c r="CR13" s="678">
        <v>460311</v>
      </c>
      <c r="CS13" s="679"/>
      <c r="CT13" s="679"/>
      <c r="CU13" s="679"/>
      <c r="CV13" s="679"/>
      <c r="CW13" s="679"/>
      <c r="CX13" s="679"/>
      <c r="CY13" s="680"/>
      <c r="CZ13" s="715">
        <v>11.8</v>
      </c>
      <c r="DA13" s="715"/>
      <c r="DB13" s="715"/>
      <c r="DC13" s="715"/>
      <c r="DD13" s="684">
        <v>224374</v>
      </c>
      <c r="DE13" s="679"/>
      <c r="DF13" s="679"/>
      <c r="DG13" s="679"/>
      <c r="DH13" s="679"/>
      <c r="DI13" s="679"/>
      <c r="DJ13" s="679"/>
      <c r="DK13" s="679"/>
      <c r="DL13" s="679"/>
      <c r="DM13" s="679"/>
      <c r="DN13" s="679"/>
      <c r="DO13" s="679"/>
      <c r="DP13" s="680"/>
      <c r="DQ13" s="684">
        <v>275079</v>
      </c>
      <c r="DR13" s="679"/>
      <c r="DS13" s="679"/>
      <c r="DT13" s="679"/>
      <c r="DU13" s="679"/>
      <c r="DV13" s="679"/>
      <c r="DW13" s="679"/>
      <c r="DX13" s="679"/>
      <c r="DY13" s="679"/>
      <c r="DZ13" s="679"/>
      <c r="EA13" s="679"/>
      <c r="EB13" s="679"/>
      <c r="EC13" s="722"/>
    </row>
    <row r="14" spans="2:143" ht="11.25" customHeight="1" x14ac:dyDescent="0.15">
      <c r="B14" s="675" t="s">
        <v>257</v>
      </c>
      <c r="C14" s="676"/>
      <c r="D14" s="676"/>
      <c r="E14" s="676"/>
      <c r="F14" s="676"/>
      <c r="G14" s="676"/>
      <c r="H14" s="676"/>
      <c r="I14" s="676"/>
      <c r="J14" s="676"/>
      <c r="K14" s="676"/>
      <c r="L14" s="676"/>
      <c r="M14" s="676"/>
      <c r="N14" s="676"/>
      <c r="O14" s="676"/>
      <c r="P14" s="676"/>
      <c r="Q14" s="677"/>
      <c r="R14" s="678">
        <v>4583</v>
      </c>
      <c r="S14" s="679"/>
      <c r="T14" s="679"/>
      <c r="U14" s="679"/>
      <c r="V14" s="679"/>
      <c r="W14" s="679"/>
      <c r="X14" s="679"/>
      <c r="Y14" s="680"/>
      <c r="Z14" s="715">
        <v>0.1</v>
      </c>
      <c r="AA14" s="715"/>
      <c r="AB14" s="715"/>
      <c r="AC14" s="715"/>
      <c r="AD14" s="716">
        <v>4583</v>
      </c>
      <c r="AE14" s="716"/>
      <c r="AF14" s="716"/>
      <c r="AG14" s="716"/>
      <c r="AH14" s="716"/>
      <c r="AI14" s="716"/>
      <c r="AJ14" s="716"/>
      <c r="AK14" s="716"/>
      <c r="AL14" s="681">
        <v>0.2</v>
      </c>
      <c r="AM14" s="682"/>
      <c r="AN14" s="682"/>
      <c r="AO14" s="717"/>
      <c r="AP14" s="675" t="s">
        <v>258</v>
      </c>
      <c r="AQ14" s="676"/>
      <c r="AR14" s="676"/>
      <c r="AS14" s="676"/>
      <c r="AT14" s="676"/>
      <c r="AU14" s="676"/>
      <c r="AV14" s="676"/>
      <c r="AW14" s="676"/>
      <c r="AX14" s="676"/>
      <c r="AY14" s="676"/>
      <c r="AZ14" s="676"/>
      <c r="BA14" s="676"/>
      <c r="BB14" s="676"/>
      <c r="BC14" s="676"/>
      <c r="BD14" s="676"/>
      <c r="BE14" s="676"/>
      <c r="BF14" s="677"/>
      <c r="BG14" s="678">
        <v>21907</v>
      </c>
      <c r="BH14" s="679"/>
      <c r="BI14" s="679"/>
      <c r="BJ14" s="679"/>
      <c r="BK14" s="679"/>
      <c r="BL14" s="679"/>
      <c r="BM14" s="679"/>
      <c r="BN14" s="680"/>
      <c r="BO14" s="715">
        <v>3</v>
      </c>
      <c r="BP14" s="715"/>
      <c r="BQ14" s="715"/>
      <c r="BR14" s="715"/>
      <c r="BS14" s="684" t="s">
        <v>135</v>
      </c>
      <c r="BT14" s="679"/>
      <c r="BU14" s="679"/>
      <c r="BV14" s="679"/>
      <c r="BW14" s="679"/>
      <c r="BX14" s="679"/>
      <c r="BY14" s="679"/>
      <c r="BZ14" s="679"/>
      <c r="CA14" s="679"/>
      <c r="CB14" s="722"/>
      <c r="CD14" s="711" t="s">
        <v>259</v>
      </c>
      <c r="CE14" s="712"/>
      <c r="CF14" s="712"/>
      <c r="CG14" s="712"/>
      <c r="CH14" s="712"/>
      <c r="CI14" s="712"/>
      <c r="CJ14" s="712"/>
      <c r="CK14" s="712"/>
      <c r="CL14" s="712"/>
      <c r="CM14" s="712"/>
      <c r="CN14" s="712"/>
      <c r="CO14" s="712"/>
      <c r="CP14" s="712"/>
      <c r="CQ14" s="713"/>
      <c r="CR14" s="678">
        <v>487095</v>
      </c>
      <c r="CS14" s="679"/>
      <c r="CT14" s="679"/>
      <c r="CU14" s="679"/>
      <c r="CV14" s="679"/>
      <c r="CW14" s="679"/>
      <c r="CX14" s="679"/>
      <c r="CY14" s="680"/>
      <c r="CZ14" s="715">
        <v>12.5</v>
      </c>
      <c r="DA14" s="715"/>
      <c r="DB14" s="715"/>
      <c r="DC14" s="715"/>
      <c r="DD14" s="684">
        <v>322701</v>
      </c>
      <c r="DE14" s="679"/>
      <c r="DF14" s="679"/>
      <c r="DG14" s="679"/>
      <c r="DH14" s="679"/>
      <c r="DI14" s="679"/>
      <c r="DJ14" s="679"/>
      <c r="DK14" s="679"/>
      <c r="DL14" s="679"/>
      <c r="DM14" s="679"/>
      <c r="DN14" s="679"/>
      <c r="DO14" s="679"/>
      <c r="DP14" s="680"/>
      <c r="DQ14" s="684">
        <v>155548</v>
      </c>
      <c r="DR14" s="679"/>
      <c r="DS14" s="679"/>
      <c r="DT14" s="679"/>
      <c r="DU14" s="679"/>
      <c r="DV14" s="679"/>
      <c r="DW14" s="679"/>
      <c r="DX14" s="679"/>
      <c r="DY14" s="679"/>
      <c r="DZ14" s="679"/>
      <c r="EA14" s="679"/>
      <c r="EB14" s="679"/>
      <c r="EC14" s="722"/>
    </row>
    <row r="15" spans="2:143" ht="11.25" customHeight="1" x14ac:dyDescent="0.15">
      <c r="B15" s="675" t="s">
        <v>260</v>
      </c>
      <c r="C15" s="676"/>
      <c r="D15" s="676"/>
      <c r="E15" s="676"/>
      <c r="F15" s="676"/>
      <c r="G15" s="676"/>
      <c r="H15" s="676"/>
      <c r="I15" s="676"/>
      <c r="J15" s="676"/>
      <c r="K15" s="676"/>
      <c r="L15" s="676"/>
      <c r="M15" s="676"/>
      <c r="N15" s="676"/>
      <c r="O15" s="676"/>
      <c r="P15" s="676"/>
      <c r="Q15" s="677"/>
      <c r="R15" s="678" t="s">
        <v>126</v>
      </c>
      <c r="S15" s="679"/>
      <c r="T15" s="679"/>
      <c r="U15" s="679"/>
      <c r="V15" s="679"/>
      <c r="W15" s="679"/>
      <c r="X15" s="679"/>
      <c r="Y15" s="680"/>
      <c r="Z15" s="715" t="s">
        <v>135</v>
      </c>
      <c r="AA15" s="715"/>
      <c r="AB15" s="715"/>
      <c r="AC15" s="715"/>
      <c r="AD15" s="716" t="s">
        <v>126</v>
      </c>
      <c r="AE15" s="716"/>
      <c r="AF15" s="716"/>
      <c r="AG15" s="716"/>
      <c r="AH15" s="716"/>
      <c r="AI15" s="716"/>
      <c r="AJ15" s="716"/>
      <c r="AK15" s="716"/>
      <c r="AL15" s="681" t="s">
        <v>126</v>
      </c>
      <c r="AM15" s="682"/>
      <c r="AN15" s="682"/>
      <c r="AO15" s="717"/>
      <c r="AP15" s="675" t="s">
        <v>261</v>
      </c>
      <c r="AQ15" s="676"/>
      <c r="AR15" s="676"/>
      <c r="AS15" s="676"/>
      <c r="AT15" s="676"/>
      <c r="AU15" s="676"/>
      <c r="AV15" s="676"/>
      <c r="AW15" s="676"/>
      <c r="AX15" s="676"/>
      <c r="AY15" s="676"/>
      <c r="AZ15" s="676"/>
      <c r="BA15" s="676"/>
      <c r="BB15" s="676"/>
      <c r="BC15" s="676"/>
      <c r="BD15" s="676"/>
      <c r="BE15" s="676"/>
      <c r="BF15" s="677"/>
      <c r="BG15" s="678">
        <v>23659</v>
      </c>
      <c r="BH15" s="679"/>
      <c r="BI15" s="679"/>
      <c r="BJ15" s="679"/>
      <c r="BK15" s="679"/>
      <c r="BL15" s="679"/>
      <c r="BM15" s="679"/>
      <c r="BN15" s="680"/>
      <c r="BO15" s="715">
        <v>3.3</v>
      </c>
      <c r="BP15" s="715"/>
      <c r="BQ15" s="715"/>
      <c r="BR15" s="715"/>
      <c r="BS15" s="684" t="s">
        <v>135</v>
      </c>
      <c r="BT15" s="679"/>
      <c r="BU15" s="679"/>
      <c r="BV15" s="679"/>
      <c r="BW15" s="679"/>
      <c r="BX15" s="679"/>
      <c r="BY15" s="679"/>
      <c r="BZ15" s="679"/>
      <c r="CA15" s="679"/>
      <c r="CB15" s="722"/>
      <c r="CD15" s="711" t="s">
        <v>262</v>
      </c>
      <c r="CE15" s="712"/>
      <c r="CF15" s="712"/>
      <c r="CG15" s="712"/>
      <c r="CH15" s="712"/>
      <c r="CI15" s="712"/>
      <c r="CJ15" s="712"/>
      <c r="CK15" s="712"/>
      <c r="CL15" s="712"/>
      <c r="CM15" s="712"/>
      <c r="CN15" s="712"/>
      <c r="CO15" s="712"/>
      <c r="CP15" s="712"/>
      <c r="CQ15" s="713"/>
      <c r="CR15" s="678">
        <v>291878</v>
      </c>
      <c r="CS15" s="679"/>
      <c r="CT15" s="679"/>
      <c r="CU15" s="679"/>
      <c r="CV15" s="679"/>
      <c r="CW15" s="679"/>
      <c r="CX15" s="679"/>
      <c r="CY15" s="680"/>
      <c r="CZ15" s="715">
        <v>7.5</v>
      </c>
      <c r="DA15" s="715"/>
      <c r="DB15" s="715"/>
      <c r="DC15" s="715"/>
      <c r="DD15" s="684">
        <v>24759</v>
      </c>
      <c r="DE15" s="679"/>
      <c r="DF15" s="679"/>
      <c r="DG15" s="679"/>
      <c r="DH15" s="679"/>
      <c r="DI15" s="679"/>
      <c r="DJ15" s="679"/>
      <c r="DK15" s="679"/>
      <c r="DL15" s="679"/>
      <c r="DM15" s="679"/>
      <c r="DN15" s="679"/>
      <c r="DO15" s="679"/>
      <c r="DP15" s="680"/>
      <c r="DQ15" s="684">
        <v>258529</v>
      </c>
      <c r="DR15" s="679"/>
      <c r="DS15" s="679"/>
      <c r="DT15" s="679"/>
      <c r="DU15" s="679"/>
      <c r="DV15" s="679"/>
      <c r="DW15" s="679"/>
      <c r="DX15" s="679"/>
      <c r="DY15" s="679"/>
      <c r="DZ15" s="679"/>
      <c r="EA15" s="679"/>
      <c r="EB15" s="679"/>
      <c r="EC15" s="722"/>
    </row>
    <row r="16" spans="2:143" ht="11.25" customHeight="1" x14ac:dyDescent="0.15">
      <c r="B16" s="675" t="s">
        <v>263</v>
      </c>
      <c r="C16" s="676"/>
      <c r="D16" s="676"/>
      <c r="E16" s="676"/>
      <c r="F16" s="676"/>
      <c r="G16" s="676"/>
      <c r="H16" s="676"/>
      <c r="I16" s="676"/>
      <c r="J16" s="676"/>
      <c r="K16" s="676"/>
      <c r="L16" s="676"/>
      <c r="M16" s="676"/>
      <c r="N16" s="676"/>
      <c r="O16" s="676"/>
      <c r="P16" s="676"/>
      <c r="Q16" s="677"/>
      <c r="R16" s="678">
        <v>1259</v>
      </c>
      <c r="S16" s="679"/>
      <c r="T16" s="679"/>
      <c r="U16" s="679"/>
      <c r="V16" s="679"/>
      <c r="W16" s="679"/>
      <c r="X16" s="679"/>
      <c r="Y16" s="680"/>
      <c r="Z16" s="715">
        <v>0</v>
      </c>
      <c r="AA16" s="715"/>
      <c r="AB16" s="715"/>
      <c r="AC16" s="715"/>
      <c r="AD16" s="716">
        <v>1259</v>
      </c>
      <c r="AE16" s="716"/>
      <c r="AF16" s="716"/>
      <c r="AG16" s="716"/>
      <c r="AH16" s="716"/>
      <c r="AI16" s="716"/>
      <c r="AJ16" s="716"/>
      <c r="AK16" s="716"/>
      <c r="AL16" s="681">
        <v>0.1</v>
      </c>
      <c r="AM16" s="682"/>
      <c r="AN16" s="682"/>
      <c r="AO16" s="717"/>
      <c r="AP16" s="675" t="s">
        <v>264</v>
      </c>
      <c r="AQ16" s="676"/>
      <c r="AR16" s="676"/>
      <c r="AS16" s="676"/>
      <c r="AT16" s="676"/>
      <c r="AU16" s="676"/>
      <c r="AV16" s="676"/>
      <c r="AW16" s="676"/>
      <c r="AX16" s="676"/>
      <c r="AY16" s="676"/>
      <c r="AZ16" s="676"/>
      <c r="BA16" s="676"/>
      <c r="BB16" s="676"/>
      <c r="BC16" s="676"/>
      <c r="BD16" s="676"/>
      <c r="BE16" s="676"/>
      <c r="BF16" s="677"/>
      <c r="BG16" s="678" t="s">
        <v>126</v>
      </c>
      <c r="BH16" s="679"/>
      <c r="BI16" s="679"/>
      <c r="BJ16" s="679"/>
      <c r="BK16" s="679"/>
      <c r="BL16" s="679"/>
      <c r="BM16" s="679"/>
      <c r="BN16" s="680"/>
      <c r="BO16" s="715" t="s">
        <v>126</v>
      </c>
      <c r="BP16" s="715"/>
      <c r="BQ16" s="715"/>
      <c r="BR16" s="715"/>
      <c r="BS16" s="684" t="s">
        <v>126</v>
      </c>
      <c r="BT16" s="679"/>
      <c r="BU16" s="679"/>
      <c r="BV16" s="679"/>
      <c r="BW16" s="679"/>
      <c r="BX16" s="679"/>
      <c r="BY16" s="679"/>
      <c r="BZ16" s="679"/>
      <c r="CA16" s="679"/>
      <c r="CB16" s="722"/>
      <c r="CD16" s="711" t="s">
        <v>265</v>
      </c>
      <c r="CE16" s="712"/>
      <c r="CF16" s="712"/>
      <c r="CG16" s="712"/>
      <c r="CH16" s="712"/>
      <c r="CI16" s="712"/>
      <c r="CJ16" s="712"/>
      <c r="CK16" s="712"/>
      <c r="CL16" s="712"/>
      <c r="CM16" s="712"/>
      <c r="CN16" s="712"/>
      <c r="CO16" s="712"/>
      <c r="CP16" s="712"/>
      <c r="CQ16" s="713"/>
      <c r="CR16" s="678">
        <v>125933</v>
      </c>
      <c r="CS16" s="679"/>
      <c r="CT16" s="679"/>
      <c r="CU16" s="679"/>
      <c r="CV16" s="679"/>
      <c r="CW16" s="679"/>
      <c r="CX16" s="679"/>
      <c r="CY16" s="680"/>
      <c r="CZ16" s="715">
        <v>3.2</v>
      </c>
      <c r="DA16" s="715"/>
      <c r="DB16" s="715"/>
      <c r="DC16" s="715"/>
      <c r="DD16" s="684" t="s">
        <v>126</v>
      </c>
      <c r="DE16" s="679"/>
      <c r="DF16" s="679"/>
      <c r="DG16" s="679"/>
      <c r="DH16" s="679"/>
      <c r="DI16" s="679"/>
      <c r="DJ16" s="679"/>
      <c r="DK16" s="679"/>
      <c r="DL16" s="679"/>
      <c r="DM16" s="679"/>
      <c r="DN16" s="679"/>
      <c r="DO16" s="679"/>
      <c r="DP16" s="680"/>
      <c r="DQ16" s="684">
        <v>14643</v>
      </c>
      <c r="DR16" s="679"/>
      <c r="DS16" s="679"/>
      <c r="DT16" s="679"/>
      <c r="DU16" s="679"/>
      <c r="DV16" s="679"/>
      <c r="DW16" s="679"/>
      <c r="DX16" s="679"/>
      <c r="DY16" s="679"/>
      <c r="DZ16" s="679"/>
      <c r="EA16" s="679"/>
      <c r="EB16" s="679"/>
      <c r="EC16" s="722"/>
    </row>
    <row r="17" spans="2:133" ht="11.25" customHeight="1" x14ac:dyDescent="0.15">
      <c r="B17" s="675" t="s">
        <v>266</v>
      </c>
      <c r="C17" s="676"/>
      <c r="D17" s="676"/>
      <c r="E17" s="676"/>
      <c r="F17" s="676"/>
      <c r="G17" s="676"/>
      <c r="H17" s="676"/>
      <c r="I17" s="676"/>
      <c r="J17" s="676"/>
      <c r="K17" s="676"/>
      <c r="L17" s="676"/>
      <c r="M17" s="676"/>
      <c r="N17" s="676"/>
      <c r="O17" s="676"/>
      <c r="P17" s="676"/>
      <c r="Q17" s="677"/>
      <c r="R17" s="678">
        <v>13863</v>
      </c>
      <c r="S17" s="679"/>
      <c r="T17" s="679"/>
      <c r="U17" s="679"/>
      <c r="V17" s="679"/>
      <c r="W17" s="679"/>
      <c r="X17" s="679"/>
      <c r="Y17" s="680"/>
      <c r="Z17" s="715">
        <v>0.3</v>
      </c>
      <c r="AA17" s="715"/>
      <c r="AB17" s="715"/>
      <c r="AC17" s="715"/>
      <c r="AD17" s="716">
        <v>13863</v>
      </c>
      <c r="AE17" s="716"/>
      <c r="AF17" s="716"/>
      <c r="AG17" s="716"/>
      <c r="AH17" s="716"/>
      <c r="AI17" s="716"/>
      <c r="AJ17" s="716"/>
      <c r="AK17" s="716"/>
      <c r="AL17" s="681">
        <v>0.6</v>
      </c>
      <c r="AM17" s="682"/>
      <c r="AN17" s="682"/>
      <c r="AO17" s="717"/>
      <c r="AP17" s="675" t="s">
        <v>267</v>
      </c>
      <c r="AQ17" s="676"/>
      <c r="AR17" s="676"/>
      <c r="AS17" s="676"/>
      <c r="AT17" s="676"/>
      <c r="AU17" s="676"/>
      <c r="AV17" s="676"/>
      <c r="AW17" s="676"/>
      <c r="AX17" s="676"/>
      <c r="AY17" s="676"/>
      <c r="AZ17" s="676"/>
      <c r="BA17" s="676"/>
      <c r="BB17" s="676"/>
      <c r="BC17" s="676"/>
      <c r="BD17" s="676"/>
      <c r="BE17" s="676"/>
      <c r="BF17" s="677"/>
      <c r="BG17" s="678" t="s">
        <v>126</v>
      </c>
      <c r="BH17" s="679"/>
      <c r="BI17" s="679"/>
      <c r="BJ17" s="679"/>
      <c r="BK17" s="679"/>
      <c r="BL17" s="679"/>
      <c r="BM17" s="679"/>
      <c r="BN17" s="680"/>
      <c r="BO17" s="715" t="s">
        <v>126</v>
      </c>
      <c r="BP17" s="715"/>
      <c r="BQ17" s="715"/>
      <c r="BR17" s="715"/>
      <c r="BS17" s="684" t="s">
        <v>135</v>
      </c>
      <c r="BT17" s="679"/>
      <c r="BU17" s="679"/>
      <c r="BV17" s="679"/>
      <c r="BW17" s="679"/>
      <c r="BX17" s="679"/>
      <c r="BY17" s="679"/>
      <c r="BZ17" s="679"/>
      <c r="CA17" s="679"/>
      <c r="CB17" s="722"/>
      <c r="CD17" s="711" t="s">
        <v>268</v>
      </c>
      <c r="CE17" s="712"/>
      <c r="CF17" s="712"/>
      <c r="CG17" s="712"/>
      <c r="CH17" s="712"/>
      <c r="CI17" s="712"/>
      <c r="CJ17" s="712"/>
      <c r="CK17" s="712"/>
      <c r="CL17" s="712"/>
      <c r="CM17" s="712"/>
      <c r="CN17" s="712"/>
      <c r="CO17" s="712"/>
      <c r="CP17" s="712"/>
      <c r="CQ17" s="713"/>
      <c r="CR17" s="678">
        <v>405551</v>
      </c>
      <c r="CS17" s="679"/>
      <c r="CT17" s="679"/>
      <c r="CU17" s="679"/>
      <c r="CV17" s="679"/>
      <c r="CW17" s="679"/>
      <c r="CX17" s="679"/>
      <c r="CY17" s="680"/>
      <c r="CZ17" s="715">
        <v>10.4</v>
      </c>
      <c r="DA17" s="715"/>
      <c r="DB17" s="715"/>
      <c r="DC17" s="715"/>
      <c r="DD17" s="684" t="s">
        <v>135</v>
      </c>
      <c r="DE17" s="679"/>
      <c r="DF17" s="679"/>
      <c r="DG17" s="679"/>
      <c r="DH17" s="679"/>
      <c r="DI17" s="679"/>
      <c r="DJ17" s="679"/>
      <c r="DK17" s="679"/>
      <c r="DL17" s="679"/>
      <c r="DM17" s="679"/>
      <c r="DN17" s="679"/>
      <c r="DO17" s="679"/>
      <c r="DP17" s="680"/>
      <c r="DQ17" s="684">
        <v>405551</v>
      </c>
      <c r="DR17" s="679"/>
      <c r="DS17" s="679"/>
      <c r="DT17" s="679"/>
      <c r="DU17" s="679"/>
      <c r="DV17" s="679"/>
      <c r="DW17" s="679"/>
      <c r="DX17" s="679"/>
      <c r="DY17" s="679"/>
      <c r="DZ17" s="679"/>
      <c r="EA17" s="679"/>
      <c r="EB17" s="679"/>
      <c r="EC17" s="722"/>
    </row>
    <row r="18" spans="2:133" ht="11.25" customHeight="1" x14ac:dyDescent="0.15">
      <c r="B18" s="675" t="s">
        <v>269</v>
      </c>
      <c r="C18" s="676"/>
      <c r="D18" s="676"/>
      <c r="E18" s="676"/>
      <c r="F18" s="676"/>
      <c r="G18" s="676"/>
      <c r="H18" s="676"/>
      <c r="I18" s="676"/>
      <c r="J18" s="676"/>
      <c r="K18" s="676"/>
      <c r="L18" s="676"/>
      <c r="M18" s="676"/>
      <c r="N18" s="676"/>
      <c r="O18" s="676"/>
      <c r="P18" s="676"/>
      <c r="Q18" s="677"/>
      <c r="R18" s="678">
        <v>2175</v>
      </c>
      <c r="S18" s="679"/>
      <c r="T18" s="679"/>
      <c r="U18" s="679"/>
      <c r="V18" s="679"/>
      <c r="W18" s="679"/>
      <c r="X18" s="679"/>
      <c r="Y18" s="680"/>
      <c r="Z18" s="715">
        <v>0.1</v>
      </c>
      <c r="AA18" s="715"/>
      <c r="AB18" s="715"/>
      <c r="AC18" s="715"/>
      <c r="AD18" s="716">
        <v>2175</v>
      </c>
      <c r="AE18" s="716"/>
      <c r="AF18" s="716"/>
      <c r="AG18" s="716"/>
      <c r="AH18" s="716"/>
      <c r="AI18" s="716"/>
      <c r="AJ18" s="716"/>
      <c r="AK18" s="716"/>
      <c r="AL18" s="681">
        <v>0.1</v>
      </c>
      <c r="AM18" s="682"/>
      <c r="AN18" s="682"/>
      <c r="AO18" s="717"/>
      <c r="AP18" s="675" t="s">
        <v>270</v>
      </c>
      <c r="AQ18" s="676"/>
      <c r="AR18" s="676"/>
      <c r="AS18" s="676"/>
      <c r="AT18" s="676"/>
      <c r="AU18" s="676"/>
      <c r="AV18" s="676"/>
      <c r="AW18" s="676"/>
      <c r="AX18" s="676"/>
      <c r="AY18" s="676"/>
      <c r="AZ18" s="676"/>
      <c r="BA18" s="676"/>
      <c r="BB18" s="676"/>
      <c r="BC18" s="676"/>
      <c r="BD18" s="676"/>
      <c r="BE18" s="676"/>
      <c r="BF18" s="677"/>
      <c r="BG18" s="678" t="s">
        <v>126</v>
      </c>
      <c r="BH18" s="679"/>
      <c r="BI18" s="679"/>
      <c r="BJ18" s="679"/>
      <c r="BK18" s="679"/>
      <c r="BL18" s="679"/>
      <c r="BM18" s="679"/>
      <c r="BN18" s="680"/>
      <c r="BO18" s="715" t="s">
        <v>126</v>
      </c>
      <c r="BP18" s="715"/>
      <c r="BQ18" s="715"/>
      <c r="BR18" s="715"/>
      <c r="BS18" s="684" t="s">
        <v>135</v>
      </c>
      <c r="BT18" s="679"/>
      <c r="BU18" s="679"/>
      <c r="BV18" s="679"/>
      <c r="BW18" s="679"/>
      <c r="BX18" s="679"/>
      <c r="BY18" s="679"/>
      <c r="BZ18" s="679"/>
      <c r="CA18" s="679"/>
      <c r="CB18" s="722"/>
      <c r="CD18" s="711" t="s">
        <v>271</v>
      </c>
      <c r="CE18" s="712"/>
      <c r="CF18" s="712"/>
      <c r="CG18" s="712"/>
      <c r="CH18" s="712"/>
      <c r="CI18" s="712"/>
      <c r="CJ18" s="712"/>
      <c r="CK18" s="712"/>
      <c r="CL18" s="712"/>
      <c r="CM18" s="712"/>
      <c r="CN18" s="712"/>
      <c r="CO18" s="712"/>
      <c r="CP18" s="712"/>
      <c r="CQ18" s="713"/>
      <c r="CR18" s="678" t="s">
        <v>135</v>
      </c>
      <c r="CS18" s="679"/>
      <c r="CT18" s="679"/>
      <c r="CU18" s="679"/>
      <c r="CV18" s="679"/>
      <c r="CW18" s="679"/>
      <c r="CX18" s="679"/>
      <c r="CY18" s="680"/>
      <c r="CZ18" s="715" t="s">
        <v>126</v>
      </c>
      <c r="DA18" s="715"/>
      <c r="DB18" s="715"/>
      <c r="DC18" s="715"/>
      <c r="DD18" s="684" t="s">
        <v>126</v>
      </c>
      <c r="DE18" s="679"/>
      <c r="DF18" s="679"/>
      <c r="DG18" s="679"/>
      <c r="DH18" s="679"/>
      <c r="DI18" s="679"/>
      <c r="DJ18" s="679"/>
      <c r="DK18" s="679"/>
      <c r="DL18" s="679"/>
      <c r="DM18" s="679"/>
      <c r="DN18" s="679"/>
      <c r="DO18" s="679"/>
      <c r="DP18" s="680"/>
      <c r="DQ18" s="684" t="s">
        <v>135</v>
      </c>
      <c r="DR18" s="679"/>
      <c r="DS18" s="679"/>
      <c r="DT18" s="679"/>
      <c r="DU18" s="679"/>
      <c r="DV18" s="679"/>
      <c r="DW18" s="679"/>
      <c r="DX18" s="679"/>
      <c r="DY18" s="679"/>
      <c r="DZ18" s="679"/>
      <c r="EA18" s="679"/>
      <c r="EB18" s="679"/>
      <c r="EC18" s="722"/>
    </row>
    <row r="19" spans="2:133" ht="11.25" customHeight="1" x14ac:dyDescent="0.15">
      <c r="B19" s="675" t="s">
        <v>272</v>
      </c>
      <c r="C19" s="676"/>
      <c r="D19" s="676"/>
      <c r="E19" s="676"/>
      <c r="F19" s="676"/>
      <c r="G19" s="676"/>
      <c r="H19" s="676"/>
      <c r="I19" s="676"/>
      <c r="J19" s="676"/>
      <c r="K19" s="676"/>
      <c r="L19" s="676"/>
      <c r="M19" s="676"/>
      <c r="N19" s="676"/>
      <c r="O19" s="676"/>
      <c r="P19" s="676"/>
      <c r="Q19" s="677"/>
      <c r="R19" s="678">
        <v>582</v>
      </c>
      <c r="S19" s="679"/>
      <c r="T19" s="679"/>
      <c r="U19" s="679"/>
      <c r="V19" s="679"/>
      <c r="W19" s="679"/>
      <c r="X19" s="679"/>
      <c r="Y19" s="680"/>
      <c r="Z19" s="715">
        <v>0</v>
      </c>
      <c r="AA19" s="715"/>
      <c r="AB19" s="715"/>
      <c r="AC19" s="715"/>
      <c r="AD19" s="716">
        <v>582</v>
      </c>
      <c r="AE19" s="716"/>
      <c r="AF19" s="716"/>
      <c r="AG19" s="716"/>
      <c r="AH19" s="716"/>
      <c r="AI19" s="716"/>
      <c r="AJ19" s="716"/>
      <c r="AK19" s="716"/>
      <c r="AL19" s="681">
        <v>0</v>
      </c>
      <c r="AM19" s="682"/>
      <c r="AN19" s="682"/>
      <c r="AO19" s="717"/>
      <c r="AP19" s="675" t="s">
        <v>273</v>
      </c>
      <c r="AQ19" s="676"/>
      <c r="AR19" s="676"/>
      <c r="AS19" s="676"/>
      <c r="AT19" s="676"/>
      <c r="AU19" s="676"/>
      <c r="AV19" s="676"/>
      <c r="AW19" s="676"/>
      <c r="AX19" s="676"/>
      <c r="AY19" s="676"/>
      <c r="AZ19" s="676"/>
      <c r="BA19" s="676"/>
      <c r="BB19" s="676"/>
      <c r="BC19" s="676"/>
      <c r="BD19" s="676"/>
      <c r="BE19" s="676"/>
      <c r="BF19" s="677"/>
      <c r="BG19" s="678" t="s">
        <v>126</v>
      </c>
      <c r="BH19" s="679"/>
      <c r="BI19" s="679"/>
      <c r="BJ19" s="679"/>
      <c r="BK19" s="679"/>
      <c r="BL19" s="679"/>
      <c r="BM19" s="679"/>
      <c r="BN19" s="680"/>
      <c r="BO19" s="715" t="s">
        <v>135</v>
      </c>
      <c r="BP19" s="715"/>
      <c r="BQ19" s="715"/>
      <c r="BR19" s="715"/>
      <c r="BS19" s="684" t="s">
        <v>135</v>
      </c>
      <c r="BT19" s="679"/>
      <c r="BU19" s="679"/>
      <c r="BV19" s="679"/>
      <c r="BW19" s="679"/>
      <c r="BX19" s="679"/>
      <c r="BY19" s="679"/>
      <c r="BZ19" s="679"/>
      <c r="CA19" s="679"/>
      <c r="CB19" s="722"/>
      <c r="CD19" s="711" t="s">
        <v>274</v>
      </c>
      <c r="CE19" s="712"/>
      <c r="CF19" s="712"/>
      <c r="CG19" s="712"/>
      <c r="CH19" s="712"/>
      <c r="CI19" s="712"/>
      <c r="CJ19" s="712"/>
      <c r="CK19" s="712"/>
      <c r="CL19" s="712"/>
      <c r="CM19" s="712"/>
      <c r="CN19" s="712"/>
      <c r="CO19" s="712"/>
      <c r="CP19" s="712"/>
      <c r="CQ19" s="713"/>
      <c r="CR19" s="678" t="s">
        <v>126</v>
      </c>
      <c r="CS19" s="679"/>
      <c r="CT19" s="679"/>
      <c r="CU19" s="679"/>
      <c r="CV19" s="679"/>
      <c r="CW19" s="679"/>
      <c r="CX19" s="679"/>
      <c r="CY19" s="680"/>
      <c r="CZ19" s="715" t="s">
        <v>135</v>
      </c>
      <c r="DA19" s="715"/>
      <c r="DB19" s="715"/>
      <c r="DC19" s="715"/>
      <c r="DD19" s="684" t="s">
        <v>126</v>
      </c>
      <c r="DE19" s="679"/>
      <c r="DF19" s="679"/>
      <c r="DG19" s="679"/>
      <c r="DH19" s="679"/>
      <c r="DI19" s="679"/>
      <c r="DJ19" s="679"/>
      <c r="DK19" s="679"/>
      <c r="DL19" s="679"/>
      <c r="DM19" s="679"/>
      <c r="DN19" s="679"/>
      <c r="DO19" s="679"/>
      <c r="DP19" s="680"/>
      <c r="DQ19" s="684" t="s">
        <v>126</v>
      </c>
      <c r="DR19" s="679"/>
      <c r="DS19" s="679"/>
      <c r="DT19" s="679"/>
      <c r="DU19" s="679"/>
      <c r="DV19" s="679"/>
      <c r="DW19" s="679"/>
      <c r="DX19" s="679"/>
      <c r="DY19" s="679"/>
      <c r="DZ19" s="679"/>
      <c r="EA19" s="679"/>
      <c r="EB19" s="679"/>
      <c r="EC19" s="722"/>
    </row>
    <row r="20" spans="2:133" ht="11.25" customHeight="1" x14ac:dyDescent="0.15">
      <c r="B20" s="675" t="s">
        <v>275</v>
      </c>
      <c r="C20" s="676"/>
      <c r="D20" s="676"/>
      <c r="E20" s="676"/>
      <c r="F20" s="676"/>
      <c r="G20" s="676"/>
      <c r="H20" s="676"/>
      <c r="I20" s="676"/>
      <c r="J20" s="676"/>
      <c r="K20" s="676"/>
      <c r="L20" s="676"/>
      <c r="M20" s="676"/>
      <c r="N20" s="676"/>
      <c r="O20" s="676"/>
      <c r="P20" s="676"/>
      <c r="Q20" s="677"/>
      <c r="R20" s="678">
        <v>165</v>
      </c>
      <c r="S20" s="679"/>
      <c r="T20" s="679"/>
      <c r="U20" s="679"/>
      <c r="V20" s="679"/>
      <c r="W20" s="679"/>
      <c r="X20" s="679"/>
      <c r="Y20" s="680"/>
      <c r="Z20" s="715">
        <v>0</v>
      </c>
      <c r="AA20" s="715"/>
      <c r="AB20" s="715"/>
      <c r="AC20" s="715"/>
      <c r="AD20" s="716">
        <v>165</v>
      </c>
      <c r="AE20" s="716"/>
      <c r="AF20" s="716"/>
      <c r="AG20" s="716"/>
      <c r="AH20" s="716"/>
      <c r="AI20" s="716"/>
      <c r="AJ20" s="716"/>
      <c r="AK20" s="716"/>
      <c r="AL20" s="681">
        <v>0</v>
      </c>
      <c r="AM20" s="682"/>
      <c r="AN20" s="682"/>
      <c r="AO20" s="717"/>
      <c r="AP20" s="675" t="s">
        <v>276</v>
      </c>
      <c r="AQ20" s="676"/>
      <c r="AR20" s="676"/>
      <c r="AS20" s="676"/>
      <c r="AT20" s="676"/>
      <c r="AU20" s="676"/>
      <c r="AV20" s="676"/>
      <c r="AW20" s="676"/>
      <c r="AX20" s="676"/>
      <c r="AY20" s="676"/>
      <c r="AZ20" s="676"/>
      <c r="BA20" s="676"/>
      <c r="BB20" s="676"/>
      <c r="BC20" s="676"/>
      <c r="BD20" s="676"/>
      <c r="BE20" s="676"/>
      <c r="BF20" s="677"/>
      <c r="BG20" s="678" t="s">
        <v>135</v>
      </c>
      <c r="BH20" s="679"/>
      <c r="BI20" s="679"/>
      <c r="BJ20" s="679"/>
      <c r="BK20" s="679"/>
      <c r="BL20" s="679"/>
      <c r="BM20" s="679"/>
      <c r="BN20" s="680"/>
      <c r="BO20" s="715" t="s">
        <v>126</v>
      </c>
      <c r="BP20" s="715"/>
      <c r="BQ20" s="715"/>
      <c r="BR20" s="715"/>
      <c r="BS20" s="684" t="s">
        <v>126</v>
      </c>
      <c r="BT20" s="679"/>
      <c r="BU20" s="679"/>
      <c r="BV20" s="679"/>
      <c r="BW20" s="679"/>
      <c r="BX20" s="679"/>
      <c r="BY20" s="679"/>
      <c r="BZ20" s="679"/>
      <c r="CA20" s="679"/>
      <c r="CB20" s="722"/>
      <c r="CD20" s="711" t="s">
        <v>277</v>
      </c>
      <c r="CE20" s="712"/>
      <c r="CF20" s="712"/>
      <c r="CG20" s="712"/>
      <c r="CH20" s="712"/>
      <c r="CI20" s="712"/>
      <c r="CJ20" s="712"/>
      <c r="CK20" s="712"/>
      <c r="CL20" s="712"/>
      <c r="CM20" s="712"/>
      <c r="CN20" s="712"/>
      <c r="CO20" s="712"/>
      <c r="CP20" s="712"/>
      <c r="CQ20" s="713"/>
      <c r="CR20" s="678">
        <v>3906923</v>
      </c>
      <c r="CS20" s="679"/>
      <c r="CT20" s="679"/>
      <c r="CU20" s="679"/>
      <c r="CV20" s="679"/>
      <c r="CW20" s="679"/>
      <c r="CX20" s="679"/>
      <c r="CY20" s="680"/>
      <c r="CZ20" s="715">
        <v>100</v>
      </c>
      <c r="DA20" s="715"/>
      <c r="DB20" s="715"/>
      <c r="DC20" s="715"/>
      <c r="DD20" s="684">
        <v>653985</v>
      </c>
      <c r="DE20" s="679"/>
      <c r="DF20" s="679"/>
      <c r="DG20" s="679"/>
      <c r="DH20" s="679"/>
      <c r="DI20" s="679"/>
      <c r="DJ20" s="679"/>
      <c r="DK20" s="679"/>
      <c r="DL20" s="679"/>
      <c r="DM20" s="679"/>
      <c r="DN20" s="679"/>
      <c r="DO20" s="679"/>
      <c r="DP20" s="680"/>
      <c r="DQ20" s="684">
        <v>2716570</v>
      </c>
      <c r="DR20" s="679"/>
      <c r="DS20" s="679"/>
      <c r="DT20" s="679"/>
      <c r="DU20" s="679"/>
      <c r="DV20" s="679"/>
      <c r="DW20" s="679"/>
      <c r="DX20" s="679"/>
      <c r="DY20" s="679"/>
      <c r="DZ20" s="679"/>
      <c r="EA20" s="679"/>
      <c r="EB20" s="679"/>
      <c r="EC20" s="722"/>
    </row>
    <row r="21" spans="2:133" ht="11.25" customHeight="1" x14ac:dyDescent="0.15">
      <c r="B21" s="675" t="s">
        <v>278</v>
      </c>
      <c r="C21" s="676"/>
      <c r="D21" s="676"/>
      <c r="E21" s="676"/>
      <c r="F21" s="676"/>
      <c r="G21" s="676"/>
      <c r="H21" s="676"/>
      <c r="I21" s="676"/>
      <c r="J21" s="676"/>
      <c r="K21" s="676"/>
      <c r="L21" s="676"/>
      <c r="M21" s="676"/>
      <c r="N21" s="676"/>
      <c r="O21" s="676"/>
      <c r="P21" s="676"/>
      <c r="Q21" s="677"/>
      <c r="R21" s="678">
        <v>10941</v>
      </c>
      <c r="S21" s="679"/>
      <c r="T21" s="679"/>
      <c r="U21" s="679"/>
      <c r="V21" s="679"/>
      <c r="W21" s="679"/>
      <c r="X21" s="679"/>
      <c r="Y21" s="680"/>
      <c r="Z21" s="715">
        <v>0.3</v>
      </c>
      <c r="AA21" s="715"/>
      <c r="AB21" s="715"/>
      <c r="AC21" s="715"/>
      <c r="AD21" s="716">
        <v>10941</v>
      </c>
      <c r="AE21" s="716"/>
      <c r="AF21" s="716"/>
      <c r="AG21" s="716"/>
      <c r="AH21" s="716"/>
      <c r="AI21" s="716"/>
      <c r="AJ21" s="716"/>
      <c r="AK21" s="716"/>
      <c r="AL21" s="681">
        <v>0.5</v>
      </c>
      <c r="AM21" s="682"/>
      <c r="AN21" s="682"/>
      <c r="AO21" s="717"/>
      <c r="AP21" s="773" t="s">
        <v>279</v>
      </c>
      <c r="AQ21" s="780"/>
      <c r="AR21" s="780"/>
      <c r="AS21" s="780"/>
      <c r="AT21" s="780"/>
      <c r="AU21" s="780"/>
      <c r="AV21" s="780"/>
      <c r="AW21" s="780"/>
      <c r="AX21" s="780"/>
      <c r="AY21" s="780"/>
      <c r="AZ21" s="780"/>
      <c r="BA21" s="780"/>
      <c r="BB21" s="780"/>
      <c r="BC21" s="780"/>
      <c r="BD21" s="780"/>
      <c r="BE21" s="780"/>
      <c r="BF21" s="775"/>
      <c r="BG21" s="678" t="s">
        <v>126</v>
      </c>
      <c r="BH21" s="679"/>
      <c r="BI21" s="679"/>
      <c r="BJ21" s="679"/>
      <c r="BK21" s="679"/>
      <c r="BL21" s="679"/>
      <c r="BM21" s="679"/>
      <c r="BN21" s="680"/>
      <c r="BO21" s="715" t="s">
        <v>126</v>
      </c>
      <c r="BP21" s="715"/>
      <c r="BQ21" s="715"/>
      <c r="BR21" s="715"/>
      <c r="BS21" s="684" t="s">
        <v>135</v>
      </c>
      <c r="BT21" s="679"/>
      <c r="BU21" s="679"/>
      <c r="BV21" s="679"/>
      <c r="BW21" s="679"/>
      <c r="BX21" s="679"/>
      <c r="BY21" s="679"/>
      <c r="BZ21" s="679"/>
      <c r="CA21" s="679"/>
      <c r="CB21" s="722"/>
      <c r="CD21" s="785"/>
      <c r="CE21" s="728"/>
      <c r="CF21" s="728"/>
      <c r="CG21" s="728"/>
      <c r="CH21" s="728"/>
      <c r="CI21" s="728"/>
      <c r="CJ21" s="728"/>
      <c r="CK21" s="728"/>
      <c r="CL21" s="728"/>
      <c r="CM21" s="728"/>
      <c r="CN21" s="728"/>
      <c r="CO21" s="728"/>
      <c r="CP21" s="728"/>
      <c r="CQ21" s="729"/>
      <c r="CR21" s="786"/>
      <c r="CS21" s="787"/>
      <c r="CT21" s="787"/>
      <c r="CU21" s="787"/>
      <c r="CV21" s="787"/>
      <c r="CW21" s="787"/>
      <c r="CX21" s="787"/>
      <c r="CY21" s="788"/>
      <c r="CZ21" s="789"/>
      <c r="DA21" s="789"/>
      <c r="DB21" s="789"/>
      <c r="DC21" s="789"/>
      <c r="DD21" s="790"/>
      <c r="DE21" s="787"/>
      <c r="DF21" s="787"/>
      <c r="DG21" s="787"/>
      <c r="DH21" s="787"/>
      <c r="DI21" s="787"/>
      <c r="DJ21" s="787"/>
      <c r="DK21" s="787"/>
      <c r="DL21" s="787"/>
      <c r="DM21" s="787"/>
      <c r="DN21" s="787"/>
      <c r="DO21" s="787"/>
      <c r="DP21" s="788"/>
      <c r="DQ21" s="790"/>
      <c r="DR21" s="787"/>
      <c r="DS21" s="787"/>
      <c r="DT21" s="787"/>
      <c r="DU21" s="787"/>
      <c r="DV21" s="787"/>
      <c r="DW21" s="787"/>
      <c r="DX21" s="787"/>
      <c r="DY21" s="787"/>
      <c r="DZ21" s="787"/>
      <c r="EA21" s="787"/>
      <c r="EB21" s="787"/>
      <c r="EC21" s="794"/>
    </row>
    <row r="22" spans="2:133" ht="11.25" customHeight="1" x14ac:dyDescent="0.15">
      <c r="B22" s="675" t="s">
        <v>280</v>
      </c>
      <c r="C22" s="676"/>
      <c r="D22" s="676"/>
      <c r="E22" s="676"/>
      <c r="F22" s="676"/>
      <c r="G22" s="676"/>
      <c r="H22" s="676"/>
      <c r="I22" s="676"/>
      <c r="J22" s="676"/>
      <c r="K22" s="676"/>
      <c r="L22" s="676"/>
      <c r="M22" s="676"/>
      <c r="N22" s="676"/>
      <c r="O22" s="676"/>
      <c r="P22" s="676"/>
      <c r="Q22" s="677"/>
      <c r="R22" s="678">
        <v>1689965</v>
      </c>
      <c r="S22" s="679"/>
      <c r="T22" s="679"/>
      <c r="U22" s="679"/>
      <c r="V22" s="679"/>
      <c r="W22" s="679"/>
      <c r="X22" s="679"/>
      <c r="Y22" s="680"/>
      <c r="Z22" s="715">
        <v>41.9</v>
      </c>
      <c r="AA22" s="715"/>
      <c r="AB22" s="715"/>
      <c r="AC22" s="715"/>
      <c r="AD22" s="716">
        <v>1501374</v>
      </c>
      <c r="AE22" s="716"/>
      <c r="AF22" s="716"/>
      <c r="AG22" s="716"/>
      <c r="AH22" s="716"/>
      <c r="AI22" s="716"/>
      <c r="AJ22" s="716"/>
      <c r="AK22" s="716"/>
      <c r="AL22" s="681">
        <v>62.9</v>
      </c>
      <c r="AM22" s="682"/>
      <c r="AN22" s="682"/>
      <c r="AO22" s="717"/>
      <c r="AP22" s="773" t="s">
        <v>281</v>
      </c>
      <c r="AQ22" s="780"/>
      <c r="AR22" s="780"/>
      <c r="AS22" s="780"/>
      <c r="AT22" s="780"/>
      <c r="AU22" s="780"/>
      <c r="AV22" s="780"/>
      <c r="AW22" s="780"/>
      <c r="AX22" s="780"/>
      <c r="AY22" s="780"/>
      <c r="AZ22" s="780"/>
      <c r="BA22" s="780"/>
      <c r="BB22" s="780"/>
      <c r="BC22" s="780"/>
      <c r="BD22" s="780"/>
      <c r="BE22" s="780"/>
      <c r="BF22" s="775"/>
      <c r="BG22" s="678" t="s">
        <v>135</v>
      </c>
      <c r="BH22" s="679"/>
      <c r="BI22" s="679"/>
      <c r="BJ22" s="679"/>
      <c r="BK22" s="679"/>
      <c r="BL22" s="679"/>
      <c r="BM22" s="679"/>
      <c r="BN22" s="680"/>
      <c r="BO22" s="715" t="s">
        <v>135</v>
      </c>
      <c r="BP22" s="715"/>
      <c r="BQ22" s="715"/>
      <c r="BR22" s="715"/>
      <c r="BS22" s="684" t="s">
        <v>135</v>
      </c>
      <c r="BT22" s="679"/>
      <c r="BU22" s="679"/>
      <c r="BV22" s="679"/>
      <c r="BW22" s="679"/>
      <c r="BX22" s="679"/>
      <c r="BY22" s="679"/>
      <c r="BZ22" s="679"/>
      <c r="CA22" s="679"/>
      <c r="CB22" s="722"/>
      <c r="CD22" s="782" t="s">
        <v>282</v>
      </c>
      <c r="CE22" s="783"/>
      <c r="CF22" s="783"/>
      <c r="CG22" s="783"/>
      <c r="CH22" s="783"/>
      <c r="CI22" s="783"/>
      <c r="CJ22" s="783"/>
      <c r="CK22" s="783"/>
      <c r="CL22" s="783"/>
      <c r="CM22" s="783"/>
      <c r="CN22" s="783"/>
      <c r="CO22" s="783"/>
      <c r="CP22" s="783"/>
      <c r="CQ22" s="783"/>
      <c r="CR22" s="783"/>
      <c r="CS22" s="783"/>
      <c r="CT22" s="783"/>
      <c r="CU22" s="783"/>
      <c r="CV22" s="783"/>
      <c r="CW22" s="783"/>
      <c r="CX22" s="783"/>
      <c r="CY22" s="783"/>
      <c r="CZ22" s="783"/>
      <c r="DA22" s="783"/>
      <c r="DB22" s="783"/>
      <c r="DC22" s="783"/>
      <c r="DD22" s="783"/>
      <c r="DE22" s="783"/>
      <c r="DF22" s="783"/>
      <c r="DG22" s="783"/>
      <c r="DH22" s="783"/>
      <c r="DI22" s="783"/>
      <c r="DJ22" s="783"/>
      <c r="DK22" s="783"/>
      <c r="DL22" s="783"/>
      <c r="DM22" s="783"/>
      <c r="DN22" s="783"/>
      <c r="DO22" s="783"/>
      <c r="DP22" s="783"/>
      <c r="DQ22" s="783"/>
      <c r="DR22" s="783"/>
      <c r="DS22" s="783"/>
      <c r="DT22" s="783"/>
      <c r="DU22" s="783"/>
      <c r="DV22" s="783"/>
      <c r="DW22" s="783"/>
      <c r="DX22" s="783"/>
      <c r="DY22" s="783"/>
      <c r="DZ22" s="783"/>
      <c r="EA22" s="783"/>
      <c r="EB22" s="783"/>
      <c r="EC22" s="784"/>
    </row>
    <row r="23" spans="2:133" ht="11.25" customHeight="1" x14ac:dyDescent="0.15">
      <c r="B23" s="675" t="s">
        <v>283</v>
      </c>
      <c r="C23" s="676"/>
      <c r="D23" s="676"/>
      <c r="E23" s="676"/>
      <c r="F23" s="676"/>
      <c r="G23" s="676"/>
      <c r="H23" s="676"/>
      <c r="I23" s="676"/>
      <c r="J23" s="676"/>
      <c r="K23" s="676"/>
      <c r="L23" s="676"/>
      <c r="M23" s="676"/>
      <c r="N23" s="676"/>
      <c r="O23" s="676"/>
      <c r="P23" s="676"/>
      <c r="Q23" s="677"/>
      <c r="R23" s="678">
        <v>1501374</v>
      </c>
      <c r="S23" s="679"/>
      <c r="T23" s="679"/>
      <c r="U23" s="679"/>
      <c r="V23" s="679"/>
      <c r="W23" s="679"/>
      <c r="X23" s="679"/>
      <c r="Y23" s="680"/>
      <c r="Z23" s="715">
        <v>37.200000000000003</v>
      </c>
      <c r="AA23" s="715"/>
      <c r="AB23" s="715"/>
      <c r="AC23" s="715"/>
      <c r="AD23" s="716">
        <v>1501374</v>
      </c>
      <c r="AE23" s="716"/>
      <c r="AF23" s="716"/>
      <c r="AG23" s="716"/>
      <c r="AH23" s="716"/>
      <c r="AI23" s="716"/>
      <c r="AJ23" s="716"/>
      <c r="AK23" s="716"/>
      <c r="AL23" s="681">
        <v>62.9</v>
      </c>
      <c r="AM23" s="682"/>
      <c r="AN23" s="682"/>
      <c r="AO23" s="717"/>
      <c r="AP23" s="773" t="s">
        <v>284</v>
      </c>
      <c r="AQ23" s="780"/>
      <c r="AR23" s="780"/>
      <c r="AS23" s="780"/>
      <c r="AT23" s="780"/>
      <c r="AU23" s="780"/>
      <c r="AV23" s="780"/>
      <c r="AW23" s="780"/>
      <c r="AX23" s="780"/>
      <c r="AY23" s="780"/>
      <c r="AZ23" s="780"/>
      <c r="BA23" s="780"/>
      <c r="BB23" s="780"/>
      <c r="BC23" s="780"/>
      <c r="BD23" s="780"/>
      <c r="BE23" s="780"/>
      <c r="BF23" s="775"/>
      <c r="BG23" s="678" t="s">
        <v>126</v>
      </c>
      <c r="BH23" s="679"/>
      <c r="BI23" s="679"/>
      <c r="BJ23" s="679"/>
      <c r="BK23" s="679"/>
      <c r="BL23" s="679"/>
      <c r="BM23" s="679"/>
      <c r="BN23" s="680"/>
      <c r="BO23" s="715" t="s">
        <v>135</v>
      </c>
      <c r="BP23" s="715"/>
      <c r="BQ23" s="715"/>
      <c r="BR23" s="715"/>
      <c r="BS23" s="684" t="s">
        <v>135</v>
      </c>
      <c r="BT23" s="679"/>
      <c r="BU23" s="679"/>
      <c r="BV23" s="679"/>
      <c r="BW23" s="679"/>
      <c r="BX23" s="679"/>
      <c r="BY23" s="679"/>
      <c r="BZ23" s="679"/>
      <c r="CA23" s="679"/>
      <c r="CB23" s="722"/>
      <c r="CD23" s="782" t="s">
        <v>224</v>
      </c>
      <c r="CE23" s="783"/>
      <c r="CF23" s="783"/>
      <c r="CG23" s="783"/>
      <c r="CH23" s="783"/>
      <c r="CI23" s="783"/>
      <c r="CJ23" s="783"/>
      <c r="CK23" s="783"/>
      <c r="CL23" s="783"/>
      <c r="CM23" s="783"/>
      <c r="CN23" s="783"/>
      <c r="CO23" s="783"/>
      <c r="CP23" s="783"/>
      <c r="CQ23" s="784"/>
      <c r="CR23" s="782" t="s">
        <v>285</v>
      </c>
      <c r="CS23" s="783"/>
      <c r="CT23" s="783"/>
      <c r="CU23" s="783"/>
      <c r="CV23" s="783"/>
      <c r="CW23" s="783"/>
      <c r="CX23" s="783"/>
      <c r="CY23" s="784"/>
      <c r="CZ23" s="782" t="s">
        <v>286</v>
      </c>
      <c r="DA23" s="783"/>
      <c r="DB23" s="783"/>
      <c r="DC23" s="784"/>
      <c r="DD23" s="782" t="s">
        <v>287</v>
      </c>
      <c r="DE23" s="783"/>
      <c r="DF23" s="783"/>
      <c r="DG23" s="783"/>
      <c r="DH23" s="783"/>
      <c r="DI23" s="783"/>
      <c r="DJ23" s="783"/>
      <c r="DK23" s="784"/>
      <c r="DL23" s="791" t="s">
        <v>288</v>
      </c>
      <c r="DM23" s="792"/>
      <c r="DN23" s="792"/>
      <c r="DO23" s="792"/>
      <c r="DP23" s="792"/>
      <c r="DQ23" s="792"/>
      <c r="DR23" s="792"/>
      <c r="DS23" s="792"/>
      <c r="DT23" s="792"/>
      <c r="DU23" s="792"/>
      <c r="DV23" s="793"/>
      <c r="DW23" s="782" t="s">
        <v>289</v>
      </c>
      <c r="DX23" s="783"/>
      <c r="DY23" s="783"/>
      <c r="DZ23" s="783"/>
      <c r="EA23" s="783"/>
      <c r="EB23" s="783"/>
      <c r="EC23" s="784"/>
    </row>
    <row r="24" spans="2:133" ht="11.25" customHeight="1" x14ac:dyDescent="0.15">
      <c r="B24" s="675" t="s">
        <v>290</v>
      </c>
      <c r="C24" s="676"/>
      <c r="D24" s="676"/>
      <c r="E24" s="676"/>
      <c r="F24" s="676"/>
      <c r="G24" s="676"/>
      <c r="H24" s="676"/>
      <c r="I24" s="676"/>
      <c r="J24" s="676"/>
      <c r="K24" s="676"/>
      <c r="L24" s="676"/>
      <c r="M24" s="676"/>
      <c r="N24" s="676"/>
      <c r="O24" s="676"/>
      <c r="P24" s="676"/>
      <c r="Q24" s="677"/>
      <c r="R24" s="678">
        <v>188591</v>
      </c>
      <c r="S24" s="679"/>
      <c r="T24" s="679"/>
      <c r="U24" s="679"/>
      <c r="V24" s="679"/>
      <c r="W24" s="679"/>
      <c r="X24" s="679"/>
      <c r="Y24" s="680"/>
      <c r="Z24" s="715">
        <v>4.7</v>
      </c>
      <c r="AA24" s="715"/>
      <c r="AB24" s="715"/>
      <c r="AC24" s="715"/>
      <c r="AD24" s="716" t="s">
        <v>126</v>
      </c>
      <c r="AE24" s="716"/>
      <c r="AF24" s="716"/>
      <c r="AG24" s="716"/>
      <c r="AH24" s="716"/>
      <c r="AI24" s="716"/>
      <c r="AJ24" s="716"/>
      <c r="AK24" s="716"/>
      <c r="AL24" s="681" t="s">
        <v>126</v>
      </c>
      <c r="AM24" s="682"/>
      <c r="AN24" s="682"/>
      <c r="AO24" s="717"/>
      <c r="AP24" s="773" t="s">
        <v>291</v>
      </c>
      <c r="AQ24" s="780"/>
      <c r="AR24" s="780"/>
      <c r="AS24" s="780"/>
      <c r="AT24" s="780"/>
      <c r="AU24" s="780"/>
      <c r="AV24" s="780"/>
      <c r="AW24" s="780"/>
      <c r="AX24" s="780"/>
      <c r="AY24" s="780"/>
      <c r="AZ24" s="780"/>
      <c r="BA24" s="780"/>
      <c r="BB24" s="780"/>
      <c r="BC24" s="780"/>
      <c r="BD24" s="780"/>
      <c r="BE24" s="780"/>
      <c r="BF24" s="775"/>
      <c r="BG24" s="678" t="s">
        <v>126</v>
      </c>
      <c r="BH24" s="679"/>
      <c r="BI24" s="679"/>
      <c r="BJ24" s="679"/>
      <c r="BK24" s="679"/>
      <c r="BL24" s="679"/>
      <c r="BM24" s="679"/>
      <c r="BN24" s="680"/>
      <c r="BO24" s="715" t="s">
        <v>135</v>
      </c>
      <c r="BP24" s="715"/>
      <c r="BQ24" s="715"/>
      <c r="BR24" s="715"/>
      <c r="BS24" s="684" t="s">
        <v>135</v>
      </c>
      <c r="BT24" s="679"/>
      <c r="BU24" s="679"/>
      <c r="BV24" s="679"/>
      <c r="BW24" s="679"/>
      <c r="BX24" s="679"/>
      <c r="BY24" s="679"/>
      <c r="BZ24" s="679"/>
      <c r="CA24" s="679"/>
      <c r="CB24" s="722"/>
      <c r="CD24" s="736" t="s">
        <v>292</v>
      </c>
      <c r="CE24" s="737"/>
      <c r="CF24" s="737"/>
      <c r="CG24" s="737"/>
      <c r="CH24" s="737"/>
      <c r="CI24" s="737"/>
      <c r="CJ24" s="737"/>
      <c r="CK24" s="737"/>
      <c r="CL24" s="737"/>
      <c r="CM24" s="737"/>
      <c r="CN24" s="737"/>
      <c r="CO24" s="737"/>
      <c r="CP24" s="737"/>
      <c r="CQ24" s="738"/>
      <c r="CR24" s="733">
        <v>1243474</v>
      </c>
      <c r="CS24" s="734"/>
      <c r="CT24" s="734"/>
      <c r="CU24" s="734"/>
      <c r="CV24" s="734"/>
      <c r="CW24" s="734"/>
      <c r="CX24" s="734"/>
      <c r="CY24" s="777"/>
      <c r="CZ24" s="778">
        <v>31.8</v>
      </c>
      <c r="DA24" s="749"/>
      <c r="DB24" s="749"/>
      <c r="DC24" s="781"/>
      <c r="DD24" s="776">
        <v>972288</v>
      </c>
      <c r="DE24" s="734"/>
      <c r="DF24" s="734"/>
      <c r="DG24" s="734"/>
      <c r="DH24" s="734"/>
      <c r="DI24" s="734"/>
      <c r="DJ24" s="734"/>
      <c r="DK24" s="777"/>
      <c r="DL24" s="776">
        <v>972288</v>
      </c>
      <c r="DM24" s="734"/>
      <c r="DN24" s="734"/>
      <c r="DO24" s="734"/>
      <c r="DP24" s="734"/>
      <c r="DQ24" s="734"/>
      <c r="DR24" s="734"/>
      <c r="DS24" s="734"/>
      <c r="DT24" s="734"/>
      <c r="DU24" s="734"/>
      <c r="DV24" s="777"/>
      <c r="DW24" s="778">
        <v>39.200000000000003</v>
      </c>
      <c r="DX24" s="749"/>
      <c r="DY24" s="749"/>
      <c r="DZ24" s="749"/>
      <c r="EA24" s="749"/>
      <c r="EB24" s="749"/>
      <c r="EC24" s="779"/>
    </row>
    <row r="25" spans="2:133" ht="11.25" customHeight="1" x14ac:dyDescent="0.15">
      <c r="B25" s="675" t="s">
        <v>293</v>
      </c>
      <c r="C25" s="676"/>
      <c r="D25" s="676"/>
      <c r="E25" s="676"/>
      <c r="F25" s="676"/>
      <c r="G25" s="676"/>
      <c r="H25" s="676"/>
      <c r="I25" s="676"/>
      <c r="J25" s="676"/>
      <c r="K25" s="676"/>
      <c r="L25" s="676"/>
      <c r="M25" s="676"/>
      <c r="N25" s="676"/>
      <c r="O25" s="676"/>
      <c r="P25" s="676"/>
      <c r="Q25" s="677"/>
      <c r="R25" s="678" t="s">
        <v>135</v>
      </c>
      <c r="S25" s="679"/>
      <c r="T25" s="679"/>
      <c r="U25" s="679"/>
      <c r="V25" s="679"/>
      <c r="W25" s="679"/>
      <c r="X25" s="679"/>
      <c r="Y25" s="680"/>
      <c r="Z25" s="715" t="s">
        <v>126</v>
      </c>
      <c r="AA25" s="715"/>
      <c r="AB25" s="715"/>
      <c r="AC25" s="715"/>
      <c r="AD25" s="716" t="s">
        <v>126</v>
      </c>
      <c r="AE25" s="716"/>
      <c r="AF25" s="716"/>
      <c r="AG25" s="716"/>
      <c r="AH25" s="716"/>
      <c r="AI25" s="716"/>
      <c r="AJ25" s="716"/>
      <c r="AK25" s="716"/>
      <c r="AL25" s="681" t="s">
        <v>135</v>
      </c>
      <c r="AM25" s="682"/>
      <c r="AN25" s="682"/>
      <c r="AO25" s="717"/>
      <c r="AP25" s="773" t="s">
        <v>294</v>
      </c>
      <c r="AQ25" s="780"/>
      <c r="AR25" s="780"/>
      <c r="AS25" s="780"/>
      <c r="AT25" s="780"/>
      <c r="AU25" s="780"/>
      <c r="AV25" s="780"/>
      <c r="AW25" s="780"/>
      <c r="AX25" s="780"/>
      <c r="AY25" s="780"/>
      <c r="AZ25" s="780"/>
      <c r="BA25" s="780"/>
      <c r="BB25" s="780"/>
      <c r="BC25" s="780"/>
      <c r="BD25" s="780"/>
      <c r="BE25" s="780"/>
      <c r="BF25" s="775"/>
      <c r="BG25" s="678" t="s">
        <v>135</v>
      </c>
      <c r="BH25" s="679"/>
      <c r="BI25" s="679"/>
      <c r="BJ25" s="679"/>
      <c r="BK25" s="679"/>
      <c r="BL25" s="679"/>
      <c r="BM25" s="679"/>
      <c r="BN25" s="680"/>
      <c r="BO25" s="715" t="s">
        <v>126</v>
      </c>
      <c r="BP25" s="715"/>
      <c r="BQ25" s="715"/>
      <c r="BR25" s="715"/>
      <c r="BS25" s="684" t="s">
        <v>135</v>
      </c>
      <c r="BT25" s="679"/>
      <c r="BU25" s="679"/>
      <c r="BV25" s="679"/>
      <c r="BW25" s="679"/>
      <c r="BX25" s="679"/>
      <c r="BY25" s="679"/>
      <c r="BZ25" s="679"/>
      <c r="CA25" s="679"/>
      <c r="CB25" s="722"/>
      <c r="CD25" s="711" t="s">
        <v>295</v>
      </c>
      <c r="CE25" s="712"/>
      <c r="CF25" s="712"/>
      <c r="CG25" s="712"/>
      <c r="CH25" s="712"/>
      <c r="CI25" s="712"/>
      <c r="CJ25" s="712"/>
      <c r="CK25" s="712"/>
      <c r="CL25" s="712"/>
      <c r="CM25" s="712"/>
      <c r="CN25" s="712"/>
      <c r="CO25" s="712"/>
      <c r="CP25" s="712"/>
      <c r="CQ25" s="713"/>
      <c r="CR25" s="678">
        <v>504511</v>
      </c>
      <c r="CS25" s="697"/>
      <c r="CT25" s="697"/>
      <c r="CU25" s="697"/>
      <c r="CV25" s="697"/>
      <c r="CW25" s="697"/>
      <c r="CX25" s="697"/>
      <c r="CY25" s="698"/>
      <c r="CZ25" s="681">
        <v>12.9</v>
      </c>
      <c r="DA25" s="699"/>
      <c r="DB25" s="699"/>
      <c r="DC25" s="700"/>
      <c r="DD25" s="684">
        <v>476431</v>
      </c>
      <c r="DE25" s="697"/>
      <c r="DF25" s="697"/>
      <c r="DG25" s="697"/>
      <c r="DH25" s="697"/>
      <c r="DI25" s="697"/>
      <c r="DJ25" s="697"/>
      <c r="DK25" s="698"/>
      <c r="DL25" s="684">
        <v>476431</v>
      </c>
      <c r="DM25" s="697"/>
      <c r="DN25" s="697"/>
      <c r="DO25" s="697"/>
      <c r="DP25" s="697"/>
      <c r="DQ25" s="697"/>
      <c r="DR25" s="697"/>
      <c r="DS25" s="697"/>
      <c r="DT25" s="697"/>
      <c r="DU25" s="697"/>
      <c r="DV25" s="698"/>
      <c r="DW25" s="681">
        <v>19.2</v>
      </c>
      <c r="DX25" s="699"/>
      <c r="DY25" s="699"/>
      <c r="DZ25" s="699"/>
      <c r="EA25" s="699"/>
      <c r="EB25" s="699"/>
      <c r="EC25" s="714"/>
    </row>
    <row r="26" spans="2:133" ht="11.25" customHeight="1" x14ac:dyDescent="0.15">
      <c r="B26" s="675" t="s">
        <v>296</v>
      </c>
      <c r="C26" s="676"/>
      <c r="D26" s="676"/>
      <c r="E26" s="676"/>
      <c r="F26" s="676"/>
      <c r="G26" s="676"/>
      <c r="H26" s="676"/>
      <c r="I26" s="676"/>
      <c r="J26" s="676"/>
      <c r="K26" s="676"/>
      <c r="L26" s="676"/>
      <c r="M26" s="676"/>
      <c r="N26" s="676"/>
      <c r="O26" s="676"/>
      <c r="P26" s="676"/>
      <c r="Q26" s="677"/>
      <c r="R26" s="678">
        <v>2568829</v>
      </c>
      <c r="S26" s="679"/>
      <c r="T26" s="679"/>
      <c r="U26" s="679"/>
      <c r="V26" s="679"/>
      <c r="W26" s="679"/>
      <c r="X26" s="679"/>
      <c r="Y26" s="680"/>
      <c r="Z26" s="715">
        <v>63.7</v>
      </c>
      <c r="AA26" s="715"/>
      <c r="AB26" s="715"/>
      <c r="AC26" s="715"/>
      <c r="AD26" s="716">
        <v>2380238</v>
      </c>
      <c r="AE26" s="716"/>
      <c r="AF26" s="716"/>
      <c r="AG26" s="716"/>
      <c r="AH26" s="716"/>
      <c r="AI26" s="716"/>
      <c r="AJ26" s="716"/>
      <c r="AK26" s="716"/>
      <c r="AL26" s="681">
        <v>99.6</v>
      </c>
      <c r="AM26" s="682"/>
      <c r="AN26" s="682"/>
      <c r="AO26" s="717"/>
      <c r="AP26" s="773" t="s">
        <v>297</v>
      </c>
      <c r="AQ26" s="774"/>
      <c r="AR26" s="774"/>
      <c r="AS26" s="774"/>
      <c r="AT26" s="774"/>
      <c r="AU26" s="774"/>
      <c r="AV26" s="774"/>
      <c r="AW26" s="774"/>
      <c r="AX26" s="774"/>
      <c r="AY26" s="774"/>
      <c r="AZ26" s="774"/>
      <c r="BA26" s="774"/>
      <c r="BB26" s="774"/>
      <c r="BC26" s="774"/>
      <c r="BD26" s="774"/>
      <c r="BE26" s="774"/>
      <c r="BF26" s="775"/>
      <c r="BG26" s="678" t="s">
        <v>126</v>
      </c>
      <c r="BH26" s="679"/>
      <c r="BI26" s="679"/>
      <c r="BJ26" s="679"/>
      <c r="BK26" s="679"/>
      <c r="BL26" s="679"/>
      <c r="BM26" s="679"/>
      <c r="BN26" s="680"/>
      <c r="BO26" s="715" t="s">
        <v>126</v>
      </c>
      <c r="BP26" s="715"/>
      <c r="BQ26" s="715"/>
      <c r="BR26" s="715"/>
      <c r="BS26" s="684" t="s">
        <v>126</v>
      </c>
      <c r="BT26" s="679"/>
      <c r="BU26" s="679"/>
      <c r="BV26" s="679"/>
      <c r="BW26" s="679"/>
      <c r="BX26" s="679"/>
      <c r="BY26" s="679"/>
      <c r="BZ26" s="679"/>
      <c r="CA26" s="679"/>
      <c r="CB26" s="722"/>
      <c r="CD26" s="711" t="s">
        <v>298</v>
      </c>
      <c r="CE26" s="712"/>
      <c r="CF26" s="712"/>
      <c r="CG26" s="712"/>
      <c r="CH26" s="712"/>
      <c r="CI26" s="712"/>
      <c r="CJ26" s="712"/>
      <c r="CK26" s="712"/>
      <c r="CL26" s="712"/>
      <c r="CM26" s="712"/>
      <c r="CN26" s="712"/>
      <c r="CO26" s="712"/>
      <c r="CP26" s="712"/>
      <c r="CQ26" s="713"/>
      <c r="CR26" s="678">
        <v>290534</v>
      </c>
      <c r="CS26" s="679"/>
      <c r="CT26" s="679"/>
      <c r="CU26" s="679"/>
      <c r="CV26" s="679"/>
      <c r="CW26" s="679"/>
      <c r="CX26" s="679"/>
      <c r="CY26" s="680"/>
      <c r="CZ26" s="681">
        <v>7.4</v>
      </c>
      <c r="DA26" s="699"/>
      <c r="DB26" s="699"/>
      <c r="DC26" s="700"/>
      <c r="DD26" s="684">
        <v>266292</v>
      </c>
      <c r="DE26" s="679"/>
      <c r="DF26" s="679"/>
      <c r="DG26" s="679"/>
      <c r="DH26" s="679"/>
      <c r="DI26" s="679"/>
      <c r="DJ26" s="679"/>
      <c r="DK26" s="680"/>
      <c r="DL26" s="684" t="s">
        <v>135</v>
      </c>
      <c r="DM26" s="679"/>
      <c r="DN26" s="679"/>
      <c r="DO26" s="679"/>
      <c r="DP26" s="679"/>
      <c r="DQ26" s="679"/>
      <c r="DR26" s="679"/>
      <c r="DS26" s="679"/>
      <c r="DT26" s="679"/>
      <c r="DU26" s="679"/>
      <c r="DV26" s="680"/>
      <c r="DW26" s="681" t="s">
        <v>126</v>
      </c>
      <c r="DX26" s="699"/>
      <c r="DY26" s="699"/>
      <c r="DZ26" s="699"/>
      <c r="EA26" s="699"/>
      <c r="EB26" s="699"/>
      <c r="EC26" s="714"/>
    </row>
    <row r="27" spans="2:133" ht="11.25" customHeight="1" x14ac:dyDescent="0.15">
      <c r="B27" s="675" t="s">
        <v>299</v>
      </c>
      <c r="C27" s="676"/>
      <c r="D27" s="676"/>
      <c r="E27" s="676"/>
      <c r="F27" s="676"/>
      <c r="G27" s="676"/>
      <c r="H27" s="676"/>
      <c r="I27" s="676"/>
      <c r="J27" s="676"/>
      <c r="K27" s="676"/>
      <c r="L27" s="676"/>
      <c r="M27" s="676"/>
      <c r="N27" s="676"/>
      <c r="O27" s="676"/>
      <c r="P27" s="676"/>
      <c r="Q27" s="677"/>
      <c r="R27" s="678" t="s">
        <v>135</v>
      </c>
      <c r="S27" s="679"/>
      <c r="T27" s="679"/>
      <c r="U27" s="679"/>
      <c r="V27" s="679"/>
      <c r="W27" s="679"/>
      <c r="X27" s="679"/>
      <c r="Y27" s="680"/>
      <c r="Z27" s="715" t="s">
        <v>135</v>
      </c>
      <c r="AA27" s="715"/>
      <c r="AB27" s="715"/>
      <c r="AC27" s="715"/>
      <c r="AD27" s="716" t="s">
        <v>135</v>
      </c>
      <c r="AE27" s="716"/>
      <c r="AF27" s="716"/>
      <c r="AG27" s="716"/>
      <c r="AH27" s="716"/>
      <c r="AI27" s="716"/>
      <c r="AJ27" s="716"/>
      <c r="AK27" s="716"/>
      <c r="AL27" s="681" t="s">
        <v>135</v>
      </c>
      <c r="AM27" s="682"/>
      <c r="AN27" s="682"/>
      <c r="AO27" s="717"/>
      <c r="AP27" s="675" t="s">
        <v>300</v>
      </c>
      <c r="AQ27" s="676"/>
      <c r="AR27" s="676"/>
      <c r="AS27" s="676"/>
      <c r="AT27" s="676"/>
      <c r="AU27" s="676"/>
      <c r="AV27" s="676"/>
      <c r="AW27" s="676"/>
      <c r="AX27" s="676"/>
      <c r="AY27" s="676"/>
      <c r="AZ27" s="676"/>
      <c r="BA27" s="676"/>
      <c r="BB27" s="676"/>
      <c r="BC27" s="676"/>
      <c r="BD27" s="676"/>
      <c r="BE27" s="676"/>
      <c r="BF27" s="677"/>
      <c r="BG27" s="678">
        <v>725252</v>
      </c>
      <c r="BH27" s="679"/>
      <c r="BI27" s="679"/>
      <c r="BJ27" s="679"/>
      <c r="BK27" s="679"/>
      <c r="BL27" s="679"/>
      <c r="BM27" s="679"/>
      <c r="BN27" s="680"/>
      <c r="BO27" s="715">
        <v>100</v>
      </c>
      <c r="BP27" s="715"/>
      <c r="BQ27" s="715"/>
      <c r="BR27" s="715"/>
      <c r="BS27" s="684" t="s">
        <v>135</v>
      </c>
      <c r="BT27" s="679"/>
      <c r="BU27" s="679"/>
      <c r="BV27" s="679"/>
      <c r="BW27" s="679"/>
      <c r="BX27" s="679"/>
      <c r="BY27" s="679"/>
      <c r="BZ27" s="679"/>
      <c r="CA27" s="679"/>
      <c r="CB27" s="722"/>
      <c r="CD27" s="711" t="s">
        <v>301</v>
      </c>
      <c r="CE27" s="712"/>
      <c r="CF27" s="712"/>
      <c r="CG27" s="712"/>
      <c r="CH27" s="712"/>
      <c r="CI27" s="712"/>
      <c r="CJ27" s="712"/>
      <c r="CK27" s="712"/>
      <c r="CL27" s="712"/>
      <c r="CM27" s="712"/>
      <c r="CN27" s="712"/>
      <c r="CO27" s="712"/>
      <c r="CP27" s="712"/>
      <c r="CQ27" s="713"/>
      <c r="CR27" s="678">
        <v>333412</v>
      </c>
      <c r="CS27" s="697"/>
      <c r="CT27" s="697"/>
      <c r="CU27" s="697"/>
      <c r="CV27" s="697"/>
      <c r="CW27" s="697"/>
      <c r="CX27" s="697"/>
      <c r="CY27" s="698"/>
      <c r="CZ27" s="681">
        <v>8.5</v>
      </c>
      <c r="DA27" s="699"/>
      <c r="DB27" s="699"/>
      <c r="DC27" s="700"/>
      <c r="DD27" s="684">
        <v>90306</v>
      </c>
      <c r="DE27" s="697"/>
      <c r="DF27" s="697"/>
      <c r="DG27" s="697"/>
      <c r="DH27" s="697"/>
      <c r="DI27" s="697"/>
      <c r="DJ27" s="697"/>
      <c r="DK27" s="698"/>
      <c r="DL27" s="684">
        <v>90306</v>
      </c>
      <c r="DM27" s="697"/>
      <c r="DN27" s="697"/>
      <c r="DO27" s="697"/>
      <c r="DP27" s="697"/>
      <c r="DQ27" s="697"/>
      <c r="DR27" s="697"/>
      <c r="DS27" s="697"/>
      <c r="DT27" s="697"/>
      <c r="DU27" s="697"/>
      <c r="DV27" s="698"/>
      <c r="DW27" s="681">
        <v>3.6</v>
      </c>
      <c r="DX27" s="699"/>
      <c r="DY27" s="699"/>
      <c r="DZ27" s="699"/>
      <c r="EA27" s="699"/>
      <c r="EB27" s="699"/>
      <c r="EC27" s="714"/>
    </row>
    <row r="28" spans="2:133" ht="11.25" customHeight="1" x14ac:dyDescent="0.15">
      <c r="B28" s="675" t="s">
        <v>302</v>
      </c>
      <c r="C28" s="676"/>
      <c r="D28" s="676"/>
      <c r="E28" s="676"/>
      <c r="F28" s="676"/>
      <c r="G28" s="676"/>
      <c r="H28" s="676"/>
      <c r="I28" s="676"/>
      <c r="J28" s="676"/>
      <c r="K28" s="676"/>
      <c r="L28" s="676"/>
      <c r="M28" s="676"/>
      <c r="N28" s="676"/>
      <c r="O28" s="676"/>
      <c r="P28" s="676"/>
      <c r="Q28" s="677"/>
      <c r="R28" s="678">
        <v>5232</v>
      </c>
      <c r="S28" s="679"/>
      <c r="T28" s="679"/>
      <c r="U28" s="679"/>
      <c r="V28" s="679"/>
      <c r="W28" s="679"/>
      <c r="X28" s="679"/>
      <c r="Y28" s="680"/>
      <c r="Z28" s="715">
        <v>0.1</v>
      </c>
      <c r="AA28" s="715"/>
      <c r="AB28" s="715"/>
      <c r="AC28" s="715"/>
      <c r="AD28" s="716" t="s">
        <v>135</v>
      </c>
      <c r="AE28" s="716"/>
      <c r="AF28" s="716"/>
      <c r="AG28" s="716"/>
      <c r="AH28" s="716"/>
      <c r="AI28" s="716"/>
      <c r="AJ28" s="716"/>
      <c r="AK28" s="716"/>
      <c r="AL28" s="681" t="s">
        <v>126</v>
      </c>
      <c r="AM28" s="682"/>
      <c r="AN28" s="682"/>
      <c r="AO28" s="717"/>
      <c r="AP28" s="675"/>
      <c r="AQ28" s="676"/>
      <c r="AR28" s="676"/>
      <c r="AS28" s="676"/>
      <c r="AT28" s="676"/>
      <c r="AU28" s="676"/>
      <c r="AV28" s="676"/>
      <c r="AW28" s="676"/>
      <c r="AX28" s="676"/>
      <c r="AY28" s="676"/>
      <c r="AZ28" s="676"/>
      <c r="BA28" s="676"/>
      <c r="BB28" s="676"/>
      <c r="BC28" s="676"/>
      <c r="BD28" s="676"/>
      <c r="BE28" s="676"/>
      <c r="BF28" s="677"/>
      <c r="BG28" s="678"/>
      <c r="BH28" s="679"/>
      <c r="BI28" s="679"/>
      <c r="BJ28" s="679"/>
      <c r="BK28" s="679"/>
      <c r="BL28" s="679"/>
      <c r="BM28" s="679"/>
      <c r="BN28" s="680"/>
      <c r="BO28" s="715"/>
      <c r="BP28" s="715"/>
      <c r="BQ28" s="715"/>
      <c r="BR28" s="715"/>
      <c r="BS28" s="684"/>
      <c r="BT28" s="679"/>
      <c r="BU28" s="679"/>
      <c r="BV28" s="679"/>
      <c r="BW28" s="679"/>
      <c r="BX28" s="679"/>
      <c r="BY28" s="679"/>
      <c r="BZ28" s="679"/>
      <c r="CA28" s="679"/>
      <c r="CB28" s="722"/>
      <c r="CD28" s="711" t="s">
        <v>303</v>
      </c>
      <c r="CE28" s="712"/>
      <c r="CF28" s="712"/>
      <c r="CG28" s="712"/>
      <c r="CH28" s="712"/>
      <c r="CI28" s="712"/>
      <c r="CJ28" s="712"/>
      <c r="CK28" s="712"/>
      <c r="CL28" s="712"/>
      <c r="CM28" s="712"/>
      <c r="CN28" s="712"/>
      <c r="CO28" s="712"/>
      <c r="CP28" s="712"/>
      <c r="CQ28" s="713"/>
      <c r="CR28" s="678">
        <v>405551</v>
      </c>
      <c r="CS28" s="679"/>
      <c r="CT28" s="679"/>
      <c r="CU28" s="679"/>
      <c r="CV28" s="679"/>
      <c r="CW28" s="679"/>
      <c r="CX28" s="679"/>
      <c r="CY28" s="680"/>
      <c r="CZ28" s="681">
        <v>10.4</v>
      </c>
      <c r="DA28" s="699"/>
      <c r="DB28" s="699"/>
      <c r="DC28" s="700"/>
      <c r="DD28" s="684">
        <v>405551</v>
      </c>
      <c r="DE28" s="679"/>
      <c r="DF28" s="679"/>
      <c r="DG28" s="679"/>
      <c r="DH28" s="679"/>
      <c r="DI28" s="679"/>
      <c r="DJ28" s="679"/>
      <c r="DK28" s="680"/>
      <c r="DL28" s="684">
        <v>405551</v>
      </c>
      <c r="DM28" s="679"/>
      <c r="DN28" s="679"/>
      <c r="DO28" s="679"/>
      <c r="DP28" s="679"/>
      <c r="DQ28" s="679"/>
      <c r="DR28" s="679"/>
      <c r="DS28" s="679"/>
      <c r="DT28" s="679"/>
      <c r="DU28" s="679"/>
      <c r="DV28" s="680"/>
      <c r="DW28" s="681">
        <v>16.3</v>
      </c>
      <c r="DX28" s="699"/>
      <c r="DY28" s="699"/>
      <c r="DZ28" s="699"/>
      <c r="EA28" s="699"/>
      <c r="EB28" s="699"/>
      <c r="EC28" s="714"/>
    </row>
    <row r="29" spans="2:133" ht="11.25" customHeight="1" x14ac:dyDescent="0.15">
      <c r="B29" s="675" t="s">
        <v>304</v>
      </c>
      <c r="C29" s="676"/>
      <c r="D29" s="676"/>
      <c r="E29" s="676"/>
      <c r="F29" s="676"/>
      <c r="G29" s="676"/>
      <c r="H29" s="676"/>
      <c r="I29" s="676"/>
      <c r="J29" s="676"/>
      <c r="K29" s="676"/>
      <c r="L29" s="676"/>
      <c r="M29" s="676"/>
      <c r="N29" s="676"/>
      <c r="O29" s="676"/>
      <c r="P29" s="676"/>
      <c r="Q29" s="677"/>
      <c r="R29" s="678">
        <v>30562</v>
      </c>
      <c r="S29" s="679"/>
      <c r="T29" s="679"/>
      <c r="U29" s="679"/>
      <c r="V29" s="679"/>
      <c r="W29" s="679"/>
      <c r="X29" s="679"/>
      <c r="Y29" s="680"/>
      <c r="Z29" s="715">
        <v>0.8</v>
      </c>
      <c r="AA29" s="715"/>
      <c r="AB29" s="715"/>
      <c r="AC29" s="715"/>
      <c r="AD29" s="716" t="s">
        <v>135</v>
      </c>
      <c r="AE29" s="716"/>
      <c r="AF29" s="716"/>
      <c r="AG29" s="716"/>
      <c r="AH29" s="716"/>
      <c r="AI29" s="716"/>
      <c r="AJ29" s="716"/>
      <c r="AK29" s="716"/>
      <c r="AL29" s="681" t="s">
        <v>135</v>
      </c>
      <c r="AM29" s="682"/>
      <c r="AN29" s="682"/>
      <c r="AO29" s="717"/>
      <c r="AP29" s="659"/>
      <c r="AQ29" s="660"/>
      <c r="AR29" s="660"/>
      <c r="AS29" s="660"/>
      <c r="AT29" s="660"/>
      <c r="AU29" s="660"/>
      <c r="AV29" s="660"/>
      <c r="AW29" s="660"/>
      <c r="AX29" s="660"/>
      <c r="AY29" s="660"/>
      <c r="AZ29" s="660"/>
      <c r="BA29" s="660"/>
      <c r="BB29" s="660"/>
      <c r="BC29" s="660"/>
      <c r="BD29" s="660"/>
      <c r="BE29" s="660"/>
      <c r="BF29" s="661"/>
      <c r="BG29" s="678"/>
      <c r="BH29" s="679"/>
      <c r="BI29" s="679"/>
      <c r="BJ29" s="679"/>
      <c r="BK29" s="679"/>
      <c r="BL29" s="679"/>
      <c r="BM29" s="679"/>
      <c r="BN29" s="680"/>
      <c r="BO29" s="715"/>
      <c r="BP29" s="715"/>
      <c r="BQ29" s="715"/>
      <c r="BR29" s="715"/>
      <c r="BS29" s="716"/>
      <c r="BT29" s="716"/>
      <c r="BU29" s="716"/>
      <c r="BV29" s="716"/>
      <c r="BW29" s="716"/>
      <c r="BX29" s="716"/>
      <c r="BY29" s="716"/>
      <c r="BZ29" s="716"/>
      <c r="CA29" s="716"/>
      <c r="CB29" s="766"/>
      <c r="CD29" s="767" t="s">
        <v>305</v>
      </c>
      <c r="CE29" s="768"/>
      <c r="CF29" s="711" t="s">
        <v>306</v>
      </c>
      <c r="CG29" s="712"/>
      <c r="CH29" s="712"/>
      <c r="CI29" s="712"/>
      <c r="CJ29" s="712"/>
      <c r="CK29" s="712"/>
      <c r="CL29" s="712"/>
      <c r="CM29" s="712"/>
      <c r="CN29" s="712"/>
      <c r="CO29" s="712"/>
      <c r="CP29" s="712"/>
      <c r="CQ29" s="713"/>
      <c r="CR29" s="678">
        <v>405551</v>
      </c>
      <c r="CS29" s="697"/>
      <c r="CT29" s="697"/>
      <c r="CU29" s="697"/>
      <c r="CV29" s="697"/>
      <c r="CW29" s="697"/>
      <c r="CX29" s="697"/>
      <c r="CY29" s="698"/>
      <c r="CZ29" s="681">
        <v>10.4</v>
      </c>
      <c r="DA29" s="699"/>
      <c r="DB29" s="699"/>
      <c r="DC29" s="700"/>
      <c r="DD29" s="684">
        <v>405551</v>
      </c>
      <c r="DE29" s="697"/>
      <c r="DF29" s="697"/>
      <c r="DG29" s="697"/>
      <c r="DH29" s="697"/>
      <c r="DI29" s="697"/>
      <c r="DJ29" s="697"/>
      <c r="DK29" s="698"/>
      <c r="DL29" s="684">
        <v>405551</v>
      </c>
      <c r="DM29" s="697"/>
      <c r="DN29" s="697"/>
      <c r="DO29" s="697"/>
      <c r="DP29" s="697"/>
      <c r="DQ29" s="697"/>
      <c r="DR29" s="697"/>
      <c r="DS29" s="697"/>
      <c r="DT29" s="697"/>
      <c r="DU29" s="697"/>
      <c r="DV29" s="698"/>
      <c r="DW29" s="681">
        <v>16.3</v>
      </c>
      <c r="DX29" s="699"/>
      <c r="DY29" s="699"/>
      <c r="DZ29" s="699"/>
      <c r="EA29" s="699"/>
      <c r="EB29" s="699"/>
      <c r="EC29" s="714"/>
    </row>
    <row r="30" spans="2:133" ht="11.25" customHeight="1" x14ac:dyDescent="0.15">
      <c r="B30" s="675" t="s">
        <v>307</v>
      </c>
      <c r="C30" s="676"/>
      <c r="D30" s="676"/>
      <c r="E30" s="676"/>
      <c r="F30" s="676"/>
      <c r="G30" s="676"/>
      <c r="H30" s="676"/>
      <c r="I30" s="676"/>
      <c r="J30" s="676"/>
      <c r="K30" s="676"/>
      <c r="L30" s="676"/>
      <c r="M30" s="676"/>
      <c r="N30" s="676"/>
      <c r="O30" s="676"/>
      <c r="P30" s="676"/>
      <c r="Q30" s="677"/>
      <c r="R30" s="678">
        <v>15222</v>
      </c>
      <c r="S30" s="679"/>
      <c r="T30" s="679"/>
      <c r="U30" s="679"/>
      <c r="V30" s="679"/>
      <c r="W30" s="679"/>
      <c r="X30" s="679"/>
      <c r="Y30" s="680"/>
      <c r="Z30" s="715">
        <v>0.4</v>
      </c>
      <c r="AA30" s="715"/>
      <c r="AB30" s="715"/>
      <c r="AC30" s="715"/>
      <c r="AD30" s="716" t="s">
        <v>135</v>
      </c>
      <c r="AE30" s="716"/>
      <c r="AF30" s="716"/>
      <c r="AG30" s="716"/>
      <c r="AH30" s="716"/>
      <c r="AI30" s="716"/>
      <c r="AJ30" s="716"/>
      <c r="AK30" s="716"/>
      <c r="AL30" s="681" t="s">
        <v>126</v>
      </c>
      <c r="AM30" s="682"/>
      <c r="AN30" s="682"/>
      <c r="AO30" s="717"/>
      <c r="AP30" s="739" t="s">
        <v>224</v>
      </c>
      <c r="AQ30" s="740"/>
      <c r="AR30" s="740"/>
      <c r="AS30" s="740"/>
      <c r="AT30" s="740"/>
      <c r="AU30" s="740"/>
      <c r="AV30" s="740"/>
      <c r="AW30" s="740"/>
      <c r="AX30" s="740"/>
      <c r="AY30" s="740"/>
      <c r="AZ30" s="740"/>
      <c r="BA30" s="740"/>
      <c r="BB30" s="740"/>
      <c r="BC30" s="740"/>
      <c r="BD30" s="740"/>
      <c r="BE30" s="740"/>
      <c r="BF30" s="741"/>
      <c r="BG30" s="739" t="s">
        <v>308</v>
      </c>
      <c r="BH30" s="764"/>
      <c r="BI30" s="764"/>
      <c r="BJ30" s="764"/>
      <c r="BK30" s="764"/>
      <c r="BL30" s="764"/>
      <c r="BM30" s="764"/>
      <c r="BN30" s="764"/>
      <c r="BO30" s="764"/>
      <c r="BP30" s="764"/>
      <c r="BQ30" s="765"/>
      <c r="BR30" s="739" t="s">
        <v>309</v>
      </c>
      <c r="BS30" s="764"/>
      <c r="BT30" s="764"/>
      <c r="BU30" s="764"/>
      <c r="BV30" s="764"/>
      <c r="BW30" s="764"/>
      <c r="BX30" s="764"/>
      <c r="BY30" s="764"/>
      <c r="BZ30" s="764"/>
      <c r="CA30" s="764"/>
      <c r="CB30" s="765"/>
      <c r="CD30" s="769"/>
      <c r="CE30" s="770"/>
      <c r="CF30" s="711" t="s">
        <v>310</v>
      </c>
      <c r="CG30" s="712"/>
      <c r="CH30" s="712"/>
      <c r="CI30" s="712"/>
      <c r="CJ30" s="712"/>
      <c r="CK30" s="712"/>
      <c r="CL30" s="712"/>
      <c r="CM30" s="712"/>
      <c r="CN30" s="712"/>
      <c r="CO30" s="712"/>
      <c r="CP30" s="712"/>
      <c r="CQ30" s="713"/>
      <c r="CR30" s="678">
        <v>382983</v>
      </c>
      <c r="CS30" s="679"/>
      <c r="CT30" s="679"/>
      <c r="CU30" s="679"/>
      <c r="CV30" s="679"/>
      <c r="CW30" s="679"/>
      <c r="CX30" s="679"/>
      <c r="CY30" s="680"/>
      <c r="CZ30" s="681">
        <v>9.8000000000000007</v>
      </c>
      <c r="DA30" s="699"/>
      <c r="DB30" s="699"/>
      <c r="DC30" s="700"/>
      <c r="DD30" s="684">
        <v>382983</v>
      </c>
      <c r="DE30" s="679"/>
      <c r="DF30" s="679"/>
      <c r="DG30" s="679"/>
      <c r="DH30" s="679"/>
      <c r="DI30" s="679"/>
      <c r="DJ30" s="679"/>
      <c r="DK30" s="680"/>
      <c r="DL30" s="684">
        <v>382983</v>
      </c>
      <c r="DM30" s="679"/>
      <c r="DN30" s="679"/>
      <c r="DO30" s="679"/>
      <c r="DP30" s="679"/>
      <c r="DQ30" s="679"/>
      <c r="DR30" s="679"/>
      <c r="DS30" s="679"/>
      <c r="DT30" s="679"/>
      <c r="DU30" s="679"/>
      <c r="DV30" s="680"/>
      <c r="DW30" s="681">
        <v>15.4</v>
      </c>
      <c r="DX30" s="699"/>
      <c r="DY30" s="699"/>
      <c r="DZ30" s="699"/>
      <c r="EA30" s="699"/>
      <c r="EB30" s="699"/>
      <c r="EC30" s="714"/>
    </row>
    <row r="31" spans="2:133" ht="11.25" customHeight="1" x14ac:dyDescent="0.15">
      <c r="B31" s="675" t="s">
        <v>311</v>
      </c>
      <c r="C31" s="676"/>
      <c r="D31" s="676"/>
      <c r="E31" s="676"/>
      <c r="F31" s="676"/>
      <c r="G31" s="676"/>
      <c r="H31" s="676"/>
      <c r="I31" s="676"/>
      <c r="J31" s="676"/>
      <c r="K31" s="676"/>
      <c r="L31" s="676"/>
      <c r="M31" s="676"/>
      <c r="N31" s="676"/>
      <c r="O31" s="676"/>
      <c r="P31" s="676"/>
      <c r="Q31" s="677"/>
      <c r="R31" s="678">
        <v>272727</v>
      </c>
      <c r="S31" s="679"/>
      <c r="T31" s="679"/>
      <c r="U31" s="679"/>
      <c r="V31" s="679"/>
      <c r="W31" s="679"/>
      <c r="X31" s="679"/>
      <c r="Y31" s="680"/>
      <c r="Z31" s="715">
        <v>6.8</v>
      </c>
      <c r="AA31" s="715"/>
      <c r="AB31" s="715"/>
      <c r="AC31" s="715"/>
      <c r="AD31" s="716" t="s">
        <v>126</v>
      </c>
      <c r="AE31" s="716"/>
      <c r="AF31" s="716"/>
      <c r="AG31" s="716"/>
      <c r="AH31" s="716"/>
      <c r="AI31" s="716"/>
      <c r="AJ31" s="716"/>
      <c r="AK31" s="716"/>
      <c r="AL31" s="681" t="s">
        <v>135</v>
      </c>
      <c r="AM31" s="682"/>
      <c r="AN31" s="682"/>
      <c r="AO31" s="717"/>
      <c r="AP31" s="752" t="s">
        <v>312</v>
      </c>
      <c r="AQ31" s="753"/>
      <c r="AR31" s="753"/>
      <c r="AS31" s="753"/>
      <c r="AT31" s="758" t="s">
        <v>313</v>
      </c>
      <c r="AU31" s="231"/>
      <c r="AV31" s="231"/>
      <c r="AW31" s="231"/>
      <c r="AX31" s="744" t="s">
        <v>189</v>
      </c>
      <c r="AY31" s="745"/>
      <c r="AZ31" s="745"/>
      <c r="BA31" s="745"/>
      <c r="BB31" s="745"/>
      <c r="BC31" s="745"/>
      <c r="BD31" s="745"/>
      <c r="BE31" s="745"/>
      <c r="BF31" s="746"/>
      <c r="BG31" s="747">
        <v>99.3</v>
      </c>
      <c r="BH31" s="748"/>
      <c r="BI31" s="748"/>
      <c r="BJ31" s="748"/>
      <c r="BK31" s="748"/>
      <c r="BL31" s="748"/>
      <c r="BM31" s="749">
        <v>98.8</v>
      </c>
      <c r="BN31" s="748"/>
      <c r="BO31" s="748"/>
      <c r="BP31" s="748"/>
      <c r="BQ31" s="750"/>
      <c r="BR31" s="747">
        <v>99.6</v>
      </c>
      <c r="BS31" s="748"/>
      <c r="BT31" s="748"/>
      <c r="BU31" s="748"/>
      <c r="BV31" s="748"/>
      <c r="BW31" s="748"/>
      <c r="BX31" s="749">
        <v>99</v>
      </c>
      <c r="BY31" s="748"/>
      <c r="BZ31" s="748"/>
      <c r="CA31" s="748"/>
      <c r="CB31" s="750"/>
      <c r="CD31" s="769"/>
      <c r="CE31" s="770"/>
      <c r="CF31" s="711" t="s">
        <v>314</v>
      </c>
      <c r="CG31" s="712"/>
      <c r="CH31" s="712"/>
      <c r="CI31" s="712"/>
      <c r="CJ31" s="712"/>
      <c r="CK31" s="712"/>
      <c r="CL31" s="712"/>
      <c r="CM31" s="712"/>
      <c r="CN31" s="712"/>
      <c r="CO31" s="712"/>
      <c r="CP31" s="712"/>
      <c r="CQ31" s="713"/>
      <c r="CR31" s="678">
        <v>22568</v>
      </c>
      <c r="CS31" s="697"/>
      <c r="CT31" s="697"/>
      <c r="CU31" s="697"/>
      <c r="CV31" s="697"/>
      <c r="CW31" s="697"/>
      <c r="CX31" s="697"/>
      <c r="CY31" s="698"/>
      <c r="CZ31" s="681">
        <v>0.6</v>
      </c>
      <c r="DA31" s="699"/>
      <c r="DB31" s="699"/>
      <c r="DC31" s="700"/>
      <c r="DD31" s="684">
        <v>22568</v>
      </c>
      <c r="DE31" s="697"/>
      <c r="DF31" s="697"/>
      <c r="DG31" s="697"/>
      <c r="DH31" s="697"/>
      <c r="DI31" s="697"/>
      <c r="DJ31" s="697"/>
      <c r="DK31" s="698"/>
      <c r="DL31" s="684">
        <v>22568</v>
      </c>
      <c r="DM31" s="697"/>
      <c r="DN31" s="697"/>
      <c r="DO31" s="697"/>
      <c r="DP31" s="697"/>
      <c r="DQ31" s="697"/>
      <c r="DR31" s="697"/>
      <c r="DS31" s="697"/>
      <c r="DT31" s="697"/>
      <c r="DU31" s="697"/>
      <c r="DV31" s="698"/>
      <c r="DW31" s="681">
        <v>0.9</v>
      </c>
      <c r="DX31" s="699"/>
      <c r="DY31" s="699"/>
      <c r="DZ31" s="699"/>
      <c r="EA31" s="699"/>
      <c r="EB31" s="699"/>
      <c r="EC31" s="714"/>
    </row>
    <row r="32" spans="2:133" ht="11.25" customHeight="1" x14ac:dyDescent="0.15">
      <c r="B32" s="761" t="s">
        <v>315</v>
      </c>
      <c r="C32" s="762"/>
      <c r="D32" s="762"/>
      <c r="E32" s="762"/>
      <c r="F32" s="762"/>
      <c r="G32" s="762"/>
      <c r="H32" s="762"/>
      <c r="I32" s="762"/>
      <c r="J32" s="762"/>
      <c r="K32" s="762"/>
      <c r="L32" s="762"/>
      <c r="M32" s="762"/>
      <c r="N32" s="762"/>
      <c r="O32" s="762"/>
      <c r="P32" s="762"/>
      <c r="Q32" s="763"/>
      <c r="R32" s="678" t="s">
        <v>135</v>
      </c>
      <c r="S32" s="679"/>
      <c r="T32" s="679"/>
      <c r="U32" s="679"/>
      <c r="V32" s="679"/>
      <c r="W32" s="679"/>
      <c r="X32" s="679"/>
      <c r="Y32" s="680"/>
      <c r="Z32" s="715" t="s">
        <v>135</v>
      </c>
      <c r="AA32" s="715"/>
      <c r="AB32" s="715"/>
      <c r="AC32" s="715"/>
      <c r="AD32" s="716" t="s">
        <v>126</v>
      </c>
      <c r="AE32" s="716"/>
      <c r="AF32" s="716"/>
      <c r="AG32" s="716"/>
      <c r="AH32" s="716"/>
      <c r="AI32" s="716"/>
      <c r="AJ32" s="716"/>
      <c r="AK32" s="716"/>
      <c r="AL32" s="681" t="s">
        <v>126</v>
      </c>
      <c r="AM32" s="682"/>
      <c r="AN32" s="682"/>
      <c r="AO32" s="717"/>
      <c r="AP32" s="754"/>
      <c r="AQ32" s="755"/>
      <c r="AR32" s="755"/>
      <c r="AS32" s="755"/>
      <c r="AT32" s="759"/>
      <c r="AU32" s="230" t="s">
        <v>316</v>
      </c>
      <c r="AV32" s="230"/>
      <c r="AW32" s="230"/>
      <c r="AX32" s="675" t="s">
        <v>317</v>
      </c>
      <c r="AY32" s="676"/>
      <c r="AZ32" s="676"/>
      <c r="BA32" s="676"/>
      <c r="BB32" s="676"/>
      <c r="BC32" s="676"/>
      <c r="BD32" s="676"/>
      <c r="BE32" s="676"/>
      <c r="BF32" s="677"/>
      <c r="BG32" s="751">
        <v>98.8</v>
      </c>
      <c r="BH32" s="697"/>
      <c r="BI32" s="697"/>
      <c r="BJ32" s="697"/>
      <c r="BK32" s="697"/>
      <c r="BL32" s="697"/>
      <c r="BM32" s="682">
        <v>98.4</v>
      </c>
      <c r="BN32" s="743"/>
      <c r="BO32" s="743"/>
      <c r="BP32" s="743"/>
      <c r="BQ32" s="721"/>
      <c r="BR32" s="751">
        <v>99.7</v>
      </c>
      <c r="BS32" s="697"/>
      <c r="BT32" s="697"/>
      <c r="BU32" s="697"/>
      <c r="BV32" s="697"/>
      <c r="BW32" s="697"/>
      <c r="BX32" s="682">
        <v>99.1</v>
      </c>
      <c r="BY32" s="743"/>
      <c r="BZ32" s="743"/>
      <c r="CA32" s="743"/>
      <c r="CB32" s="721"/>
      <c r="CD32" s="771"/>
      <c r="CE32" s="772"/>
      <c r="CF32" s="711" t="s">
        <v>318</v>
      </c>
      <c r="CG32" s="712"/>
      <c r="CH32" s="712"/>
      <c r="CI32" s="712"/>
      <c r="CJ32" s="712"/>
      <c r="CK32" s="712"/>
      <c r="CL32" s="712"/>
      <c r="CM32" s="712"/>
      <c r="CN32" s="712"/>
      <c r="CO32" s="712"/>
      <c r="CP32" s="712"/>
      <c r="CQ32" s="713"/>
      <c r="CR32" s="678" t="s">
        <v>126</v>
      </c>
      <c r="CS32" s="679"/>
      <c r="CT32" s="679"/>
      <c r="CU32" s="679"/>
      <c r="CV32" s="679"/>
      <c r="CW32" s="679"/>
      <c r="CX32" s="679"/>
      <c r="CY32" s="680"/>
      <c r="CZ32" s="681" t="s">
        <v>126</v>
      </c>
      <c r="DA32" s="699"/>
      <c r="DB32" s="699"/>
      <c r="DC32" s="700"/>
      <c r="DD32" s="684" t="s">
        <v>135</v>
      </c>
      <c r="DE32" s="679"/>
      <c r="DF32" s="679"/>
      <c r="DG32" s="679"/>
      <c r="DH32" s="679"/>
      <c r="DI32" s="679"/>
      <c r="DJ32" s="679"/>
      <c r="DK32" s="680"/>
      <c r="DL32" s="684" t="s">
        <v>126</v>
      </c>
      <c r="DM32" s="679"/>
      <c r="DN32" s="679"/>
      <c r="DO32" s="679"/>
      <c r="DP32" s="679"/>
      <c r="DQ32" s="679"/>
      <c r="DR32" s="679"/>
      <c r="DS32" s="679"/>
      <c r="DT32" s="679"/>
      <c r="DU32" s="679"/>
      <c r="DV32" s="680"/>
      <c r="DW32" s="681" t="s">
        <v>126</v>
      </c>
      <c r="DX32" s="699"/>
      <c r="DY32" s="699"/>
      <c r="DZ32" s="699"/>
      <c r="EA32" s="699"/>
      <c r="EB32" s="699"/>
      <c r="EC32" s="714"/>
    </row>
    <row r="33" spans="2:133" ht="11.25" customHeight="1" x14ac:dyDescent="0.15">
      <c r="B33" s="675" t="s">
        <v>319</v>
      </c>
      <c r="C33" s="676"/>
      <c r="D33" s="676"/>
      <c r="E33" s="676"/>
      <c r="F33" s="676"/>
      <c r="G33" s="676"/>
      <c r="H33" s="676"/>
      <c r="I33" s="676"/>
      <c r="J33" s="676"/>
      <c r="K33" s="676"/>
      <c r="L33" s="676"/>
      <c r="M33" s="676"/>
      <c r="N33" s="676"/>
      <c r="O33" s="676"/>
      <c r="P33" s="676"/>
      <c r="Q33" s="677"/>
      <c r="R33" s="678">
        <v>237703</v>
      </c>
      <c r="S33" s="679"/>
      <c r="T33" s="679"/>
      <c r="U33" s="679"/>
      <c r="V33" s="679"/>
      <c r="W33" s="679"/>
      <c r="X33" s="679"/>
      <c r="Y33" s="680"/>
      <c r="Z33" s="715">
        <v>5.9</v>
      </c>
      <c r="AA33" s="715"/>
      <c r="AB33" s="715"/>
      <c r="AC33" s="715"/>
      <c r="AD33" s="716" t="s">
        <v>135</v>
      </c>
      <c r="AE33" s="716"/>
      <c r="AF33" s="716"/>
      <c r="AG33" s="716"/>
      <c r="AH33" s="716"/>
      <c r="AI33" s="716"/>
      <c r="AJ33" s="716"/>
      <c r="AK33" s="716"/>
      <c r="AL33" s="681" t="s">
        <v>135</v>
      </c>
      <c r="AM33" s="682"/>
      <c r="AN33" s="682"/>
      <c r="AO33" s="717"/>
      <c r="AP33" s="756"/>
      <c r="AQ33" s="757"/>
      <c r="AR33" s="757"/>
      <c r="AS33" s="757"/>
      <c r="AT33" s="760"/>
      <c r="AU33" s="232"/>
      <c r="AV33" s="232"/>
      <c r="AW33" s="232"/>
      <c r="AX33" s="659" t="s">
        <v>320</v>
      </c>
      <c r="AY33" s="660"/>
      <c r="AZ33" s="660"/>
      <c r="BA33" s="660"/>
      <c r="BB33" s="660"/>
      <c r="BC33" s="660"/>
      <c r="BD33" s="660"/>
      <c r="BE33" s="660"/>
      <c r="BF33" s="661"/>
      <c r="BG33" s="742">
        <v>99.5</v>
      </c>
      <c r="BH33" s="663"/>
      <c r="BI33" s="663"/>
      <c r="BJ33" s="663"/>
      <c r="BK33" s="663"/>
      <c r="BL33" s="663"/>
      <c r="BM33" s="706">
        <v>98.9</v>
      </c>
      <c r="BN33" s="663"/>
      <c r="BO33" s="663"/>
      <c r="BP33" s="663"/>
      <c r="BQ33" s="727"/>
      <c r="BR33" s="742">
        <v>99.5</v>
      </c>
      <c r="BS33" s="663"/>
      <c r="BT33" s="663"/>
      <c r="BU33" s="663"/>
      <c r="BV33" s="663"/>
      <c r="BW33" s="663"/>
      <c r="BX33" s="706">
        <v>98.9</v>
      </c>
      <c r="BY33" s="663"/>
      <c r="BZ33" s="663"/>
      <c r="CA33" s="663"/>
      <c r="CB33" s="727"/>
      <c r="CD33" s="711" t="s">
        <v>321</v>
      </c>
      <c r="CE33" s="712"/>
      <c r="CF33" s="712"/>
      <c r="CG33" s="712"/>
      <c r="CH33" s="712"/>
      <c r="CI33" s="712"/>
      <c r="CJ33" s="712"/>
      <c r="CK33" s="712"/>
      <c r="CL33" s="712"/>
      <c r="CM33" s="712"/>
      <c r="CN33" s="712"/>
      <c r="CO33" s="712"/>
      <c r="CP33" s="712"/>
      <c r="CQ33" s="713"/>
      <c r="CR33" s="678">
        <v>1883531</v>
      </c>
      <c r="CS33" s="697"/>
      <c r="CT33" s="697"/>
      <c r="CU33" s="697"/>
      <c r="CV33" s="697"/>
      <c r="CW33" s="697"/>
      <c r="CX33" s="697"/>
      <c r="CY33" s="698"/>
      <c r="CZ33" s="681">
        <v>48.2</v>
      </c>
      <c r="DA33" s="699"/>
      <c r="DB33" s="699"/>
      <c r="DC33" s="700"/>
      <c r="DD33" s="684">
        <v>1620392</v>
      </c>
      <c r="DE33" s="697"/>
      <c r="DF33" s="697"/>
      <c r="DG33" s="697"/>
      <c r="DH33" s="697"/>
      <c r="DI33" s="697"/>
      <c r="DJ33" s="697"/>
      <c r="DK33" s="698"/>
      <c r="DL33" s="684">
        <v>1357791</v>
      </c>
      <c r="DM33" s="697"/>
      <c r="DN33" s="697"/>
      <c r="DO33" s="697"/>
      <c r="DP33" s="697"/>
      <c r="DQ33" s="697"/>
      <c r="DR33" s="697"/>
      <c r="DS33" s="697"/>
      <c r="DT33" s="697"/>
      <c r="DU33" s="697"/>
      <c r="DV33" s="698"/>
      <c r="DW33" s="681">
        <v>54.7</v>
      </c>
      <c r="DX33" s="699"/>
      <c r="DY33" s="699"/>
      <c r="DZ33" s="699"/>
      <c r="EA33" s="699"/>
      <c r="EB33" s="699"/>
      <c r="EC33" s="714"/>
    </row>
    <row r="34" spans="2:133" ht="11.25" customHeight="1" x14ac:dyDescent="0.15">
      <c r="B34" s="675" t="s">
        <v>322</v>
      </c>
      <c r="C34" s="676"/>
      <c r="D34" s="676"/>
      <c r="E34" s="676"/>
      <c r="F34" s="676"/>
      <c r="G34" s="676"/>
      <c r="H34" s="676"/>
      <c r="I34" s="676"/>
      <c r="J34" s="676"/>
      <c r="K34" s="676"/>
      <c r="L34" s="676"/>
      <c r="M34" s="676"/>
      <c r="N34" s="676"/>
      <c r="O34" s="676"/>
      <c r="P34" s="676"/>
      <c r="Q34" s="677"/>
      <c r="R34" s="678">
        <v>11606</v>
      </c>
      <c r="S34" s="679"/>
      <c r="T34" s="679"/>
      <c r="U34" s="679"/>
      <c r="V34" s="679"/>
      <c r="W34" s="679"/>
      <c r="X34" s="679"/>
      <c r="Y34" s="680"/>
      <c r="Z34" s="715">
        <v>0.3</v>
      </c>
      <c r="AA34" s="715"/>
      <c r="AB34" s="715"/>
      <c r="AC34" s="715"/>
      <c r="AD34" s="716">
        <v>8535</v>
      </c>
      <c r="AE34" s="716"/>
      <c r="AF34" s="716"/>
      <c r="AG34" s="716"/>
      <c r="AH34" s="716"/>
      <c r="AI34" s="716"/>
      <c r="AJ34" s="716"/>
      <c r="AK34" s="716"/>
      <c r="AL34" s="681">
        <v>0.4</v>
      </c>
      <c r="AM34" s="682"/>
      <c r="AN34" s="682"/>
      <c r="AO34" s="717"/>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11" t="s">
        <v>323</v>
      </c>
      <c r="CE34" s="712"/>
      <c r="CF34" s="712"/>
      <c r="CG34" s="712"/>
      <c r="CH34" s="712"/>
      <c r="CI34" s="712"/>
      <c r="CJ34" s="712"/>
      <c r="CK34" s="712"/>
      <c r="CL34" s="712"/>
      <c r="CM34" s="712"/>
      <c r="CN34" s="712"/>
      <c r="CO34" s="712"/>
      <c r="CP34" s="712"/>
      <c r="CQ34" s="713"/>
      <c r="CR34" s="678">
        <v>657758</v>
      </c>
      <c r="CS34" s="679"/>
      <c r="CT34" s="679"/>
      <c r="CU34" s="679"/>
      <c r="CV34" s="679"/>
      <c r="CW34" s="679"/>
      <c r="CX34" s="679"/>
      <c r="CY34" s="680"/>
      <c r="CZ34" s="681">
        <v>16.8</v>
      </c>
      <c r="DA34" s="699"/>
      <c r="DB34" s="699"/>
      <c r="DC34" s="700"/>
      <c r="DD34" s="684">
        <v>527807</v>
      </c>
      <c r="DE34" s="679"/>
      <c r="DF34" s="679"/>
      <c r="DG34" s="679"/>
      <c r="DH34" s="679"/>
      <c r="DI34" s="679"/>
      <c r="DJ34" s="679"/>
      <c r="DK34" s="680"/>
      <c r="DL34" s="684">
        <v>446639</v>
      </c>
      <c r="DM34" s="679"/>
      <c r="DN34" s="679"/>
      <c r="DO34" s="679"/>
      <c r="DP34" s="679"/>
      <c r="DQ34" s="679"/>
      <c r="DR34" s="679"/>
      <c r="DS34" s="679"/>
      <c r="DT34" s="679"/>
      <c r="DU34" s="679"/>
      <c r="DV34" s="680"/>
      <c r="DW34" s="681">
        <v>18</v>
      </c>
      <c r="DX34" s="699"/>
      <c r="DY34" s="699"/>
      <c r="DZ34" s="699"/>
      <c r="EA34" s="699"/>
      <c r="EB34" s="699"/>
      <c r="EC34" s="714"/>
    </row>
    <row r="35" spans="2:133" ht="11.25" customHeight="1" x14ac:dyDescent="0.15">
      <c r="B35" s="675" t="s">
        <v>324</v>
      </c>
      <c r="C35" s="676"/>
      <c r="D35" s="676"/>
      <c r="E35" s="676"/>
      <c r="F35" s="676"/>
      <c r="G35" s="676"/>
      <c r="H35" s="676"/>
      <c r="I35" s="676"/>
      <c r="J35" s="676"/>
      <c r="K35" s="676"/>
      <c r="L35" s="676"/>
      <c r="M35" s="676"/>
      <c r="N35" s="676"/>
      <c r="O35" s="676"/>
      <c r="P35" s="676"/>
      <c r="Q35" s="677"/>
      <c r="R35" s="678">
        <v>1290</v>
      </c>
      <c r="S35" s="679"/>
      <c r="T35" s="679"/>
      <c r="U35" s="679"/>
      <c r="V35" s="679"/>
      <c r="W35" s="679"/>
      <c r="X35" s="679"/>
      <c r="Y35" s="680"/>
      <c r="Z35" s="715">
        <v>0</v>
      </c>
      <c r="AA35" s="715"/>
      <c r="AB35" s="715"/>
      <c r="AC35" s="715"/>
      <c r="AD35" s="716" t="s">
        <v>126</v>
      </c>
      <c r="AE35" s="716"/>
      <c r="AF35" s="716"/>
      <c r="AG35" s="716"/>
      <c r="AH35" s="716"/>
      <c r="AI35" s="716"/>
      <c r="AJ35" s="716"/>
      <c r="AK35" s="716"/>
      <c r="AL35" s="681" t="s">
        <v>126</v>
      </c>
      <c r="AM35" s="682"/>
      <c r="AN35" s="682"/>
      <c r="AO35" s="717"/>
      <c r="AP35" s="235"/>
      <c r="AQ35" s="739" t="s">
        <v>325</v>
      </c>
      <c r="AR35" s="740"/>
      <c r="AS35" s="740"/>
      <c r="AT35" s="740"/>
      <c r="AU35" s="740"/>
      <c r="AV35" s="740"/>
      <c r="AW35" s="740"/>
      <c r="AX35" s="740"/>
      <c r="AY35" s="740"/>
      <c r="AZ35" s="740"/>
      <c r="BA35" s="740"/>
      <c r="BB35" s="740"/>
      <c r="BC35" s="740"/>
      <c r="BD35" s="740"/>
      <c r="BE35" s="740"/>
      <c r="BF35" s="741"/>
      <c r="BG35" s="739" t="s">
        <v>326</v>
      </c>
      <c r="BH35" s="740"/>
      <c r="BI35" s="740"/>
      <c r="BJ35" s="740"/>
      <c r="BK35" s="740"/>
      <c r="BL35" s="740"/>
      <c r="BM35" s="740"/>
      <c r="BN35" s="740"/>
      <c r="BO35" s="740"/>
      <c r="BP35" s="740"/>
      <c r="BQ35" s="740"/>
      <c r="BR35" s="740"/>
      <c r="BS35" s="740"/>
      <c r="BT35" s="740"/>
      <c r="BU35" s="740"/>
      <c r="BV35" s="740"/>
      <c r="BW35" s="740"/>
      <c r="BX35" s="740"/>
      <c r="BY35" s="740"/>
      <c r="BZ35" s="740"/>
      <c r="CA35" s="740"/>
      <c r="CB35" s="741"/>
      <c r="CD35" s="711" t="s">
        <v>327</v>
      </c>
      <c r="CE35" s="712"/>
      <c r="CF35" s="712"/>
      <c r="CG35" s="712"/>
      <c r="CH35" s="712"/>
      <c r="CI35" s="712"/>
      <c r="CJ35" s="712"/>
      <c r="CK35" s="712"/>
      <c r="CL35" s="712"/>
      <c r="CM35" s="712"/>
      <c r="CN35" s="712"/>
      <c r="CO35" s="712"/>
      <c r="CP35" s="712"/>
      <c r="CQ35" s="713"/>
      <c r="CR35" s="678">
        <v>22523</v>
      </c>
      <c r="CS35" s="697"/>
      <c r="CT35" s="697"/>
      <c r="CU35" s="697"/>
      <c r="CV35" s="697"/>
      <c r="CW35" s="697"/>
      <c r="CX35" s="697"/>
      <c r="CY35" s="698"/>
      <c r="CZ35" s="681">
        <v>0.6</v>
      </c>
      <c r="DA35" s="699"/>
      <c r="DB35" s="699"/>
      <c r="DC35" s="700"/>
      <c r="DD35" s="684">
        <v>15670</v>
      </c>
      <c r="DE35" s="697"/>
      <c r="DF35" s="697"/>
      <c r="DG35" s="697"/>
      <c r="DH35" s="697"/>
      <c r="DI35" s="697"/>
      <c r="DJ35" s="697"/>
      <c r="DK35" s="698"/>
      <c r="DL35" s="684">
        <v>15670</v>
      </c>
      <c r="DM35" s="697"/>
      <c r="DN35" s="697"/>
      <c r="DO35" s="697"/>
      <c r="DP35" s="697"/>
      <c r="DQ35" s="697"/>
      <c r="DR35" s="697"/>
      <c r="DS35" s="697"/>
      <c r="DT35" s="697"/>
      <c r="DU35" s="697"/>
      <c r="DV35" s="698"/>
      <c r="DW35" s="681">
        <v>0.6</v>
      </c>
      <c r="DX35" s="699"/>
      <c r="DY35" s="699"/>
      <c r="DZ35" s="699"/>
      <c r="EA35" s="699"/>
      <c r="EB35" s="699"/>
      <c r="EC35" s="714"/>
    </row>
    <row r="36" spans="2:133" ht="11.25" customHeight="1" x14ac:dyDescent="0.15">
      <c r="B36" s="675" t="s">
        <v>328</v>
      </c>
      <c r="C36" s="676"/>
      <c r="D36" s="676"/>
      <c r="E36" s="676"/>
      <c r="F36" s="676"/>
      <c r="G36" s="676"/>
      <c r="H36" s="676"/>
      <c r="I36" s="676"/>
      <c r="J36" s="676"/>
      <c r="K36" s="676"/>
      <c r="L36" s="676"/>
      <c r="M36" s="676"/>
      <c r="N36" s="676"/>
      <c r="O36" s="676"/>
      <c r="P36" s="676"/>
      <c r="Q36" s="677"/>
      <c r="R36" s="678">
        <v>116890</v>
      </c>
      <c r="S36" s="679"/>
      <c r="T36" s="679"/>
      <c r="U36" s="679"/>
      <c r="V36" s="679"/>
      <c r="W36" s="679"/>
      <c r="X36" s="679"/>
      <c r="Y36" s="680"/>
      <c r="Z36" s="715">
        <v>2.9</v>
      </c>
      <c r="AA36" s="715"/>
      <c r="AB36" s="715"/>
      <c r="AC36" s="715"/>
      <c r="AD36" s="716" t="s">
        <v>135</v>
      </c>
      <c r="AE36" s="716"/>
      <c r="AF36" s="716"/>
      <c r="AG36" s="716"/>
      <c r="AH36" s="716"/>
      <c r="AI36" s="716"/>
      <c r="AJ36" s="716"/>
      <c r="AK36" s="716"/>
      <c r="AL36" s="681" t="s">
        <v>135</v>
      </c>
      <c r="AM36" s="682"/>
      <c r="AN36" s="682"/>
      <c r="AO36" s="717"/>
      <c r="AP36" s="235"/>
      <c r="AQ36" s="730" t="s">
        <v>329</v>
      </c>
      <c r="AR36" s="731"/>
      <c r="AS36" s="731"/>
      <c r="AT36" s="731"/>
      <c r="AU36" s="731"/>
      <c r="AV36" s="731"/>
      <c r="AW36" s="731"/>
      <c r="AX36" s="731"/>
      <c r="AY36" s="732"/>
      <c r="AZ36" s="733">
        <v>743111</v>
      </c>
      <c r="BA36" s="734"/>
      <c r="BB36" s="734"/>
      <c r="BC36" s="734"/>
      <c r="BD36" s="734"/>
      <c r="BE36" s="734"/>
      <c r="BF36" s="735"/>
      <c r="BG36" s="736" t="s">
        <v>330</v>
      </c>
      <c r="BH36" s="737"/>
      <c r="BI36" s="737"/>
      <c r="BJ36" s="737"/>
      <c r="BK36" s="737"/>
      <c r="BL36" s="737"/>
      <c r="BM36" s="737"/>
      <c r="BN36" s="737"/>
      <c r="BO36" s="737"/>
      <c r="BP36" s="737"/>
      <c r="BQ36" s="737"/>
      <c r="BR36" s="737"/>
      <c r="BS36" s="737"/>
      <c r="BT36" s="737"/>
      <c r="BU36" s="738"/>
      <c r="BV36" s="733">
        <v>44226</v>
      </c>
      <c r="BW36" s="734"/>
      <c r="BX36" s="734"/>
      <c r="BY36" s="734"/>
      <c r="BZ36" s="734"/>
      <c r="CA36" s="734"/>
      <c r="CB36" s="735"/>
      <c r="CD36" s="711" t="s">
        <v>331</v>
      </c>
      <c r="CE36" s="712"/>
      <c r="CF36" s="712"/>
      <c r="CG36" s="712"/>
      <c r="CH36" s="712"/>
      <c r="CI36" s="712"/>
      <c r="CJ36" s="712"/>
      <c r="CK36" s="712"/>
      <c r="CL36" s="712"/>
      <c r="CM36" s="712"/>
      <c r="CN36" s="712"/>
      <c r="CO36" s="712"/>
      <c r="CP36" s="712"/>
      <c r="CQ36" s="713"/>
      <c r="CR36" s="678">
        <v>557247</v>
      </c>
      <c r="CS36" s="679"/>
      <c r="CT36" s="679"/>
      <c r="CU36" s="679"/>
      <c r="CV36" s="679"/>
      <c r="CW36" s="679"/>
      <c r="CX36" s="679"/>
      <c r="CY36" s="680"/>
      <c r="CZ36" s="681">
        <v>14.3</v>
      </c>
      <c r="DA36" s="699"/>
      <c r="DB36" s="699"/>
      <c r="DC36" s="700"/>
      <c r="DD36" s="684">
        <v>489225</v>
      </c>
      <c r="DE36" s="679"/>
      <c r="DF36" s="679"/>
      <c r="DG36" s="679"/>
      <c r="DH36" s="679"/>
      <c r="DI36" s="679"/>
      <c r="DJ36" s="679"/>
      <c r="DK36" s="680"/>
      <c r="DL36" s="684">
        <v>373184</v>
      </c>
      <c r="DM36" s="679"/>
      <c r="DN36" s="679"/>
      <c r="DO36" s="679"/>
      <c r="DP36" s="679"/>
      <c r="DQ36" s="679"/>
      <c r="DR36" s="679"/>
      <c r="DS36" s="679"/>
      <c r="DT36" s="679"/>
      <c r="DU36" s="679"/>
      <c r="DV36" s="680"/>
      <c r="DW36" s="681">
        <v>15</v>
      </c>
      <c r="DX36" s="699"/>
      <c r="DY36" s="699"/>
      <c r="DZ36" s="699"/>
      <c r="EA36" s="699"/>
      <c r="EB36" s="699"/>
      <c r="EC36" s="714"/>
    </row>
    <row r="37" spans="2:133" ht="11.25" customHeight="1" x14ac:dyDescent="0.15">
      <c r="B37" s="675" t="s">
        <v>332</v>
      </c>
      <c r="C37" s="676"/>
      <c r="D37" s="676"/>
      <c r="E37" s="676"/>
      <c r="F37" s="676"/>
      <c r="G37" s="676"/>
      <c r="H37" s="676"/>
      <c r="I37" s="676"/>
      <c r="J37" s="676"/>
      <c r="K37" s="676"/>
      <c r="L37" s="676"/>
      <c r="M37" s="676"/>
      <c r="N37" s="676"/>
      <c r="O37" s="676"/>
      <c r="P37" s="676"/>
      <c r="Q37" s="677"/>
      <c r="R37" s="678">
        <v>63428</v>
      </c>
      <c r="S37" s="679"/>
      <c r="T37" s="679"/>
      <c r="U37" s="679"/>
      <c r="V37" s="679"/>
      <c r="W37" s="679"/>
      <c r="X37" s="679"/>
      <c r="Y37" s="680"/>
      <c r="Z37" s="715">
        <v>1.6</v>
      </c>
      <c r="AA37" s="715"/>
      <c r="AB37" s="715"/>
      <c r="AC37" s="715"/>
      <c r="AD37" s="716" t="s">
        <v>135</v>
      </c>
      <c r="AE37" s="716"/>
      <c r="AF37" s="716"/>
      <c r="AG37" s="716"/>
      <c r="AH37" s="716"/>
      <c r="AI37" s="716"/>
      <c r="AJ37" s="716"/>
      <c r="AK37" s="716"/>
      <c r="AL37" s="681" t="s">
        <v>135</v>
      </c>
      <c r="AM37" s="682"/>
      <c r="AN37" s="682"/>
      <c r="AO37" s="717"/>
      <c r="AQ37" s="718" t="s">
        <v>333</v>
      </c>
      <c r="AR37" s="719"/>
      <c r="AS37" s="719"/>
      <c r="AT37" s="719"/>
      <c r="AU37" s="719"/>
      <c r="AV37" s="719"/>
      <c r="AW37" s="719"/>
      <c r="AX37" s="719"/>
      <c r="AY37" s="720"/>
      <c r="AZ37" s="678">
        <v>290000</v>
      </c>
      <c r="BA37" s="679"/>
      <c r="BB37" s="679"/>
      <c r="BC37" s="679"/>
      <c r="BD37" s="697"/>
      <c r="BE37" s="697"/>
      <c r="BF37" s="721"/>
      <c r="BG37" s="711" t="s">
        <v>334</v>
      </c>
      <c r="BH37" s="712"/>
      <c r="BI37" s="712"/>
      <c r="BJ37" s="712"/>
      <c r="BK37" s="712"/>
      <c r="BL37" s="712"/>
      <c r="BM37" s="712"/>
      <c r="BN37" s="712"/>
      <c r="BO37" s="712"/>
      <c r="BP37" s="712"/>
      <c r="BQ37" s="712"/>
      <c r="BR37" s="712"/>
      <c r="BS37" s="712"/>
      <c r="BT37" s="712"/>
      <c r="BU37" s="713"/>
      <c r="BV37" s="678">
        <v>32125</v>
      </c>
      <c r="BW37" s="679"/>
      <c r="BX37" s="679"/>
      <c r="BY37" s="679"/>
      <c r="BZ37" s="679"/>
      <c r="CA37" s="679"/>
      <c r="CB37" s="722"/>
      <c r="CD37" s="711" t="s">
        <v>335</v>
      </c>
      <c r="CE37" s="712"/>
      <c r="CF37" s="712"/>
      <c r="CG37" s="712"/>
      <c r="CH37" s="712"/>
      <c r="CI37" s="712"/>
      <c r="CJ37" s="712"/>
      <c r="CK37" s="712"/>
      <c r="CL37" s="712"/>
      <c r="CM37" s="712"/>
      <c r="CN37" s="712"/>
      <c r="CO37" s="712"/>
      <c r="CP37" s="712"/>
      <c r="CQ37" s="713"/>
      <c r="CR37" s="678">
        <v>233932</v>
      </c>
      <c r="CS37" s="697"/>
      <c r="CT37" s="697"/>
      <c r="CU37" s="697"/>
      <c r="CV37" s="697"/>
      <c r="CW37" s="697"/>
      <c r="CX37" s="697"/>
      <c r="CY37" s="698"/>
      <c r="CZ37" s="681">
        <v>6</v>
      </c>
      <c r="DA37" s="699"/>
      <c r="DB37" s="699"/>
      <c r="DC37" s="700"/>
      <c r="DD37" s="684">
        <v>215532</v>
      </c>
      <c r="DE37" s="697"/>
      <c r="DF37" s="697"/>
      <c r="DG37" s="697"/>
      <c r="DH37" s="697"/>
      <c r="DI37" s="697"/>
      <c r="DJ37" s="697"/>
      <c r="DK37" s="698"/>
      <c r="DL37" s="684">
        <v>202264</v>
      </c>
      <c r="DM37" s="697"/>
      <c r="DN37" s="697"/>
      <c r="DO37" s="697"/>
      <c r="DP37" s="697"/>
      <c r="DQ37" s="697"/>
      <c r="DR37" s="697"/>
      <c r="DS37" s="697"/>
      <c r="DT37" s="697"/>
      <c r="DU37" s="697"/>
      <c r="DV37" s="698"/>
      <c r="DW37" s="681">
        <v>8.1999999999999993</v>
      </c>
      <c r="DX37" s="699"/>
      <c r="DY37" s="699"/>
      <c r="DZ37" s="699"/>
      <c r="EA37" s="699"/>
      <c r="EB37" s="699"/>
      <c r="EC37" s="714"/>
    </row>
    <row r="38" spans="2:133" ht="11.25" customHeight="1" x14ac:dyDescent="0.15">
      <c r="B38" s="675" t="s">
        <v>336</v>
      </c>
      <c r="C38" s="676"/>
      <c r="D38" s="676"/>
      <c r="E38" s="676"/>
      <c r="F38" s="676"/>
      <c r="G38" s="676"/>
      <c r="H38" s="676"/>
      <c r="I38" s="676"/>
      <c r="J38" s="676"/>
      <c r="K38" s="676"/>
      <c r="L38" s="676"/>
      <c r="M38" s="676"/>
      <c r="N38" s="676"/>
      <c r="O38" s="676"/>
      <c r="P38" s="676"/>
      <c r="Q38" s="677"/>
      <c r="R38" s="678">
        <v>69630</v>
      </c>
      <c r="S38" s="679"/>
      <c r="T38" s="679"/>
      <c r="U38" s="679"/>
      <c r="V38" s="679"/>
      <c r="W38" s="679"/>
      <c r="X38" s="679"/>
      <c r="Y38" s="680"/>
      <c r="Z38" s="715">
        <v>1.7</v>
      </c>
      <c r="AA38" s="715"/>
      <c r="AB38" s="715"/>
      <c r="AC38" s="715"/>
      <c r="AD38" s="716">
        <v>4</v>
      </c>
      <c r="AE38" s="716"/>
      <c r="AF38" s="716"/>
      <c r="AG38" s="716"/>
      <c r="AH38" s="716"/>
      <c r="AI38" s="716"/>
      <c r="AJ38" s="716"/>
      <c r="AK38" s="716"/>
      <c r="AL38" s="681">
        <v>0</v>
      </c>
      <c r="AM38" s="682"/>
      <c r="AN38" s="682"/>
      <c r="AO38" s="717"/>
      <c r="AQ38" s="718" t="s">
        <v>337</v>
      </c>
      <c r="AR38" s="719"/>
      <c r="AS38" s="719"/>
      <c r="AT38" s="719"/>
      <c r="AU38" s="719"/>
      <c r="AV38" s="719"/>
      <c r="AW38" s="719"/>
      <c r="AX38" s="719"/>
      <c r="AY38" s="720"/>
      <c r="AZ38" s="678">
        <v>96962</v>
      </c>
      <c r="BA38" s="679"/>
      <c r="BB38" s="679"/>
      <c r="BC38" s="679"/>
      <c r="BD38" s="697"/>
      <c r="BE38" s="697"/>
      <c r="BF38" s="721"/>
      <c r="BG38" s="711" t="s">
        <v>338</v>
      </c>
      <c r="BH38" s="712"/>
      <c r="BI38" s="712"/>
      <c r="BJ38" s="712"/>
      <c r="BK38" s="712"/>
      <c r="BL38" s="712"/>
      <c r="BM38" s="712"/>
      <c r="BN38" s="712"/>
      <c r="BO38" s="712"/>
      <c r="BP38" s="712"/>
      <c r="BQ38" s="712"/>
      <c r="BR38" s="712"/>
      <c r="BS38" s="712"/>
      <c r="BT38" s="712"/>
      <c r="BU38" s="713"/>
      <c r="BV38" s="678">
        <v>1052</v>
      </c>
      <c r="BW38" s="679"/>
      <c r="BX38" s="679"/>
      <c r="BY38" s="679"/>
      <c r="BZ38" s="679"/>
      <c r="CA38" s="679"/>
      <c r="CB38" s="722"/>
      <c r="CD38" s="711" t="s">
        <v>339</v>
      </c>
      <c r="CE38" s="712"/>
      <c r="CF38" s="712"/>
      <c r="CG38" s="712"/>
      <c r="CH38" s="712"/>
      <c r="CI38" s="712"/>
      <c r="CJ38" s="712"/>
      <c r="CK38" s="712"/>
      <c r="CL38" s="712"/>
      <c r="CM38" s="712"/>
      <c r="CN38" s="712"/>
      <c r="CO38" s="712"/>
      <c r="CP38" s="712"/>
      <c r="CQ38" s="713"/>
      <c r="CR38" s="678">
        <v>613236</v>
      </c>
      <c r="CS38" s="679"/>
      <c r="CT38" s="679"/>
      <c r="CU38" s="679"/>
      <c r="CV38" s="679"/>
      <c r="CW38" s="679"/>
      <c r="CX38" s="679"/>
      <c r="CY38" s="680"/>
      <c r="CZ38" s="681">
        <v>15.7</v>
      </c>
      <c r="DA38" s="699"/>
      <c r="DB38" s="699"/>
      <c r="DC38" s="700"/>
      <c r="DD38" s="684">
        <v>557204</v>
      </c>
      <c r="DE38" s="679"/>
      <c r="DF38" s="679"/>
      <c r="DG38" s="679"/>
      <c r="DH38" s="679"/>
      <c r="DI38" s="679"/>
      <c r="DJ38" s="679"/>
      <c r="DK38" s="680"/>
      <c r="DL38" s="684">
        <v>522298</v>
      </c>
      <c r="DM38" s="679"/>
      <c r="DN38" s="679"/>
      <c r="DO38" s="679"/>
      <c r="DP38" s="679"/>
      <c r="DQ38" s="679"/>
      <c r="DR38" s="679"/>
      <c r="DS38" s="679"/>
      <c r="DT38" s="679"/>
      <c r="DU38" s="679"/>
      <c r="DV38" s="680"/>
      <c r="DW38" s="681">
        <v>21</v>
      </c>
      <c r="DX38" s="699"/>
      <c r="DY38" s="699"/>
      <c r="DZ38" s="699"/>
      <c r="EA38" s="699"/>
      <c r="EB38" s="699"/>
      <c r="EC38" s="714"/>
    </row>
    <row r="39" spans="2:133" ht="11.25" customHeight="1" x14ac:dyDescent="0.15">
      <c r="B39" s="675" t="s">
        <v>340</v>
      </c>
      <c r="C39" s="676"/>
      <c r="D39" s="676"/>
      <c r="E39" s="676"/>
      <c r="F39" s="676"/>
      <c r="G39" s="676"/>
      <c r="H39" s="676"/>
      <c r="I39" s="676"/>
      <c r="J39" s="676"/>
      <c r="K39" s="676"/>
      <c r="L39" s="676"/>
      <c r="M39" s="676"/>
      <c r="N39" s="676"/>
      <c r="O39" s="676"/>
      <c r="P39" s="676"/>
      <c r="Q39" s="677"/>
      <c r="R39" s="678">
        <v>638500</v>
      </c>
      <c r="S39" s="679"/>
      <c r="T39" s="679"/>
      <c r="U39" s="679"/>
      <c r="V39" s="679"/>
      <c r="W39" s="679"/>
      <c r="X39" s="679"/>
      <c r="Y39" s="680"/>
      <c r="Z39" s="715">
        <v>15.8</v>
      </c>
      <c r="AA39" s="715"/>
      <c r="AB39" s="715"/>
      <c r="AC39" s="715"/>
      <c r="AD39" s="716" t="s">
        <v>135</v>
      </c>
      <c r="AE39" s="716"/>
      <c r="AF39" s="716"/>
      <c r="AG39" s="716"/>
      <c r="AH39" s="716"/>
      <c r="AI39" s="716"/>
      <c r="AJ39" s="716"/>
      <c r="AK39" s="716"/>
      <c r="AL39" s="681" t="s">
        <v>135</v>
      </c>
      <c r="AM39" s="682"/>
      <c r="AN39" s="682"/>
      <c r="AO39" s="717"/>
      <c r="AQ39" s="718" t="s">
        <v>341</v>
      </c>
      <c r="AR39" s="719"/>
      <c r="AS39" s="719"/>
      <c r="AT39" s="719"/>
      <c r="AU39" s="719"/>
      <c r="AV39" s="719"/>
      <c r="AW39" s="719"/>
      <c r="AX39" s="719"/>
      <c r="AY39" s="720"/>
      <c r="AZ39" s="678">
        <v>32913</v>
      </c>
      <c r="BA39" s="679"/>
      <c r="BB39" s="679"/>
      <c r="BC39" s="679"/>
      <c r="BD39" s="697"/>
      <c r="BE39" s="697"/>
      <c r="BF39" s="721"/>
      <c r="BG39" s="711" t="s">
        <v>342</v>
      </c>
      <c r="BH39" s="712"/>
      <c r="BI39" s="712"/>
      <c r="BJ39" s="712"/>
      <c r="BK39" s="712"/>
      <c r="BL39" s="712"/>
      <c r="BM39" s="712"/>
      <c r="BN39" s="712"/>
      <c r="BO39" s="712"/>
      <c r="BP39" s="712"/>
      <c r="BQ39" s="712"/>
      <c r="BR39" s="712"/>
      <c r="BS39" s="712"/>
      <c r="BT39" s="712"/>
      <c r="BU39" s="713"/>
      <c r="BV39" s="678">
        <v>1696</v>
      </c>
      <c r="BW39" s="679"/>
      <c r="BX39" s="679"/>
      <c r="BY39" s="679"/>
      <c r="BZ39" s="679"/>
      <c r="CA39" s="679"/>
      <c r="CB39" s="722"/>
      <c r="CD39" s="711" t="s">
        <v>343</v>
      </c>
      <c r="CE39" s="712"/>
      <c r="CF39" s="712"/>
      <c r="CG39" s="712"/>
      <c r="CH39" s="712"/>
      <c r="CI39" s="712"/>
      <c r="CJ39" s="712"/>
      <c r="CK39" s="712"/>
      <c r="CL39" s="712"/>
      <c r="CM39" s="712"/>
      <c r="CN39" s="712"/>
      <c r="CO39" s="712"/>
      <c r="CP39" s="712"/>
      <c r="CQ39" s="713"/>
      <c r="CR39" s="678">
        <v>2767</v>
      </c>
      <c r="CS39" s="697"/>
      <c r="CT39" s="697"/>
      <c r="CU39" s="697"/>
      <c r="CV39" s="697"/>
      <c r="CW39" s="697"/>
      <c r="CX39" s="697"/>
      <c r="CY39" s="698"/>
      <c r="CZ39" s="681">
        <v>0.1</v>
      </c>
      <c r="DA39" s="699"/>
      <c r="DB39" s="699"/>
      <c r="DC39" s="700"/>
      <c r="DD39" s="684">
        <v>486</v>
      </c>
      <c r="DE39" s="697"/>
      <c r="DF39" s="697"/>
      <c r="DG39" s="697"/>
      <c r="DH39" s="697"/>
      <c r="DI39" s="697"/>
      <c r="DJ39" s="697"/>
      <c r="DK39" s="698"/>
      <c r="DL39" s="684" t="s">
        <v>126</v>
      </c>
      <c r="DM39" s="697"/>
      <c r="DN39" s="697"/>
      <c r="DO39" s="697"/>
      <c r="DP39" s="697"/>
      <c r="DQ39" s="697"/>
      <c r="DR39" s="697"/>
      <c r="DS39" s="697"/>
      <c r="DT39" s="697"/>
      <c r="DU39" s="697"/>
      <c r="DV39" s="698"/>
      <c r="DW39" s="681" t="s">
        <v>126</v>
      </c>
      <c r="DX39" s="699"/>
      <c r="DY39" s="699"/>
      <c r="DZ39" s="699"/>
      <c r="EA39" s="699"/>
      <c r="EB39" s="699"/>
      <c r="EC39" s="714"/>
    </row>
    <row r="40" spans="2:133" ht="11.25" customHeight="1" x14ac:dyDescent="0.15">
      <c r="B40" s="675" t="s">
        <v>344</v>
      </c>
      <c r="C40" s="676"/>
      <c r="D40" s="676"/>
      <c r="E40" s="676"/>
      <c r="F40" s="676"/>
      <c r="G40" s="676"/>
      <c r="H40" s="676"/>
      <c r="I40" s="676"/>
      <c r="J40" s="676"/>
      <c r="K40" s="676"/>
      <c r="L40" s="676"/>
      <c r="M40" s="676"/>
      <c r="N40" s="676"/>
      <c r="O40" s="676"/>
      <c r="P40" s="676"/>
      <c r="Q40" s="677"/>
      <c r="R40" s="678" t="s">
        <v>126</v>
      </c>
      <c r="S40" s="679"/>
      <c r="T40" s="679"/>
      <c r="U40" s="679"/>
      <c r="V40" s="679"/>
      <c r="W40" s="679"/>
      <c r="X40" s="679"/>
      <c r="Y40" s="680"/>
      <c r="Z40" s="715" t="s">
        <v>126</v>
      </c>
      <c r="AA40" s="715"/>
      <c r="AB40" s="715"/>
      <c r="AC40" s="715"/>
      <c r="AD40" s="716" t="s">
        <v>135</v>
      </c>
      <c r="AE40" s="716"/>
      <c r="AF40" s="716"/>
      <c r="AG40" s="716"/>
      <c r="AH40" s="716"/>
      <c r="AI40" s="716"/>
      <c r="AJ40" s="716"/>
      <c r="AK40" s="716"/>
      <c r="AL40" s="681" t="s">
        <v>126</v>
      </c>
      <c r="AM40" s="682"/>
      <c r="AN40" s="682"/>
      <c r="AO40" s="717"/>
      <c r="AQ40" s="718" t="s">
        <v>345</v>
      </c>
      <c r="AR40" s="719"/>
      <c r="AS40" s="719"/>
      <c r="AT40" s="719"/>
      <c r="AU40" s="719"/>
      <c r="AV40" s="719"/>
      <c r="AW40" s="719"/>
      <c r="AX40" s="719"/>
      <c r="AY40" s="720"/>
      <c r="AZ40" s="678" t="s">
        <v>126</v>
      </c>
      <c r="BA40" s="679"/>
      <c r="BB40" s="679"/>
      <c r="BC40" s="679"/>
      <c r="BD40" s="697"/>
      <c r="BE40" s="697"/>
      <c r="BF40" s="721"/>
      <c r="BG40" s="723" t="s">
        <v>346</v>
      </c>
      <c r="BH40" s="724"/>
      <c r="BI40" s="724"/>
      <c r="BJ40" s="724"/>
      <c r="BK40" s="724"/>
      <c r="BL40" s="236"/>
      <c r="BM40" s="712" t="s">
        <v>347</v>
      </c>
      <c r="BN40" s="712"/>
      <c r="BO40" s="712"/>
      <c r="BP40" s="712"/>
      <c r="BQ40" s="712"/>
      <c r="BR40" s="712"/>
      <c r="BS40" s="712"/>
      <c r="BT40" s="712"/>
      <c r="BU40" s="713"/>
      <c r="BV40" s="678">
        <v>94</v>
      </c>
      <c r="BW40" s="679"/>
      <c r="BX40" s="679"/>
      <c r="BY40" s="679"/>
      <c r="BZ40" s="679"/>
      <c r="CA40" s="679"/>
      <c r="CB40" s="722"/>
      <c r="CD40" s="711" t="s">
        <v>348</v>
      </c>
      <c r="CE40" s="712"/>
      <c r="CF40" s="712"/>
      <c r="CG40" s="712"/>
      <c r="CH40" s="712"/>
      <c r="CI40" s="712"/>
      <c r="CJ40" s="712"/>
      <c r="CK40" s="712"/>
      <c r="CL40" s="712"/>
      <c r="CM40" s="712"/>
      <c r="CN40" s="712"/>
      <c r="CO40" s="712"/>
      <c r="CP40" s="712"/>
      <c r="CQ40" s="713"/>
      <c r="CR40" s="678">
        <v>30000</v>
      </c>
      <c r="CS40" s="679"/>
      <c r="CT40" s="679"/>
      <c r="CU40" s="679"/>
      <c r="CV40" s="679"/>
      <c r="CW40" s="679"/>
      <c r="CX40" s="679"/>
      <c r="CY40" s="680"/>
      <c r="CZ40" s="681">
        <v>0.8</v>
      </c>
      <c r="DA40" s="699"/>
      <c r="DB40" s="699"/>
      <c r="DC40" s="700"/>
      <c r="DD40" s="684">
        <v>30000</v>
      </c>
      <c r="DE40" s="679"/>
      <c r="DF40" s="679"/>
      <c r="DG40" s="679"/>
      <c r="DH40" s="679"/>
      <c r="DI40" s="679"/>
      <c r="DJ40" s="679"/>
      <c r="DK40" s="680"/>
      <c r="DL40" s="684" t="s">
        <v>135</v>
      </c>
      <c r="DM40" s="679"/>
      <c r="DN40" s="679"/>
      <c r="DO40" s="679"/>
      <c r="DP40" s="679"/>
      <c r="DQ40" s="679"/>
      <c r="DR40" s="679"/>
      <c r="DS40" s="679"/>
      <c r="DT40" s="679"/>
      <c r="DU40" s="679"/>
      <c r="DV40" s="680"/>
      <c r="DW40" s="681" t="s">
        <v>135</v>
      </c>
      <c r="DX40" s="699"/>
      <c r="DY40" s="699"/>
      <c r="DZ40" s="699"/>
      <c r="EA40" s="699"/>
      <c r="EB40" s="699"/>
      <c r="EC40" s="714"/>
    </row>
    <row r="41" spans="2:133" ht="11.25" customHeight="1" x14ac:dyDescent="0.15">
      <c r="B41" s="675" t="s">
        <v>349</v>
      </c>
      <c r="C41" s="676"/>
      <c r="D41" s="676"/>
      <c r="E41" s="676"/>
      <c r="F41" s="676"/>
      <c r="G41" s="676"/>
      <c r="H41" s="676"/>
      <c r="I41" s="676"/>
      <c r="J41" s="676"/>
      <c r="K41" s="676"/>
      <c r="L41" s="676"/>
      <c r="M41" s="676"/>
      <c r="N41" s="676"/>
      <c r="O41" s="676"/>
      <c r="P41" s="676"/>
      <c r="Q41" s="677"/>
      <c r="R41" s="678">
        <v>92600</v>
      </c>
      <c r="S41" s="679"/>
      <c r="T41" s="679"/>
      <c r="U41" s="679"/>
      <c r="V41" s="679"/>
      <c r="W41" s="679"/>
      <c r="X41" s="679"/>
      <c r="Y41" s="680"/>
      <c r="Z41" s="715">
        <v>2.2999999999999998</v>
      </c>
      <c r="AA41" s="715"/>
      <c r="AB41" s="715"/>
      <c r="AC41" s="715"/>
      <c r="AD41" s="716" t="s">
        <v>126</v>
      </c>
      <c r="AE41" s="716"/>
      <c r="AF41" s="716"/>
      <c r="AG41" s="716"/>
      <c r="AH41" s="716"/>
      <c r="AI41" s="716"/>
      <c r="AJ41" s="716"/>
      <c r="AK41" s="716"/>
      <c r="AL41" s="681" t="s">
        <v>135</v>
      </c>
      <c r="AM41" s="682"/>
      <c r="AN41" s="682"/>
      <c r="AO41" s="717"/>
      <c r="AQ41" s="718" t="s">
        <v>350</v>
      </c>
      <c r="AR41" s="719"/>
      <c r="AS41" s="719"/>
      <c r="AT41" s="719"/>
      <c r="AU41" s="719"/>
      <c r="AV41" s="719"/>
      <c r="AW41" s="719"/>
      <c r="AX41" s="719"/>
      <c r="AY41" s="720"/>
      <c r="AZ41" s="678">
        <v>72882</v>
      </c>
      <c r="BA41" s="679"/>
      <c r="BB41" s="679"/>
      <c r="BC41" s="679"/>
      <c r="BD41" s="697"/>
      <c r="BE41" s="697"/>
      <c r="BF41" s="721"/>
      <c r="BG41" s="723"/>
      <c r="BH41" s="724"/>
      <c r="BI41" s="724"/>
      <c r="BJ41" s="724"/>
      <c r="BK41" s="724"/>
      <c r="BL41" s="236"/>
      <c r="BM41" s="712" t="s">
        <v>351</v>
      </c>
      <c r="BN41" s="712"/>
      <c r="BO41" s="712"/>
      <c r="BP41" s="712"/>
      <c r="BQ41" s="712"/>
      <c r="BR41" s="712"/>
      <c r="BS41" s="712"/>
      <c r="BT41" s="712"/>
      <c r="BU41" s="713"/>
      <c r="BV41" s="678" t="s">
        <v>126</v>
      </c>
      <c r="BW41" s="679"/>
      <c r="BX41" s="679"/>
      <c r="BY41" s="679"/>
      <c r="BZ41" s="679"/>
      <c r="CA41" s="679"/>
      <c r="CB41" s="722"/>
      <c r="CD41" s="711" t="s">
        <v>352</v>
      </c>
      <c r="CE41" s="712"/>
      <c r="CF41" s="712"/>
      <c r="CG41" s="712"/>
      <c r="CH41" s="712"/>
      <c r="CI41" s="712"/>
      <c r="CJ41" s="712"/>
      <c r="CK41" s="712"/>
      <c r="CL41" s="712"/>
      <c r="CM41" s="712"/>
      <c r="CN41" s="712"/>
      <c r="CO41" s="712"/>
      <c r="CP41" s="712"/>
      <c r="CQ41" s="713"/>
      <c r="CR41" s="678" t="s">
        <v>126</v>
      </c>
      <c r="CS41" s="697"/>
      <c r="CT41" s="697"/>
      <c r="CU41" s="697"/>
      <c r="CV41" s="697"/>
      <c r="CW41" s="697"/>
      <c r="CX41" s="697"/>
      <c r="CY41" s="698"/>
      <c r="CZ41" s="681" t="s">
        <v>126</v>
      </c>
      <c r="DA41" s="699"/>
      <c r="DB41" s="699"/>
      <c r="DC41" s="700"/>
      <c r="DD41" s="684" t="s">
        <v>135</v>
      </c>
      <c r="DE41" s="697"/>
      <c r="DF41" s="697"/>
      <c r="DG41" s="697"/>
      <c r="DH41" s="697"/>
      <c r="DI41" s="697"/>
      <c r="DJ41" s="697"/>
      <c r="DK41" s="698"/>
      <c r="DL41" s="685"/>
      <c r="DM41" s="686"/>
      <c r="DN41" s="686"/>
      <c r="DO41" s="686"/>
      <c r="DP41" s="686"/>
      <c r="DQ41" s="686"/>
      <c r="DR41" s="686"/>
      <c r="DS41" s="686"/>
      <c r="DT41" s="686"/>
      <c r="DU41" s="686"/>
      <c r="DV41" s="687"/>
      <c r="DW41" s="688"/>
      <c r="DX41" s="689"/>
      <c r="DY41" s="689"/>
      <c r="DZ41" s="689"/>
      <c r="EA41" s="689"/>
      <c r="EB41" s="689"/>
      <c r="EC41" s="690"/>
    </row>
    <row r="42" spans="2:133" ht="11.25" customHeight="1" x14ac:dyDescent="0.15">
      <c r="B42" s="659" t="s">
        <v>353</v>
      </c>
      <c r="C42" s="660"/>
      <c r="D42" s="660"/>
      <c r="E42" s="660"/>
      <c r="F42" s="660"/>
      <c r="G42" s="660"/>
      <c r="H42" s="660"/>
      <c r="I42" s="660"/>
      <c r="J42" s="660"/>
      <c r="K42" s="660"/>
      <c r="L42" s="660"/>
      <c r="M42" s="660"/>
      <c r="N42" s="660"/>
      <c r="O42" s="660"/>
      <c r="P42" s="660"/>
      <c r="Q42" s="661"/>
      <c r="R42" s="662">
        <v>4031619</v>
      </c>
      <c r="S42" s="701"/>
      <c r="T42" s="701"/>
      <c r="U42" s="701"/>
      <c r="V42" s="701"/>
      <c r="W42" s="701"/>
      <c r="X42" s="701"/>
      <c r="Y42" s="703"/>
      <c r="Z42" s="704">
        <v>100</v>
      </c>
      <c r="AA42" s="704"/>
      <c r="AB42" s="704"/>
      <c r="AC42" s="704"/>
      <c r="AD42" s="705">
        <v>2388777</v>
      </c>
      <c r="AE42" s="705"/>
      <c r="AF42" s="705"/>
      <c r="AG42" s="705"/>
      <c r="AH42" s="705"/>
      <c r="AI42" s="705"/>
      <c r="AJ42" s="705"/>
      <c r="AK42" s="705"/>
      <c r="AL42" s="665">
        <v>100</v>
      </c>
      <c r="AM42" s="706"/>
      <c r="AN42" s="706"/>
      <c r="AO42" s="707"/>
      <c r="AQ42" s="708" t="s">
        <v>354</v>
      </c>
      <c r="AR42" s="709"/>
      <c r="AS42" s="709"/>
      <c r="AT42" s="709"/>
      <c r="AU42" s="709"/>
      <c r="AV42" s="709"/>
      <c r="AW42" s="709"/>
      <c r="AX42" s="709"/>
      <c r="AY42" s="710"/>
      <c r="AZ42" s="662">
        <v>250354</v>
      </c>
      <c r="BA42" s="701"/>
      <c r="BB42" s="701"/>
      <c r="BC42" s="701"/>
      <c r="BD42" s="663"/>
      <c r="BE42" s="663"/>
      <c r="BF42" s="727"/>
      <c r="BG42" s="725"/>
      <c r="BH42" s="726"/>
      <c r="BI42" s="726"/>
      <c r="BJ42" s="726"/>
      <c r="BK42" s="726"/>
      <c r="BL42" s="237"/>
      <c r="BM42" s="728" t="s">
        <v>355</v>
      </c>
      <c r="BN42" s="728"/>
      <c r="BO42" s="728"/>
      <c r="BP42" s="728"/>
      <c r="BQ42" s="728"/>
      <c r="BR42" s="728"/>
      <c r="BS42" s="728"/>
      <c r="BT42" s="728"/>
      <c r="BU42" s="729"/>
      <c r="BV42" s="662">
        <v>327</v>
      </c>
      <c r="BW42" s="701"/>
      <c r="BX42" s="701"/>
      <c r="BY42" s="701"/>
      <c r="BZ42" s="701"/>
      <c r="CA42" s="701"/>
      <c r="CB42" s="702"/>
      <c r="CD42" s="675" t="s">
        <v>356</v>
      </c>
      <c r="CE42" s="676"/>
      <c r="CF42" s="676"/>
      <c r="CG42" s="676"/>
      <c r="CH42" s="676"/>
      <c r="CI42" s="676"/>
      <c r="CJ42" s="676"/>
      <c r="CK42" s="676"/>
      <c r="CL42" s="676"/>
      <c r="CM42" s="676"/>
      <c r="CN42" s="676"/>
      <c r="CO42" s="676"/>
      <c r="CP42" s="676"/>
      <c r="CQ42" s="677"/>
      <c r="CR42" s="678">
        <v>779918</v>
      </c>
      <c r="CS42" s="679"/>
      <c r="CT42" s="679"/>
      <c r="CU42" s="679"/>
      <c r="CV42" s="679"/>
      <c r="CW42" s="679"/>
      <c r="CX42" s="679"/>
      <c r="CY42" s="680"/>
      <c r="CZ42" s="681">
        <v>20</v>
      </c>
      <c r="DA42" s="682"/>
      <c r="DB42" s="682"/>
      <c r="DC42" s="683"/>
      <c r="DD42" s="684">
        <v>123890</v>
      </c>
      <c r="DE42" s="679"/>
      <c r="DF42" s="679"/>
      <c r="DG42" s="679"/>
      <c r="DH42" s="679"/>
      <c r="DI42" s="679"/>
      <c r="DJ42" s="679"/>
      <c r="DK42" s="680"/>
      <c r="DL42" s="685"/>
      <c r="DM42" s="686"/>
      <c r="DN42" s="686"/>
      <c r="DO42" s="686"/>
      <c r="DP42" s="686"/>
      <c r="DQ42" s="686"/>
      <c r="DR42" s="686"/>
      <c r="DS42" s="686"/>
      <c r="DT42" s="686"/>
      <c r="DU42" s="686"/>
      <c r="DV42" s="687"/>
      <c r="DW42" s="688"/>
      <c r="DX42" s="689"/>
      <c r="DY42" s="689"/>
      <c r="DZ42" s="689"/>
      <c r="EA42" s="689"/>
      <c r="EB42" s="689"/>
      <c r="EC42" s="690"/>
    </row>
    <row r="43" spans="2:133" ht="11.25" customHeight="1" x14ac:dyDescent="0.15">
      <c r="BV43" s="238"/>
      <c r="BW43" s="238"/>
      <c r="BX43" s="238"/>
      <c r="BY43" s="238"/>
      <c r="BZ43" s="238"/>
      <c r="CA43" s="238"/>
      <c r="CB43" s="238"/>
      <c r="CD43" s="675" t="s">
        <v>357</v>
      </c>
      <c r="CE43" s="676"/>
      <c r="CF43" s="676"/>
      <c r="CG43" s="676"/>
      <c r="CH43" s="676"/>
      <c r="CI43" s="676"/>
      <c r="CJ43" s="676"/>
      <c r="CK43" s="676"/>
      <c r="CL43" s="676"/>
      <c r="CM43" s="676"/>
      <c r="CN43" s="676"/>
      <c r="CO43" s="676"/>
      <c r="CP43" s="676"/>
      <c r="CQ43" s="677"/>
      <c r="CR43" s="678">
        <v>15366</v>
      </c>
      <c r="CS43" s="697"/>
      <c r="CT43" s="697"/>
      <c r="CU43" s="697"/>
      <c r="CV43" s="697"/>
      <c r="CW43" s="697"/>
      <c r="CX43" s="697"/>
      <c r="CY43" s="698"/>
      <c r="CZ43" s="681">
        <v>0.4</v>
      </c>
      <c r="DA43" s="699"/>
      <c r="DB43" s="699"/>
      <c r="DC43" s="700"/>
      <c r="DD43" s="684">
        <v>15366</v>
      </c>
      <c r="DE43" s="697"/>
      <c r="DF43" s="697"/>
      <c r="DG43" s="697"/>
      <c r="DH43" s="697"/>
      <c r="DI43" s="697"/>
      <c r="DJ43" s="697"/>
      <c r="DK43" s="698"/>
      <c r="DL43" s="685"/>
      <c r="DM43" s="686"/>
      <c r="DN43" s="686"/>
      <c r="DO43" s="686"/>
      <c r="DP43" s="686"/>
      <c r="DQ43" s="686"/>
      <c r="DR43" s="686"/>
      <c r="DS43" s="686"/>
      <c r="DT43" s="686"/>
      <c r="DU43" s="686"/>
      <c r="DV43" s="687"/>
      <c r="DW43" s="688"/>
      <c r="DX43" s="689"/>
      <c r="DY43" s="689"/>
      <c r="DZ43" s="689"/>
      <c r="EA43" s="689"/>
      <c r="EB43" s="689"/>
      <c r="EC43" s="690"/>
    </row>
    <row r="44" spans="2:133" ht="11.25" customHeight="1" x14ac:dyDescent="0.15">
      <c r="CD44" s="691" t="s">
        <v>305</v>
      </c>
      <c r="CE44" s="692"/>
      <c r="CF44" s="675" t="s">
        <v>358</v>
      </c>
      <c r="CG44" s="676"/>
      <c r="CH44" s="676"/>
      <c r="CI44" s="676"/>
      <c r="CJ44" s="676"/>
      <c r="CK44" s="676"/>
      <c r="CL44" s="676"/>
      <c r="CM44" s="676"/>
      <c r="CN44" s="676"/>
      <c r="CO44" s="676"/>
      <c r="CP44" s="676"/>
      <c r="CQ44" s="677"/>
      <c r="CR44" s="678">
        <v>653985</v>
      </c>
      <c r="CS44" s="679"/>
      <c r="CT44" s="679"/>
      <c r="CU44" s="679"/>
      <c r="CV44" s="679"/>
      <c r="CW44" s="679"/>
      <c r="CX44" s="679"/>
      <c r="CY44" s="680"/>
      <c r="CZ44" s="681">
        <v>16.7</v>
      </c>
      <c r="DA44" s="682"/>
      <c r="DB44" s="682"/>
      <c r="DC44" s="683"/>
      <c r="DD44" s="684">
        <v>109247</v>
      </c>
      <c r="DE44" s="679"/>
      <c r="DF44" s="679"/>
      <c r="DG44" s="679"/>
      <c r="DH44" s="679"/>
      <c r="DI44" s="679"/>
      <c r="DJ44" s="679"/>
      <c r="DK44" s="680"/>
      <c r="DL44" s="685"/>
      <c r="DM44" s="686"/>
      <c r="DN44" s="686"/>
      <c r="DO44" s="686"/>
      <c r="DP44" s="686"/>
      <c r="DQ44" s="686"/>
      <c r="DR44" s="686"/>
      <c r="DS44" s="686"/>
      <c r="DT44" s="686"/>
      <c r="DU44" s="686"/>
      <c r="DV44" s="687"/>
      <c r="DW44" s="688"/>
      <c r="DX44" s="689"/>
      <c r="DY44" s="689"/>
      <c r="DZ44" s="689"/>
      <c r="EA44" s="689"/>
      <c r="EB44" s="689"/>
      <c r="EC44" s="690"/>
    </row>
    <row r="45" spans="2:133" ht="11.25" customHeight="1" x14ac:dyDescent="0.15">
      <c r="CD45" s="693"/>
      <c r="CE45" s="694"/>
      <c r="CF45" s="675" t="s">
        <v>359</v>
      </c>
      <c r="CG45" s="676"/>
      <c r="CH45" s="676"/>
      <c r="CI45" s="676"/>
      <c r="CJ45" s="676"/>
      <c r="CK45" s="676"/>
      <c r="CL45" s="676"/>
      <c r="CM45" s="676"/>
      <c r="CN45" s="676"/>
      <c r="CO45" s="676"/>
      <c r="CP45" s="676"/>
      <c r="CQ45" s="677"/>
      <c r="CR45" s="678">
        <v>164847</v>
      </c>
      <c r="CS45" s="697"/>
      <c r="CT45" s="697"/>
      <c r="CU45" s="697"/>
      <c r="CV45" s="697"/>
      <c r="CW45" s="697"/>
      <c r="CX45" s="697"/>
      <c r="CY45" s="698"/>
      <c r="CZ45" s="681">
        <v>4.2</v>
      </c>
      <c r="DA45" s="699"/>
      <c r="DB45" s="699"/>
      <c r="DC45" s="700"/>
      <c r="DD45" s="684">
        <v>5995</v>
      </c>
      <c r="DE45" s="697"/>
      <c r="DF45" s="697"/>
      <c r="DG45" s="697"/>
      <c r="DH45" s="697"/>
      <c r="DI45" s="697"/>
      <c r="DJ45" s="697"/>
      <c r="DK45" s="698"/>
      <c r="DL45" s="685"/>
      <c r="DM45" s="686"/>
      <c r="DN45" s="686"/>
      <c r="DO45" s="686"/>
      <c r="DP45" s="686"/>
      <c r="DQ45" s="686"/>
      <c r="DR45" s="686"/>
      <c r="DS45" s="686"/>
      <c r="DT45" s="686"/>
      <c r="DU45" s="686"/>
      <c r="DV45" s="687"/>
      <c r="DW45" s="688"/>
      <c r="DX45" s="689"/>
      <c r="DY45" s="689"/>
      <c r="DZ45" s="689"/>
      <c r="EA45" s="689"/>
      <c r="EB45" s="689"/>
      <c r="EC45" s="690"/>
    </row>
    <row r="46" spans="2:133" ht="11.25" customHeight="1" x14ac:dyDescent="0.15">
      <c r="B46" s="230" t="s">
        <v>360</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693"/>
      <c r="CE46" s="694"/>
      <c r="CF46" s="675" t="s">
        <v>361</v>
      </c>
      <c r="CG46" s="676"/>
      <c r="CH46" s="676"/>
      <c r="CI46" s="676"/>
      <c r="CJ46" s="676"/>
      <c r="CK46" s="676"/>
      <c r="CL46" s="676"/>
      <c r="CM46" s="676"/>
      <c r="CN46" s="676"/>
      <c r="CO46" s="676"/>
      <c r="CP46" s="676"/>
      <c r="CQ46" s="677"/>
      <c r="CR46" s="678">
        <v>476426</v>
      </c>
      <c r="CS46" s="679"/>
      <c r="CT46" s="679"/>
      <c r="CU46" s="679"/>
      <c r="CV46" s="679"/>
      <c r="CW46" s="679"/>
      <c r="CX46" s="679"/>
      <c r="CY46" s="680"/>
      <c r="CZ46" s="681">
        <v>12.2</v>
      </c>
      <c r="DA46" s="682"/>
      <c r="DB46" s="682"/>
      <c r="DC46" s="683"/>
      <c r="DD46" s="684">
        <v>100940</v>
      </c>
      <c r="DE46" s="679"/>
      <c r="DF46" s="679"/>
      <c r="DG46" s="679"/>
      <c r="DH46" s="679"/>
      <c r="DI46" s="679"/>
      <c r="DJ46" s="679"/>
      <c r="DK46" s="680"/>
      <c r="DL46" s="685"/>
      <c r="DM46" s="686"/>
      <c r="DN46" s="686"/>
      <c r="DO46" s="686"/>
      <c r="DP46" s="686"/>
      <c r="DQ46" s="686"/>
      <c r="DR46" s="686"/>
      <c r="DS46" s="686"/>
      <c r="DT46" s="686"/>
      <c r="DU46" s="686"/>
      <c r="DV46" s="687"/>
      <c r="DW46" s="688"/>
      <c r="DX46" s="689"/>
      <c r="DY46" s="689"/>
      <c r="DZ46" s="689"/>
      <c r="EA46" s="689"/>
      <c r="EB46" s="689"/>
      <c r="EC46" s="690"/>
    </row>
    <row r="47" spans="2:133" ht="11.25" customHeight="1" x14ac:dyDescent="0.15">
      <c r="B47" s="240" t="s">
        <v>362</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93"/>
      <c r="CE47" s="694"/>
      <c r="CF47" s="675" t="s">
        <v>363</v>
      </c>
      <c r="CG47" s="676"/>
      <c r="CH47" s="676"/>
      <c r="CI47" s="676"/>
      <c r="CJ47" s="676"/>
      <c r="CK47" s="676"/>
      <c r="CL47" s="676"/>
      <c r="CM47" s="676"/>
      <c r="CN47" s="676"/>
      <c r="CO47" s="676"/>
      <c r="CP47" s="676"/>
      <c r="CQ47" s="677"/>
      <c r="CR47" s="678">
        <v>125933</v>
      </c>
      <c r="CS47" s="697"/>
      <c r="CT47" s="697"/>
      <c r="CU47" s="697"/>
      <c r="CV47" s="697"/>
      <c r="CW47" s="697"/>
      <c r="CX47" s="697"/>
      <c r="CY47" s="698"/>
      <c r="CZ47" s="681">
        <v>3.2</v>
      </c>
      <c r="DA47" s="699"/>
      <c r="DB47" s="699"/>
      <c r="DC47" s="700"/>
      <c r="DD47" s="684">
        <v>14643</v>
      </c>
      <c r="DE47" s="697"/>
      <c r="DF47" s="697"/>
      <c r="DG47" s="697"/>
      <c r="DH47" s="697"/>
      <c r="DI47" s="697"/>
      <c r="DJ47" s="697"/>
      <c r="DK47" s="698"/>
      <c r="DL47" s="685"/>
      <c r="DM47" s="686"/>
      <c r="DN47" s="686"/>
      <c r="DO47" s="686"/>
      <c r="DP47" s="686"/>
      <c r="DQ47" s="686"/>
      <c r="DR47" s="686"/>
      <c r="DS47" s="686"/>
      <c r="DT47" s="686"/>
      <c r="DU47" s="686"/>
      <c r="DV47" s="687"/>
      <c r="DW47" s="688"/>
      <c r="DX47" s="689"/>
      <c r="DY47" s="689"/>
      <c r="DZ47" s="689"/>
      <c r="EA47" s="689"/>
      <c r="EB47" s="689"/>
      <c r="EC47" s="690"/>
    </row>
    <row r="48" spans="2:133" x14ac:dyDescent="0.15">
      <c r="B48" s="241" t="s">
        <v>364</v>
      </c>
      <c r="CD48" s="695"/>
      <c r="CE48" s="696"/>
      <c r="CF48" s="675" t="s">
        <v>365</v>
      </c>
      <c r="CG48" s="676"/>
      <c r="CH48" s="676"/>
      <c r="CI48" s="676"/>
      <c r="CJ48" s="676"/>
      <c r="CK48" s="676"/>
      <c r="CL48" s="676"/>
      <c r="CM48" s="676"/>
      <c r="CN48" s="676"/>
      <c r="CO48" s="676"/>
      <c r="CP48" s="676"/>
      <c r="CQ48" s="677"/>
      <c r="CR48" s="678" t="s">
        <v>126</v>
      </c>
      <c r="CS48" s="679"/>
      <c r="CT48" s="679"/>
      <c r="CU48" s="679"/>
      <c r="CV48" s="679"/>
      <c r="CW48" s="679"/>
      <c r="CX48" s="679"/>
      <c r="CY48" s="680"/>
      <c r="CZ48" s="681" t="s">
        <v>126</v>
      </c>
      <c r="DA48" s="682"/>
      <c r="DB48" s="682"/>
      <c r="DC48" s="683"/>
      <c r="DD48" s="684" t="s">
        <v>366</v>
      </c>
      <c r="DE48" s="679"/>
      <c r="DF48" s="679"/>
      <c r="DG48" s="679"/>
      <c r="DH48" s="679"/>
      <c r="DI48" s="679"/>
      <c r="DJ48" s="679"/>
      <c r="DK48" s="680"/>
      <c r="DL48" s="685"/>
      <c r="DM48" s="686"/>
      <c r="DN48" s="686"/>
      <c r="DO48" s="686"/>
      <c r="DP48" s="686"/>
      <c r="DQ48" s="686"/>
      <c r="DR48" s="686"/>
      <c r="DS48" s="686"/>
      <c r="DT48" s="686"/>
      <c r="DU48" s="686"/>
      <c r="DV48" s="687"/>
      <c r="DW48" s="688"/>
      <c r="DX48" s="689"/>
      <c r="DY48" s="689"/>
      <c r="DZ48" s="689"/>
      <c r="EA48" s="689"/>
      <c r="EB48" s="689"/>
      <c r="EC48" s="690"/>
    </row>
    <row r="49" spans="82:133" ht="11.25" customHeight="1" x14ac:dyDescent="0.15">
      <c r="CD49" s="659" t="s">
        <v>367</v>
      </c>
      <c r="CE49" s="660"/>
      <c r="CF49" s="660"/>
      <c r="CG49" s="660"/>
      <c r="CH49" s="660"/>
      <c r="CI49" s="660"/>
      <c r="CJ49" s="660"/>
      <c r="CK49" s="660"/>
      <c r="CL49" s="660"/>
      <c r="CM49" s="660"/>
      <c r="CN49" s="660"/>
      <c r="CO49" s="660"/>
      <c r="CP49" s="660"/>
      <c r="CQ49" s="661"/>
      <c r="CR49" s="662">
        <v>3906923</v>
      </c>
      <c r="CS49" s="663"/>
      <c r="CT49" s="663"/>
      <c r="CU49" s="663"/>
      <c r="CV49" s="663"/>
      <c r="CW49" s="663"/>
      <c r="CX49" s="663"/>
      <c r="CY49" s="664"/>
      <c r="CZ49" s="665">
        <v>100</v>
      </c>
      <c r="DA49" s="666"/>
      <c r="DB49" s="666"/>
      <c r="DC49" s="667"/>
      <c r="DD49" s="668">
        <v>2716570</v>
      </c>
      <c r="DE49" s="663"/>
      <c r="DF49" s="663"/>
      <c r="DG49" s="663"/>
      <c r="DH49" s="663"/>
      <c r="DI49" s="663"/>
      <c r="DJ49" s="663"/>
      <c r="DK49" s="664"/>
      <c r="DL49" s="669"/>
      <c r="DM49" s="670"/>
      <c r="DN49" s="670"/>
      <c r="DO49" s="670"/>
      <c r="DP49" s="670"/>
      <c r="DQ49" s="670"/>
      <c r="DR49" s="670"/>
      <c r="DS49" s="670"/>
      <c r="DT49" s="670"/>
      <c r="DU49" s="670"/>
      <c r="DV49" s="671"/>
      <c r="DW49" s="672"/>
      <c r="DX49" s="673"/>
      <c r="DY49" s="673"/>
      <c r="DZ49" s="673"/>
      <c r="EA49" s="673"/>
      <c r="EB49" s="673"/>
      <c r="EC49" s="674"/>
    </row>
  </sheetData>
  <sheetProtection algorithmName="SHA-512" hashValue="aAO3uVmLaW8bm+cPCPen+vDmPS7aUtM3xh7Xt5mGnbszr9dTnuACHt5C9uCpWNkwhD+RaQ3V52YYnih/qsBA4w==" saltValue="v5wS+93DVCa8kyIAGaCfOA==" spinCount="100000" sheet="1" objects="1" scenarios="1"/>
  <mergeCells count="60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AZ42:BF42"/>
    <mergeCell ref="BM42:BU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BV42:CB42"/>
    <mergeCell ref="CD42:CQ42"/>
    <mergeCell ref="CR42:CY42"/>
    <mergeCell ref="CZ42:DC42"/>
    <mergeCell ref="B42:Q42"/>
    <mergeCell ref="R42:Y42"/>
    <mergeCell ref="Z42:AC42"/>
    <mergeCell ref="AD42:AK42"/>
    <mergeCell ref="AL42:AO42"/>
    <mergeCell ref="AQ42:AY42"/>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x14ac:dyDescent="0.15"/>
  <cols>
    <col min="1" max="130" width="2.75" style="290" customWidth="1"/>
    <col min="131" max="131" width="1.625" style="290" customWidth="1"/>
    <col min="132" max="16384" width="9" style="290" hidden="1"/>
  </cols>
  <sheetData>
    <row r="1" spans="1:131" s="248" customFormat="1" ht="11.25" customHeight="1" thickBot="1" x14ac:dyDescent="0.2">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2">
      <c r="A2" s="249" t="s">
        <v>368</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1203" t="s">
        <v>369</v>
      </c>
      <c r="DK2" s="1204"/>
      <c r="DL2" s="1204"/>
      <c r="DM2" s="1204"/>
      <c r="DN2" s="1204"/>
      <c r="DO2" s="1205"/>
      <c r="DP2" s="250"/>
      <c r="DQ2" s="1203" t="s">
        <v>370</v>
      </c>
      <c r="DR2" s="1204"/>
      <c r="DS2" s="1204"/>
      <c r="DT2" s="1204"/>
      <c r="DU2" s="1204"/>
      <c r="DV2" s="1204"/>
      <c r="DW2" s="1204"/>
      <c r="DX2" s="1204"/>
      <c r="DY2" s="1204"/>
      <c r="DZ2" s="1205"/>
      <c r="EA2" s="251"/>
    </row>
    <row r="3" spans="1:131" s="248" customFormat="1" ht="11.25" customHeight="1" x14ac:dyDescent="0.15">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2">
      <c r="A4" s="1156" t="s">
        <v>371</v>
      </c>
      <c r="B4" s="1156"/>
      <c r="C4" s="1156"/>
      <c r="D4" s="1156"/>
      <c r="E4" s="1156"/>
      <c r="F4" s="1156"/>
      <c r="G4" s="1156"/>
      <c r="H4" s="1156"/>
      <c r="I4" s="1156"/>
      <c r="J4" s="1156"/>
      <c r="K4" s="1156"/>
      <c r="L4" s="1156"/>
      <c r="M4" s="1156"/>
      <c r="N4" s="1156"/>
      <c r="O4" s="1156"/>
      <c r="P4" s="1156"/>
      <c r="Q4" s="1156"/>
      <c r="R4" s="1156"/>
      <c r="S4" s="1156"/>
      <c r="T4" s="1156"/>
      <c r="U4" s="1156"/>
      <c r="V4" s="1156"/>
      <c r="W4" s="1156"/>
      <c r="X4" s="1156"/>
      <c r="Y4" s="1156"/>
      <c r="Z4" s="1156"/>
      <c r="AA4" s="1156"/>
      <c r="AB4" s="1156"/>
      <c r="AC4" s="1156"/>
      <c r="AD4" s="1156"/>
      <c r="AE4" s="1156"/>
      <c r="AF4" s="1156"/>
      <c r="AG4" s="1156"/>
      <c r="AH4" s="1156"/>
      <c r="AI4" s="1156"/>
      <c r="AJ4" s="1156"/>
      <c r="AK4" s="1156"/>
      <c r="AL4" s="1156"/>
      <c r="AM4" s="1156"/>
      <c r="AN4" s="1156"/>
      <c r="AO4" s="1156"/>
      <c r="AP4" s="1156"/>
      <c r="AQ4" s="1156"/>
      <c r="AR4" s="1156"/>
      <c r="AS4" s="1156"/>
      <c r="AT4" s="1156"/>
      <c r="AU4" s="1156"/>
      <c r="AV4" s="1156"/>
      <c r="AW4" s="1156"/>
      <c r="AX4" s="1156"/>
      <c r="AY4" s="1156"/>
      <c r="AZ4" s="253"/>
      <c r="BA4" s="253"/>
      <c r="BB4" s="253"/>
      <c r="BC4" s="253"/>
      <c r="BD4" s="253"/>
      <c r="BE4" s="254"/>
      <c r="BF4" s="254"/>
      <c r="BG4" s="254"/>
      <c r="BH4" s="254"/>
      <c r="BI4" s="254"/>
      <c r="BJ4" s="254"/>
      <c r="BK4" s="254"/>
      <c r="BL4" s="254"/>
      <c r="BM4" s="254"/>
      <c r="BN4" s="254"/>
      <c r="BO4" s="254"/>
      <c r="BP4" s="254"/>
      <c r="BQ4" s="253" t="s">
        <v>372</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15">
      <c r="A5" s="1088" t="s">
        <v>373</v>
      </c>
      <c r="B5" s="1089"/>
      <c r="C5" s="1089"/>
      <c r="D5" s="1089"/>
      <c r="E5" s="1089"/>
      <c r="F5" s="1089"/>
      <c r="G5" s="1089"/>
      <c r="H5" s="1089"/>
      <c r="I5" s="1089"/>
      <c r="J5" s="1089"/>
      <c r="K5" s="1089"/>
      <c r="L5" s="1089"/>
      <c r="M5" s="1089"/>
      <c r="N5" s="1089"/>
      <c r="O5" s="1089"/>
      <c r="P5" s="1090"/>
      <c r="Q5" s="1094" t="s">
        <v>374</v>
      </c>
      <c r="R5" s="1095"/>
      <c r="S5" s="1095"/>
      <c r="T5" s="1095"/>
      <c r="U5" s="1096"/>
      <c r="V5" s="1094" t="s">
        <v>375</v>
      </c>
      <c r="W5" s="1095"/>
      <c r="X5" s="1095"/>
      <c r="Y5" s="1095"/>
      <c r="Z5" s="1096"/>
      <c r="AA5" s="1094" t="s">
        <v>376</v>
      </c>
      <c r="AB5" s="1095"/>
      <c r="AC5" s="1095"/>
      <c r="AD5" s="1095"/>
      <c r="AE5" s="1095"/>
      <c r="AF5" s="1206" t="s">
        <v>377</v>
      </c>
      <c r="AG5" s="1095"/>
      <c r="AH5" s="1095"/>
      <c r="AI5" s="1095"/>
      <c r="AJ5" s="1110"/>
      <c r="AK5" s="1095" t="s">
        <v>378</v>
      </c>
      <c r="AL5" s="1095"/>
      <c r="AM5" s="1095"/>
      <c r="AN5" s="1095"/>
      <c r="AO5" s="1096"/>
      <c r="AP5" s="1094" t="s">
        <v>379</v>
      </c>
      <c r="AQ5" s="1095"/>
      <c r="AR5" s="1095"/>
      <c r="AS5" s="1095"/>
      <c r="AT5" s="1096"/>
      <c r="AU5" s="1094" t="s">
        <v>380</v>
      </c>
      <c r="AV5" s="1095"/>
      <c r="AW5" s="1095"/>
      <c r="AX5" s="1095"/>
      <c r="AY5" s="1110"/>
      <c r="AZ5" s="257"/>
      <c r="BA5" s="257"/>
      <c r="BB5" s="257"/>
      <c r="BC5" s="257"/>
      <c r="BD5" s="257"/>
      <c r="BE5" s="258"/>
      <c r="BF5" s="258"/>
      <c r="BG5" s="258"/>
      <c r="BH5" s="258"/>
      <c r="BI5" s="258"/>
      <c r="BJ5" s="258"/>
      <c r="BK5" s="258"/>
      <c r="BL5" s="258"/>
      <c r="BM5" s="258"/>
      <c r="BN5" s="258"/>
      <c r="BO5" s="258"/>
      <c r="BP5" s="258"/>
      <c r="BQ5" s="1088" t="s">
        <v>381</v>
      </c>
      <c r="BR5" s="1089"/>
      <c r="BS5" s="1089"/>
      <c r="BT5" s="1089"/>
      <c r="BU5" s="1089"/>
      <c r="BV5" s="1089"/>
      <c r="BW5" s="1089"/>
      <c r="BX5" s="1089"/>
      <c r="BY5" s="1089"/>
      <c r="BZ5" s="1089"/>
      <c r="CA5" s="1089"/>
      <c r="CB5" s="1089"/>
      <c r="CC5" s="1089"/>
      <c r="CD5" s="1089"/>
      <c r="CE5" s="1089"/>
      <c r="CF5" s="1089"/>
      <c r="CG5" s="1090"/>
      <c r="CH5" s="1094" t="s">
        <v>382</v>
      </c>
      <c r="CI5" s="1095"/>
      <c r="CJ5" s="1095"/>
      <c r="CK5" s="1095"/>
      <c r="CL5" s="1096"/>
      <c r="CM5" s="1094" t="s">
        <v>383</v>
      </c>
      <c r="CN5" s="1095"/>
      <c r="CO5" s="1095"/>
      <c r="CP5" s="1095"/>
      <c r="CQ5" s="1096"/>
      <c r="CR5" s="1094" t="s">
        <v>384</v>
      </c>
      <c r="CS5" s="1095"/>
      <c r="CT5" s="1095"/>
      <c r="CU5" s="1095"/>
      <c r="CV5" s="1096"/>
      <c r="CW5" s="1094" t="s">
        <v>385</v>
      </c>
      <c r="CX5" s="1095"/>
      <c r="CY5" s="1095"/>
      <c r="CZ5" s="1095"/>
      <c r="DA5" s="1096"/>
      <c r="DB5" s="1094" t="s">
        <v>386</v>
      </c>
      <c r="DC5" s="1095"/>
      <c r="DD5" s="1095"/>
      <c r="DE5" s="1095"/>
      <c r="DF5" s="1096"/>
      <c r="DG5" s="1191" t="s">
        <v>387</v>
      </c>
      <c r="DH5" s="1192"/>
      <c r="DI5" s="1192"/>
      <c r="DJ5" s="1192"/>
      <c r="DK5" s="1193"/>
      <c r="DL5" s="1191" t="s">
        <v>388</v>
      </c>
      <c r="DM5" s="1192"/>
      <c r="DN5" s="1192"/>
      <c r="DO5" s="1192"/>
      <c r="DP5" s="1193"/>
      <c r="DQ5" s="1094" t="s">
        <v>389</v>
      </c>
      <c r="DR5" s="1095"/>
      <c r="DS5" s="1095"/>
      <c r="DT5" s="1095"/>
      <c r="DU5" s="1096"/>
      <c r="DV5" s="1094" t="s">
        <v>380</v>
      </c>
      <c r="DW5" s="1095"/>
      <c r="DX5" s="1095"/>
      <c r="DY5" s="1095"/>
      <c r="DZ5" s="1110"/>
      <c r="EA5" s="255"/>
    </row>
    <row r="6" spans="1:131" s="256" customFormat="1" ht="26.25" customHeight="1" thickBot="1" x14ac:dyDescent="0.2">
      <c r="A6" s="1091"/>
      <c r="B6" s="1092"/>
      <c r="C6" s="1092"/>
      <c r="D6" s="1092"/>
      <c r="E6" s="1092"/>
      <c r="F6" s="1092"/>
      <c r="G6" s="1092"/>
      <c r="H6" s="1092"/>
      <c r="I6" s="1092"/>
      <c r="J6" s="1092"/>
      <c r="K6" s="1092"/>
      <c r="L6" s="1092"/>
      <c r="M6" s="1092"/>
      <c r="N6" s="1092"/>
      <c r="O6" s="1092"/>
      <c r="P6" s="1093"/>
      <c r="Q6" s="1097"/>
      <c r="R6" s="1098"/>
      <c r="S6" s="1098"/>
      <c r="T6" s="1098"/>
      <c r="U6" s="1099"/>
      <c r="V6" s="1097"/>
      <c r="W6" s="1098"/>
      <c r="X6" s="1098"/>
      <c r="Y6" s="1098"/>
      <c r="Z6" s="1099"/>
      <c r="AA6" s="1097"/>
      <c r="AB6" s="1098"/>
      <c r="AC6" s="1098"/>
      <c r="AD6" s="1098"/>
      <c r="AE6" s="1098"/>
      <c r="AF6" s="1207"/>
      <c r="AG6" s="1098"/>
      <c r="AH6" s="1098"/>
      <c r="AI6" s="1098"/>
      <c r="AJ6" s="1111"/>
      <c r="AK6" s="1098"/>
      <c r="AL6" s="1098"/>
      <c r="AM6" s="1098"/>
      <c r="AN6" s="1098"/>
      <c r="AO6" s="1099"/>
      <c r="AP6" s="1097"/>
      <c r="AQ6" s="1098"/>
      <c r="AR6" s="1098"/>
      <c r="AS6" s="1098"/>
      <c r="AT6" s="1099"/>
      <c r="AU6" s="1097"/>
      <c r="AV6" s="1098"/>
      <c r="AW6" s="1098"/>
      <c r="AX6" s="1098"/>
      <c r="AY6" s="1111"/>
      <c r="AZ6" s="253"/>
      <c r="BA6" s="253"/>
      <c r="BB6" s="253"/>
      <c r="BC6" s="253"/>
      <c r="BD6" s="253"/>
      <c r="BE6" s="254"/>
      <c r="BF6" s="254"/>
      <c r="BG6" s="254"/>
      <c r="BH6" s="254"/>
      <c r="BI6" s="254"/>
      <c r="BJ6" s="254"/>
      <c r="BK6" s="254"/>
      <c r="BL6" s="254"/>
      <c r="BM6" s="254"/>
      <c r="BN6" s="254"/>
      <c r="BO6" s="254"/>
      <c r="BP6" s="254"/>
      <c r="BQ6" s="1091"/>
      <c r="BR6" s="1092"/>
      <c r="BS6" s="1092"/>
      <c r="BT6" s="1092"/>
      <c r="BU6" s="1092"/>
      <c r="BV6" s="1092"/>
      <c r="BW6" s="1092"/>
      <c r="BX6" s="1092"/>
      <c r="BY6" s="1092"/>
      <c r="BZ6" s="1092"/>
      <c r="CA6" s="1092"/>
      <c r="CB6" s="1092"/>
      <c r="CC6" s="1092"/>
      <c r="CD6" s="1092"/>
      <c r="CE6" s="1092"/>
      <c r="CF6" s="1092"/>
      <c r="CG6" s="1093"/>
      <c r="CH6" s="1097"/>
      <c r="CI6" s="1098"/>
      <c r="CJ6" s="1098"/>
      <c r="CK6" s="1098"/>
      <c r="CL6" s="1099"/>
      <c r="CM6" s="1097"/>
      <c r="CN6" s="1098"/>
      <c r="CO6" s="1098"/>
      <c r="CP6" s="1098"/>
      <c r="CQ6" s="1099"/>
      <c r="CR6" s="1097"/>
      <c r="CS6" s="1098"/>
      <c r="CT6" s="1098"/>
      <c r="CU6" s="1098"/>
      <c r="CV6" s="1099"/>
      <c r="CW6" s="1097"/>
      <c r="CX6" s="1098"/>
      <c r="CY6" s="1098"/>
      <c r="CZ6" s="1098"/>
      <c r="DA6" s="1099"/>
      <c r="DB6" s="1097"/>
      <c r="DC6" s="1098"/>
      <c r="DD6" s="1098"/>
      <c r="DE6" s="1098"/>
      <c r="DF6" s="1099"/>
      <c r="DG6" s="1194"/>
      <c r="DH6" s="1195"/>
      <c r="DI6" s="1195"/>
      <c r="DJ6" s="1195"/>
      <c r="DK6" s="1196"/>
      <c r="DL6" s="1194"/>
      <c r="DM6" s="1195"/>
      <c r="DN6" s="1195"/>
      <c r="DO6" s="1195"/>
      <c r="DP6" s="1196"/>
      <c r="DQ6" s="1097"/>
      <c r="DR6" s="1098"/>
      <c r="DS6" s="1098"/>
      <c r="DT6" s="1098"/>
      <c r="DU6" s="1099"/>
      <c r="DV6" s="1097"/>
      <c r="DW6" s="1098"/>
      <c r="DX6" s="1098"/>
      <c r="DY6" s="1098"/>
      <c r="DZ6" s="1111"/>
      <c r="EA6" s="255"/>
    </row>
    <row r="7" spans="1:131" s="256" customFormat="1" ht="26.25" customHeight="1" thickTop="1" x14ac:dyDescent="0.15">
      <c r="A7" s="259">
        <v>1</v>
      </c>
      <c r="B7" s="1143" t="s">
        <v>390</v>
      </c>
      <c r="C7" s="1144"/>
      <c r="D7" s="1144"/>
      <c r="E7" s="1144"/>
      <c r="F7" s="1144"/>
      <c r="G7" s="1144"/>
      <c r="H7" s="1144"/>
      <c r="I7" s="1144"/>
      <c r="J7" s="1144"/>
      <c r="K7" s="1144"/>
      <c r="L7" s="1144"/>
      <c r="M7" s="1144"/>
      <c r="N7" s="1144"/>
      <c r="O7" s="1144"/>
      <c r="P7" s="1145"/>
      <c r="Q7" s="1197">
        <v>4032</v>
      </c>
      <c r="R7" s="1198"/>
      <c r="S7" s="1198"/>
      <c r="T7" s="1198"/>
      <c r="U7" s="1198"/>
      <c r="V7" s="1198">
        <v>3907</v>
      </c>
      <c r="W7" s="1198"/>
      <c r="X7" s="1198"/>
      <c r="Y7" s="1198"/>
      <c r="Z7" s="1198"/>
      <c r="AA7" s="1198">
        <v>125</v>
      </c>
      <c r="AB7" s="1198"/>
      <c r="AC7" s="1198"/>
      <c r="AD7" s="1198"/>
      <c r="AE7" s="1199"/>
      <c r="AF7" s="1200">
        <v>66</v>
      </c>
      <c r="AG7" s="1201"/>
      <c r="AH7" s="1201"/>
      <c r="AI7" s="1201"/>
      <c r="AJ7" s="1202"/>
      <c r="AK7" s="1184">
        <v>117</v>
      </c>
      <c r="AL7" s="1185"/>
      <c r="AM7" s="1185"/>
      <c r="AN7" s="1185"/>
      <c r="AO7" s="1185"/>
      <c r="AP7" s="1185">
        <v>4638</v>
      </c>
      <c r="AQ7" s="1185"/>
      <c r="AR7" s="1185"/>
      <c r="AS7" s="1185"/>
      <c r="AT7" s="1185"/>
      <c r="AU7" s="1186"/>
      <c r="AV7" s="1186"/>
      <c r="AW7" s="1186"/>
      <c r="AX7" s="1186"/>
      <c r="AY7" s="1187"/>
      <c r="AZ7" s="253"/>
      <c r="BA7" s="253"/>
      <c r="BB7" s="253"/>
      <c r="BC7" s="253"/>
      <c r="BD7" s="253"/>
      <c r="BE7" s="254"/>
      <c r="BF7" s="254"/>
      <c r="BG7" s="254"/>
      <c r="BH7" s="254"/>
      <c r="BI7" s="254"/>
      <c r="BJ7" s="254"/>
      <c r="BK7" s="254"/>
      <c r="BL7" s="254"/>
      <c r="BM7" s="254"/>
      <c r="BN7" s="254"/>
      <c r="BO7" s="254"/>
      <c r="BP7" s="254"/>
      <c r="BQ7" s="260">
        <v>1</v>
      </c>
      <c r="BR7" s="261"/>
      <c r="BS7" s="1188"/>
      <c r="BT7" s="1189"/>
      <c r="BU7" s="1189"/>
      <c r="BV7" s="1189"/>
      <c r="BW7" s="1189"/>
      <c r="BX7" s="1189"/>
      <c r="BY7" s="1189"/>
      <c r="BZ7" s="1189"/>
      <c r="CA7" s="1189"/>
      <c r="CB7" s="1189"/>
      <c r="CC7" s="1189"/>
      <c r="CD7" s="1189"/>
      <c r="CE7" s="1189"/>
      <c r="CF7" s="1189"/>
      <c r="CG7" s="1190"/>
      <c r="CH7" s="1181"/>
      <c r="CI7" s="1182"/>
      <c r="CJ7" s="1182"/>
      <c r="CK7" s="1182"/>
      <c r="CL7" s="1183"/>
      <c r="CM7" s="1181"/>
      <c r="CN7" s="1182"/>
      <c r="CO7" s="1182"/>
      <c r="CP7" s="1182"/>
      <c r="CQ7" s="1183"/>
      <c r="CR7" s="1181"/>
      <c r="CS7" s="1182"/>
      <c r="CT7" s="1182"/>
      <c r="CU7" s="1182"/>
      <c r="CV7" s="1183"/>
      <c r="CW7" s="1181"/>
      <c r="CX7" s="1182"/>
      <c r="CY7" s="1182"/>
      <c r="CZ7" s="1182"/>
      <c r="DA7" s="1183"/>
      <c r="DB7" s="1181"/>
      <c r="DC7" s="1182"/>
      <c r="DD7" s="1182"/>
      <c r="DE7" s="1182"/>
      <c r="DF7" s="1183"/>
      <c r="DG7" s="1181"/>
      <c r="DH7" s="1182"/>
      <c r="DI7" s="1182"/>
      <c r="DJ7" s="1182"/>
      <c r="DK7" s="1183"/>
      <c r="DL7" s="1181"/>
      <c r="DM7" s="1182"/>
      <c r="DN7" s="1182"/>
      <c r="DO7" s="1182"/>
      <c r="DP7" s="1183"/>
      <c r="DQ7" s="1181"/>
      <c r="DR7" s="1182"/>
      <c r="DS7" s="1182"/>
      <c r="DT7" s="1182"/>
      <c r="DU7" s="1183"/>
      <c r="DV7" s="1208"/>
      <c r="DW7" s="1209"/>
      <c r="DX7" s="1209"/>
      <c r="DY7" s="1209"/>
      <c r="DZ7" s="1210"/>
      <c r="EA7" s="255"/>
    </row>
    <row r="8" spans="1:131" s="256" customFormat="1" ht="26.25" customHeight="1" x14ac:dyDescent="0.15">
      <c r="A8" s="262">
        <v>2</v>
      </c>
      <c r="B8" s="1130"/>
      <c r="C8" s="1131"/>
      <c r="D8" s="1131"/>
      <c r="E8" s="1131"/>
      <c r="F8" s="1131"/>
      <c r="G8" s="1131"/>
      <c r="H8" s="1131"/>
      <c r="I8" s="1131"/>
      <c r="J8" s="1131"/>
      <c r="K8" s="1131"/>
      <c r="L8" s="1131"/>
      <c r="M8" s="1131"/>
      <c r="N8" s="1131"/>
      <c r="O8" s="1131"/>
      <c r="P8" s="1132"/>
      <c r="Q8" s="1136"/>
      <c r="R8" s="1137"/>
      <c r="S8" s="1137"/>
      <c r="T8" s="1137"/>
      <c r="U8" s="1137"/>
      <c r="V8" s="1137"/>
      <c r="W8" s="1137"/>
      <c r="X8" s="1137"/>
      <c r="Y8" s="1137"/>
      <c r="Z8" s="1137"/>
      <c r="AA8" s="1137"/>
      <c r="AB8" s="1137"/>
      <c r="AC8" s="1137"/>
      <c r="AD8" s="1137"/>
      <c r="AE8" s="1138"/>
      <c r="AF8" s="1112"/>
      <c r="AG8" s="1113"/>
      <c r="AH8" s="1113"/>
      <c r="AI8" s="1113"/>
      <c r="AJ8" s="1114"/>
      <c r="AK8" s="1179"/>
      <c r="AL8" s="1180"/>
      <c r="AM8" s="1180"/>
      <c r="AN8" s="1180"/>
      <c r="AO8" s="1180"/>
      <c r="AP8" s="1180"/>
      <c r="AQ8" s="1180"/>
      <c r="AR8" s="1180"/>
      <c r="AS8" s="1180"/>
      <c r="AT8" s="1180"/>
      <c r="AU8" s="1177"/>
      <c r="AV8" s="1177"/>
      <c r="AW8" s="1177"/>
      <c r="AX8" s="1177"/>
      <c r="AY8" s="1178"/>
      <c r="AZ8" s="253"/>
      <c r="BA8" s="253"/>
      <c r="BB8" s="253"/>
      <c r="BC8" s="253"/>
      <c r="BD8" s="253"/>
      <c r="BE8" s="254"/>
      <c r="BF8" s="254"/>
      <c r="BG8" s="254"/>
      <c r="BH8" s="254"/>
      <c r="BI8" s="254"/>
      <c r="BJ8" s="254"/>
      <c r="BK8" s="254"/>
      <c r="BL8" s="254"/>
      <c r="BM8" s="254"/>
      <c r="BN8" s="254"/>
      <c r="BO8" s="254"/>
      <c r="BP8" s="254"/>
      <c r="BQ8" s="263">
        <v>2</v>
      </c>
      <c r="BR8" s="264"/>
      <c r="BS8" s="1107"/>
      <c r="BT8" s="1108"/>
      <c r="BU8" s="1108"/>
      <c r="BV8" s="1108"/>
      <c r="BW8" s="1108"/>
      <c r="BX8" s="1108"/>
      <c r="BY8" s="1108"/>
      <c r="BZ8" s="1108"/>
      <c r="CA8" s="1108"/>
      <c r="CB8" s="1108"/>
      <c r="CC8" s="1108"/>
      <c r="CD8" s="1108"/>
      <c r="CE8" s="1108"/>
      <c r="CF8" s="1108"/>
      <c r="CG8" s="1109"/>
      <c r="CH8" s="1082"/>
      <c r="CI8" s="1083"/>
      <c r="CJ8" s="1083"/>
      <c r="CK8" s="1083"/>
      <c r="CL8" s="1084"/>
      <c r="CM8" s="1082"/>
      <c r="CN8" s="1083"/>
      <c r="CO8" s="1083"/>
      <c r="CP8" s="1083"/>
      <c r="CQ8" s="1084"/>
      <c r="CR8" s="1082"/>
      <c r="CS8" s="1083"/>
      <c r="CT8" s="1083"/>
      <c r="CU8" s="1083"/>
      <c r="CV8" s="1084"/>
      <c r="CW8" s="1082"/>
      <c r="CX8" s="1083"/>
      <c r="CY8" s="1083"/>
      <c r="CZ8" s="1083"/>
      <c r="DA8" s="1084"/>
      <c r="DB8" s="1082"/>
      <c r="DC8" s="1083"/>
      <c r="DD8" s="1083"/>
      <c r="DE8" s="1083"/>
      <c r="DF8" s="1084"/>
      <c r="DG8" s="1082"/>
      <c r="DH8" s="1083"/>
      <c r="DI8" s="1083"/>
      <c r="DJ8" s="1083"/>
      <c r="DK8" s="1084"/>
      <c r="DL8" s="1082"/>
      <c r="DM8" s="1083"/>
      <c r="DN8" s="1083"/>
      <c r="DO8" s="1083"/>
      <c r="DP8" s="1084"/>
      <c r="DQ8" s="1082"/>
      <c r="DR8" s="1083"/>
      <c r="DS8" s="1083"/>
      <c r="DT8" s="1083"/>
      <c r="DU8" s="1084"/>
      <c r="DV8" s="1085"/>
      <c r="DW8" s="1086"/>
      <c r="DX8" s="1086"/>
      <c r="DY8" s="1086"/>
      <c r="DZ8" s="1087"/>
      <c r="EA8" s="255"/>
    </row>
    <row r="9" spans="1:131" s="256" customFormat="1" ht="26.25" customHeight="1" x14ac:dyDescent="0.15">
      <c r="A9" s="262">
        <v>3</v>
      </c>
      <c r="B9" s="1130"/>
      <c r="C9" s="1131"/>
      <c r="D9" s="1131"/>
      <c r="E9" s="1131"/>
      <c r="F9" s="1131"/>
      <c r="G9" s="1131"/>
      <c r="H9" s="1131"/>
      <c r="I9" s="1131"/>
      <c r="J9" s="1131"/>
      <c r="K9" s="1131"/>
      <c r="L9" s="1131"/>
      <c r="M9" s="1131"/>
      <c r="N9" s="1131"/>
      <c r="O9" s="1131"/>
      <c r="P9" s="1132"/>
      <c r="Q9" s="1136"/>
      <c r="R9" s="1137"/>
      <c r="S9" s="1137"/>
      <c r="T9" s="1137"/>
      <c r="U9" s="1137"/>
      <c r="V9" s="1137"/>
      <c r="W9" s="1137"/>
      <c r="X9" s="1137"/>
      <c r="Y9" s="1137"/>
      <c r="Z9" s="1137"/>
      <c r="AA9" s="1137"/>
      <c r="AB9" s="1137"/>
      <c r="AC9" s="1137"/>
      <c r="AD9" s="1137"/>
      <c r="AE9" s="1138"/>
      <c r="AF9" s="1112"/>
      <c r="AG9" s="1113"/>
      <c r="AH9" s="1113"/>
      <c r="AI9" s="1113"/>
      <c r="AJ9" s="1114"/>
      <c r="AK9" s="1179"/>
      <c r="AL9" s="1180"/>
      <c r="AM9" s="1180"/>
      <c r="AN9" s="1180"/>
      <c r="AO9" s="1180"/>
      <c r="AP9" s="1180"/>
      <c r="AQ9" s="1180"/>
      <c r="AR9" s="1180"/>
      <c r="AS9" s="1180"/>
      <c r="AT9" s="1180"/>
      <c r="AU9" s="1177"/>
      <c r="AV9" s="1177"/>
      <c r="AW9" s="1177"/>
      <c r="AX9" s="1177"/>
      <c r="AY9" s="1178"/>
      <c r="AZ9" s="253"/>
      <c r="BA9" s="253"/>
      <c r="BB9" s="253"/>
      <c r="BC9" s="253"/>
      <c r="BD9" s="253"/>
      <c r="BE9" s="254"/>
      <c r="BF9" s="254"/>
      <c r="BG9" s="254"/>
      <c r="BH9" s="254"/>
      <c r="BI9" s="254"/>
      <c r="BJ9" s="254"/>
      <c r="BK9" s="254"/>
      <c r="BL9" s="254"/>
      <c r="BM9" s="254"/>
      <c r="BN9" s="254"/>
      <c r="BO9" s="254"/>
      <c r="BP9" s="254"/>
      <c r="BQ9" s="263">
        <v>3</v>
      </c>
      <c r="BR9" s="264"/>
      <c r="BS9" s="1107"/>
      <c r="BT9" s="1108"/>
      <c r="BU9" s="1108"/>
      <c r="BV9" s="1108"/>
      <c r="BW9" s="1108"/>
      <c r="BX9" s="1108"/>
      <c r="BY9" s="1108"/>
      <c r="BZ9" s="1108"/>
      <c r="CA9" s="1108"/>
      <c r="CB9" s="1108"/>
      <c r="CC9" s="1108"/>
      <c r="CD9" s="1108"/>
      <c r="CE9" s="1108"/>
      <c r="CF9" s="1108"/>
      <c r="CG9" s="1109"/>
      <c r="CH9" s="1082"/>
      <c r="CI9" s="1083"/>
      <c r="CJ9" s="1083"/>
      <c r="CK9" s="1083"/>
      <c r="CL9" s="1084"/>
      <c r="CM9" s="1082"/>
      <c r="CN9" s="1083"/>
      <c r="CO9" s="1083"/>
      <c r="CP9" s="1083"/>
      <c r="CQ9" s="1084"/>
      <c r="CR9" s="1082"/>
      <c r="CS9" s="1083"/>
      <c r="CT9" s="1083"/>
      <c r="CU9" s="1083"/>
      <c r="CV9" s="1084"/>
      <c r="CW9" s="1082"/>
      <c r="CX9" s="1083"/>
      <c r="CY9" s="1083"/>
      <c r="CZ9" s="1083"/>
      <c r="DA9" s="1084"/>
      <c r="DB9" s="1082"/>
      <c r="DC9" s="1083"/>
      <c r="DD9" s="1083"/>
      <c r="DE9" s="1083"/>
      <c r="DF9" s="1084"/>
      <c r="DG9" s="1082"/>
      <c r="DH9" s="1083"/>
      <c r="DI9" s="1083"/>
      <c r="DJ9" s="1083"/>
      <c r="DK9" s="1084"/>
      <c r="DL9" s="1082"/>
      <c r="DM9" s="1083"/>
      <c r="DN9" s="1083"/>
      <c r="DO9" s="1083"/>
      <c r="DP9" s="1084"/>
      <c r="DQ9" s="1082"/>
      <c r="DR9" s="1083"/>
      <c r="DS9" s="1083"/>
      <c r="DT9" s="1083"/>
      <c r="DU9" s="1084"/>
      <c r="DV9" s="1085"/>
      <c r="DW9" s="1086"/>
      <c r="DX9" s="1086"/>
      <c r="DY9" s="1086"/>
      <c r="DZ9" s="1087"/>
      <c r="EA9" s="255"/>
    </row>
    <row r="10" spans="1:131" s="256" customFormat="1" ht="26.25" customHeight="1" x14ac:dyDescent="0.15">
      <c r="A10" s="262">
        <v>4</v>
      </c>
      <c r="B10" s="1130"/>
      <c r="C10" s="1131"/>
      <c r="D10" s="1131"/>
      <c r="E10" s="1131"/>
      <c r="F10" s="1131"/>
      <c r="G10" s="1131"/>
      <c r="H10" s="1131"/>
      <c r="I10" s="1131"/>
      <c r="J10" s="1131"/>
      <c r="K10" s="1131"/>
      <c r="L10" s="1131"/>
      <c r="M10" s="1131"/>
      <c r="N10" s="1131"/>
      <c r="O10" s="1131"/>
      <c r="P10" s="1132"/>
      <c r="Q10" s="1136"/>
      <c r="R10" s="1137"/>
      <c r="S10" s="1137"/>
      <c r="T10" s="1137"/>
      <c r="U10" s="1137"/>
      <c r="V10" s="1137"/>
      <c r="W10" s="1137"/>
      <c r="X10" s="1137"/>
      <c r="Y10" s="1137"/>
      <c r="Z10" s="1137"/>
      <c r="AA10" s="1137"/>
      <c r="AB10" s="1137"/>
      <c r="AC10" s="1137"/>
      <c r="AD10" s="1137"/>
      <c r="AE10" s="1138"/>
      <c r="AF10" s="1112"/>
      <c r="AG10" s="1113"/>
      <c r="AH10" s="1113"/>
      <c r="AI10" s="1113"/>
      <c r="AJ10" s="1114"/>
      <c r="AK10" s="1179"/>
      <c r="AL10" s="1180"/>
      <c r="AM10" s="1180"/>
      <c r="AN10" s="1180"/>
      <c r="AO10" s="1180"/>
      <c r="AP10" s="1180"/>
      <c r="AQ10" s="1180"/>
      <c r="AR10" s="1180"/>
      <c r="AS10" s="1180"/>
      <c r="AT10" s="1180"/>
      <c r="AU10" s="1177"/>
      <c r="AV10" s="1177"/>
      <c r="AW10" s="1177"/>
      <c r="AX10" s="1177"/>
      <c r="AY10" s="1178"/>
      <c r="AZ10" s="253"/>
      <c r="BA10" s="253"/>
      <c r="BB10" s="253"/>
      <c r="BC10" s="253"/>
      <c r="BD10" s="253"/>
      <c r="BE10" s="254"/>
      <c r="BF10" s="254"/>
      <c r="BG10" s="254"/>
      <c r="BH10" s="254"/>
      <c r="BI10" s="254"/>
      <c r="BJ10" s="254"/>
      <c r="BK10" s="254"/>
      <c r="BL10" s="254"/>
      <c r="BM10" s="254"/>
      <c r="BN10" s="254"/>
      <c r="BO10" s="254"/>
      <c r="BP10" s="254"/>
      <c r="BQ10" s="263">
        <v>4</v>
      </c>
      <c r="BR10" s="264"/>
      <c r="BS10" s="1107"/>
      <c r="BT10" s="1108"/>
      <c r="BU10" s="1108"/>
      <c r="BV10" s="1108"/>
      <c r="BW10" s="1108"/>
      <c r="BX10" s="1108"/>
      <c r="BY10" s="1108"/>
      <c r="BZ10" s="1108"/>
      <c r="CA10" s="1108"/>
      <c r="CB10" s="1108"/>
      <c r="CC10" s="1108"/>
      <c r="CD10" s="1108"/>
      <c r="CE10" s="1108"/>
      <c r="CF10" s="1108"/>
      <c r="CG10" s="1109"/>
      <c r="CH10" s="1082"/>
      <c r="CI10" s="1083"/>
      <c r="CJ10" s="1083"/>
      <c r="CK10" s="1083"/>
      <c r="CL10" s="1084"/>
      <c r="CM10" s="1082"/>
      <c r="CN10" s="1083"/>
      <c r="CO10" s="1083"/>
      <c r="CP10" s="1083"/>
      <c r="CQ10" s="1084"/>
      <c r="CR10" s="1082"/>
      <c r="CS10" s="1083"/>
      <c r="CT10" s="1083"/>
      <c r="CU10" s="1083"/>
      <c r="CV10" s="1084"/>
      <c r="CW10" s="1082"/>
      <c r="CX10" s="1083"/>
      <c r="CY10" s="1083"/>
      <c r="CZ10" s="1083"/>
      <c r="DA10" s="1084"/>
      <c r="DB10" s="1082"/>
      <c r="DC10" s="1083"/>
      <c r="DD10" s="1083"/>
      <c r="DE10" s="1083"/>
      <c r="DF10" s="1084"/>
      <c r="DG10" s="1082"/>
      <c r="DH10" s="1083"/>
      <c r="DI10" s="1083"/>
      <c r="DJ10" s="1083"/>
      <c r="DK10" s="1084"/>
      <c r="DL10" s="1082"/>
      <c r="DM10" s="1083"/>
      <c r="DN10" s="1083"/>
      <c r="DO10" s="1083"/>
      <c r="DP10" s="1084"/>
      <c r="DQ10" s="1082"/>
      <c r="DR10" s="1083"/>
      <c r="DS10" s="1083"/>
      <c r="DT10" s="1083"/>
      <c r="DU10" s="1084"/>
      <c r="DV10" s="1085"/>
      <c r="DW10" s="1086"/>
      <c r="DX10" s="1086"/>
      <c r="DY10" s="1086"/>
      <c r="DZ10" s="1087"/>
      <c r="EA10" s="255"/>
    </row>
    <row r="11" spans="1:131" s="256" customFormat="1" ht="26.25" customHeight="1" x14ac:dyDescent="0.15">
      <c r="A11" s="262">
        <v>5</v>
      </c>
      <c r="B11" s="1130"/>
      <c r="C11" s="1131"/>
      <c r="D11" s="1131"/>
      <c r="E11" s="1131"/>
      <c r="F11" s="1131"/>
      <c r="G11" s="1131"/>
      <c r="H11" s="1131"/>
      <c r="I11" s="1131"/>
      <c r="J11" s="1131"/>
      <c r="K11" s="1131"/>
      <c r="L11" s="1131"/>
      <c r="M11" s="1131"/>
      <c r="N11" s="1131"/>
      <c r="O11" s="1131"/>
      <c r="P11" s="1132"/>
      <c r="Q11" s="1136"/>
      <c r="R11" s="1137"/>
      <c r="S11" s="1137"/>
      <c r="T11" s="1137"/>
      <c r="U11" s="1137"/>
      <c r="V11" s="1137"/>
      <c r="W11" s="1137"/>
      <c r="X11" s="1137"/>
      <c r="Y11" s="1137"/>
      <c r="Z11" s="1137"/>
      <c r="AA11" s="1137"/>
      <c r="AB11" s="1137"/>
      <c r="AC11" s="1137"/>
      <c r="AD11" s="1137"/>
      <c r="AE11" s="1138"/>
      <c r="AF11" s="1112"/>
      <c r="AG11" s="1113"/>
      <c r="AH11" s="1113"/>
      <c r="AI11" s="1113"/>
      <c r="AJ11" s="1114"/>
      <c r="AK11" s="1179"/>
      <c r="AL11" s="1180"/>
      <c r="AM11" s="1180"/>
      <c r="AN11" s="1180"/>
      <c r="AO11" s="1180"/>
      <c r="AP11" s="1180"/>
      <c r="AQ11" s="1180"/>
      <c r="AR11" s="1180"/>
      <c r="AS11" s="1180"/>
      <c r="AT11" s="1180"/>
      <c r="AU11" s="1177"/>
      <c r="AV11" s="1177"/>
      <c r="AW11" s="1177"/>
      <c r="AX11" s="1177"/>
      <c r="AY11" s="1178"/>
      <c r="AZ11" s="253"/>
      <c r="BA11" s="253"/>
      <c r="BB11" s="253"/>
      <c r="BC11" s="253"/>
      <c r="BD11" s="253"/>
      <c r="BE11" s="254"/>
      <c r="BF11" s="254"/>
      <c r="BG11" s="254"/>
      <c r="BH11" s="254"/>
      <c r="BI11" s="254"/>
      <c r="BJ11" s="254"/>
      <c r="BK11" s="254"/>
      <c r="BL11" s="254"/>
      <c r="BM11" s="254"/>
      <c r="BN11" s="254"/>
      <c r="BO11" s="254"/>
      <c r="BP11" s="254"/>
      <c r="BQ11" s="263">
        <v>5</v>
      </c>
      <c r="BR11" s="264"/>
      <c r="BS11" s="1107"/>
      <c r="BT11" s="1108"/>
      <c r="BU11" s="1108"/>
      <c r="BV11" s="1108"/>
      <c r="BW11" s="1108"/>
      <c r="BX11" s="1108"/>
      <c r="BY11" s="1108"/>
      <c r="BZ11" s="1108"/>
      <c r="CA11" s="1108"/>
      <c r="CB11" s="1108"/>
      <c r="CC11" s="1108"/>
      <c r="CD11" s="1108"/>
      <c r="CE11" s="1108"/>
      <c r="CF11" s="1108"/>
      <c r="CG11" s="1109"/>
      <c r="CH11" s="1082"/>
      <c r="CI11" s="1083"/>
      <c r="CJ11" s="1083"/>
      <c r="CK11" s="1083"/>
      <c r="CL11" s="1084"/>
      <c r="CM11" s="1082"/>
      <c r="CN11" s="1083"/>
      <c r="CO11" s="1083"/>
      <c r="CP11" s="1083"/>
      <c r="CQ11" s="1084"/>
      <c r="CR11" s="1082"/>
      <c r="CS11" s="1083"/>
      <c r="CT11" s="1083"/>
      <c r="CU11" s="1083"/>
      <c r="CV11" s="1084"/>
      <c r="CW11" s="1082"/>
      <c r="CX11" s="1083"/>
      <c r="CY11" s="1083"/>
      <c r="CZ11" s="1083"/>
      <c r="DA11" s="1084"/>
      <c r="DB11" s="1082"/>
      <c r="DC11" s="1083"/>
      <c r="DD11" s="1083"/>
      <c r="DE11" s="1083"/>
      <c r="DF11" s="1084"/>
      <c r="DG11" s="1082"/>
      <c r="DH11" s="1083"/>
      <c r="DI11" s="1083"/>
      <c r="DJ11" s="1083"/>
      <c r="DK11" s="1084"/>
      <c r="DL11" s="1082"/>
      <c r="DM11" s="1083"/>
      <c r="DN11" s="1083"/>
      <c r="DO11" s="1083"/>
      <c r="DP11" s="1084"/>
      <c r="DQ11" s="1082"/>
      <c r="DR11" s="1083"/>
      <c r="DS11" s="1083"/>
      <c r="DT11" s="1083"/>
      <c r="DU11" s="1084"/>
      <c r="DV11" s="1085"/>
      <c r="DW11" s="1086"/>
      <c r="DX11" s="1086"/>
      <c r="DY11" s="1086"/>
      <c r="DZ11" s="1087"/>
      <c r="EA11" s="255"/>
    </row>
    <row r="12" spans="1:131" s="256" customFormat="1" ht="26.25" customHeight="1" x14ac:dyDescent="0.15">
      <c r="A12" s="262">
        <v>6</v>
      </c>
      <c r="B12" s="1130"/>
      <c r="C12" s="1131"/>
      <c r="D12" s="1131"/>
      <c r="E12" s="1131"/>
      <c r="F12" s="1131"/>
      <c r="G12" s="1131"/>
      <c r="H12" s="1131"/>
      <c r="I12" s="1131"/>
      <c r="J12" s="1131"/>
      <c r="K12" s="1131"/>
      <c r="L12" s="1131"/>
      <c r="M12" s="1131"/>
      <c r="N12" s="1131"/>
      <c r="O12" s="1131"/>
      <c r="P12" s="1132"/>
      <c r="Q12" s="1136"/>
      <c r="R12" s="1137"/>
      <c r="S12" s="1137"/>
      <c r="T12" s="1137"/>
      <c r="U12" s="1137"/>
      <c r="V12" s="1137"/>
      <c r="W12" s="1137"/>
      <c r="X12" s="1137"/>
      <c r="Y12" s="1137"/>
      <c r="Z12" s="1137"/>
      <c r="AA12" s="1137"/>
      <c r="AB12" s="1137"/>
      <c r="AC12" s="1137"/>
      <c r="AD12" s="1137"/>
      <c r="AE12" s="1138"/>
      <c r="AF12" s="1112"/>
      <c r="AG12" s="1113"/>
      <c r="AH12" s="1113"/>
      <c r="AI12" s="1113"/>
      <c r="AJ12" s="1114"/>
      <c r="AK12" s="1179"/>
      <c r="AL12" s="1180"/>
      <c r="AM12" s="1180"/>
      <c r="AN12" s="1180"/>
      <c r="AO12" s="1180"/>
      <c r="AP12" s="1180"/>
      <c r="AQ12" s="1180"/>
      <c r="AR12" s="1180"/>
      <c r="AS12" s="1180"/>
      <c r="AT12" s="1180"/>
      <c r="AU12" s="1177"/>
      <c r="AV12" s="1177"/>
      <c r="AW12" s="1177"/>
      <c r="AX12" s="1177"/>
      <c r="AY12" s="1178"/>
      <c r="AZ12" s="253"/>
      <c r="BA12" s="253"/>
      <c r="BB12" s="253"/>
      <c r="BC12" s="253"/>
      <c r="BD12" s="253"/>
      <c r="BE12" s="254"/>
      <c r="BF12" s="254"/>
      <c r="BG12" s="254"/>
      <c r="BH12" s="254"/>
      <c r="BI12" s="254"/>
      <c r="BJ12" s="254"/>
      <c r="BK12" s="254"/>
      <c r="BL12" s="254"/>
      <c r="BM12" s="254"/>
      <c r="BN12" s="254"/>
      <c r="BO12" s="254"/>
      <c r="BP12" s="254"/>
      <c r="BQ12" s="263">
        <v>6</v>
      </c>
      <c r="BR12" s="264"/>
      <c r="BS12" s="1107"/>
      <c r="BT12" s="1108"/>
      <c r="BU12" s="1108"/>
      <c r="BV12" s="1108"/>
      <c r="BW12" s="1108"/>
      <c r="BX12" s="1108"/>
      <c r="BY12" s="1108"/>
      <c r="BZ12" s="1108"/>
      <c r="CA12" s="1108"/>
      <c r="CB12" s="1108"/>
      <c r="CC12" s="1108"/>
      <c r="CD12" s="1108"/>
      <c r="CE12" s="1108"/>
      <c r="CF12" s="1108"/>
      <c r="CG12" s="1109"/>
      <c r="CH12" s="1082"/>
      <c r="CI12" s="1083"/>
      <c r="CJ12" s="1083"/>
      <c r="CK12" s="1083"/>
      <c r="CL12" s="1084"/>
      <c r="CM12" s="1082"/>
      <c r="CN12" s="1083"/>
      <c r="CO12" s="1083"/>
      <c r="CP12" s="1083"/>
      <c r="CQ12" s="1084"/>
      <c r="CR12" s="1082"/>
      <c r="CS12" s="1083"/>
      <c r="CT12" s="1083"/>
      <c r="CU12" s="1083"/>
      <c r="CV12" s="1084"/>
      <c r="CW12" s="1082"/>
      <c r="CX12" s="1083"/>
      <c r="CY12" s="1083"/>
      <c r="CZ12" s="1083"/>
      <c r="DA12" s="1084"/>
      <c r="DB12" s="1082"/>
      <c r="DC12" s="1083"/>
      <c r="DD12" s="1083"/>
      <c r="DE12" s="1083"/>
      <c r="DF12" s="1084"/>
      <c r="DG12" s="1082"/>
      <c r="DH12" s="1083"/>
      <c r="DI12" s="1083"/>
      <c r="DJ12" s="1083"/>
      <c r="DK12" s="1084"/>
      <c r="DL12" s="1082"/>
      <c r="DM12" s="1083"/>
      <c r="DN12" s="1083"/>
      <c r="DO12" s="1083"/>
      <c r="DP12" s="1084"/>
      <c r="DQ12" s="1082"/>
      <c r="DR12" s="1083"/>
      <c r="DS12" s="1083"/>
      <c r="DT12" s="1083"/>
      <c r="DU12" s="1084"/>
      <c r="DV12" s="1085"/>
      <c r="DW12" s="1086"/>
      <c r="DX12" s="1086"/>
      <c r="DY12" s="1086"/>
      <c r="DZ12" s="1087"/>
      <c r="EA12" s="255"/>
    </row>
    <row r="13" spans="1:131" s="256" customFormat="1" ht="26.25" customHeight="1" x14ac:dyDescent="0.15">
      <c r="A13" s="262">
        <v>7</v>
      </c>
      <c r="B13" s="1130"/>
      <c r="C13" s="1131"/>
      <c r="D13" s="1131"/>
      <c r="E13" s="1131"/>
      <c r="F13" s="1131"/>
      <c r="G13" s="1131"/>
      <c r="H13" s="1131"/>
      <c r="I13" s="1131"/>
      <c r="J13" s="1131"/>
      <c r="K13" s="1131"/>
      <c r="L13" s="1131"/>
      <c r="M13" s="1131"/>
      <c r="N13" s="1131"/>
      <c r="O13" s="1131"/>
      <c r="P13" s="1132"/>
      <c r="Q13" s="1136"/>
      <c r="R13" s="1137"/>
      <c r="S13" s="1137"/>
      <c r="T13" s="1137"/>
      <c r="U13" s="1137"/>
      <c r="V13" s="1137"/>
      <c r="W13" s="1137"/>
      <c r="X13" s="1137"/>
      <c r="Y13" s="1137"/>
      <c r="Z13" s="1137"/>
      <c r="AA13" s="1137"/>
      <c r="AB13" s="1137"/>
      <c r="AC13" s="1137"/>
      <c r="AD13" s="1137"/>
      <c r="AE13" s="1138"/>
      <c r="AF13" s="1112"/>
      <c r="AG13" s="1113"/>
      <c r="AH13" s="1113"/>
      <c r="AI13" s="1113"/>
      <c r="AJ13" s="1114"/>
      <c r="AK13" s="1179"/>
      <c r="AL13" s="1180"/>
      <c r="AM13" s="1180"/>
      <c r="AN13" s="1180"/>
      <c r="AO13" s="1180"/>
      <c r="AP13" s="1180"/>
      <c r="AQ13" s="1180"/>
      <c r="AR13" s="1180"/>
      <c r="AS13" s="1180"/>
      <c r="AT13" s="1180"/>
      <c r="AU13" s="1177"/>
      <c r="AV13" s="1177"/>
      <c r="AW13" s="1177"/>
      <c r="AX13" s="1177"/>
      <c r="AY13" s="1178"/>
      <c r="AZ13" s="253"/>
      <c r="BA13" s="253"/>
      <c r="BB13" s="253"/>
      <c r="BC13" s="253"/>
      <c r="BD13" s="253"/>
      <c r="BE13" s="254"/>
      <c r="BF13" s="254"/>
      <c r="BG13" s="254"/>
      <c r="BH13" s="254"/>
      <c r="BI13" s="254"/>
      <c r="BJ13" s="254"/>
      <c r="BK13" s="254"/>
      <c r="BL13" s="254"/>
      <c r="BM13" s="254"/>
      <c r="BN13" s="254"/>
      <c r="BO13" s="254"/>
      <c r="BP13" s="254"/>
      <c r="BQ13" s="263">
        <v>7</v>
      </c>
      <c r="BR13" s="264"/>
      <c r="BS13" s="1107"/>
      <c r="BT13" s="1108"/>
      <c r="BU13" s="1108"/>
      <c r="BV13" s="1108"/>
      <c r="BW13" s="1108"/>
      <c r="BX13" s="1108"/>
      <c r="BY13" s="1108"/>
      <c r="BZ13" s="1108"/>
      <c r="CA13" s="1108"/>
      <c r="CB13" s="1108"/>
      <c r="CC13" s="1108"/>
      <c r="CD13" s="1108"/>
      <c r="CE13" s="1108"/>
      <c r="CF13" s="1108"/>
      <c r="CG13" s="1109"/>
      <c r="CH13" s="1082"/>
      <c r="CI13" s="1083"/>
      <c r="CJ13" s="1083"/>
      <c r="CK13" s="1083"/>
      <c r="CL13" s="1084"/>
      <c r="CM13" s="1082"/>
      <c r="CN13" s="1083"/>
      <c r="CO13" s="1083"/>
      <c r="CP13" s="1083"/>
      <c r="CQ13" s="1084"/>
      <c r="CR13" s="1082"/>
      <c r="CS13" s="1083"/>
      <c r="CT13" s="1083"/>
      <c r="CU13" s="1083"/>
      <c r="CV13" s="1084"/>
      <c r="CW13" s="1082"/>
      <c r="CX13" s="1083"/>
      <c r="CY13" s="1083"/>
      <c r="CZ13" s="1083"/>
      <c r="DA13" s="1084"/>
      <c r="DB13" s="1082"/>
      <c r="DC13" s="1083"/>
      <c r="DD13" s="1083"/>
      <c r="DE13" s="1083"/>
      <c r="DF13" s="1084"/>
      <c r="DG13" s="1082"/>
      <c r="DH13" s="1083"/>
      <c r="DI13" s="1083"/>
      <c r="DJ13" s="1083"/>
      <c r="DK13" s="1084"/>
      <c r="DL13" s="1082"/>
      <c r="DM13" s="1083"/>
      <c r="DN13" s="1083"/>
      <c r="DO13" s="1083"/>
      <c r="DP13" s="1084"/>
      <c r="DQ13" s="1082"/>
      <c r="DR13" s="1083"/>
      <c r="DS13" s="1083"/>
      <c r="DT13" s="1083"/>
      <c r="DU13" s="1084"/>
      <c r="DV13" s="1085"/>
      <c r="DW13" s="1086"/>
      <c r="DX13" s="1086"/>
      <c r="DY13" s="1086"/>
      <c r="DZ13" s="1087"/>
      <c r="EA13" s="255"/>
    </row>
    <row r="14" spans="1:131" s="256" customFormat="1" ht="26.25" customHeight="1" x14ac:dyDescent="0.15">
      <c r="A14" s="262">
        <v>8</v>
      </c>
      <c r="B14" s="1130"/>
      <c r="C14" s="1131"/>
      <c r="D14" s="1131"/>
      <c r="E14" s="1131"/>
      <c r="F14" s="1131"/>
      <c r="G14" s="1131"/>
      <c r="H14" s="1131"/>
      <c r="I14" s="1131"/>
      <c r="J14" s="1131"/>
      <c r="K14" s="1131"/>
      <c r="L14" s="1131"/>
      <c r="M14" s="1131"/>
      <c r="N14" s="1131"/>
      <c r="O14" s="1131"/>
      <c r="P14" s="1132"/>
      <c r="Q14" s="1136"/>
      <c r="R14" s="1137"/>
      <c r="S14" s="1137"/>
      <c r="T14" s="1137"/>
      <c r="U14" s="1137"/>
      <c r="V14" s="1137"/>
      <c r="W14" s="1137"/>
      <c r="X14" s="1137"/>
      <c r="Y14" s="1137"/>
      <c r="Z14" s="1137"/>
      <c r="AA14" s="1137"/>
      <c r="AB14" s="1137"/>
      <c r="AC14" s="1137"/>
      <c r="AD14" s="1137"/>
      <c r="AE14" s="1138"/>
      <c r="AF14" s="1112"/>
      <c r="AG14" s="1113"/>
      <c r="AH14" s="1113"/>
      <c r="AI14" s="1113"/>
      <c r="AJ14" s="1114"/>
      <c r="AK14" s="1179"/>
      <c r="AL14" s="1180"/>
      <c r="AM14" s="1180"/>
      <c r="AN14" s="1180"/>
      <c r="AO14" s="1180"/>
      <c r="AP14" s="1180"/>
      <c r="AQ14" s="1180"/>
      <c r="AR14" s="1180"/>
      <c r="AS14" s="1180"/>
      <c r="AT14" s="1180"/>
      <c r="AU14" s="1177"/>
      <c r="AV14" s="1177"/>
      <c r="AW14" s="1177"/>
      <c r="AX14" s="1177"/>
      <c r="AY14" s="1178"/>
      <c r="AZ14" s="253"/>
      <c r="BA14" s="253"/>
      <c r="BB14" s="253"/>
      <c r="BC14" s="253"/>
      <c r="BD14" s="253"/>
      <c r="BE14" s="254"/>
      <c r="BF14" s="254"/>
      <c r="BG14" s="254"/>
      <c r="BH14" s="254"/>
      <c r="BI14" s="254"/>
      <c r="BJ14" s="254"/>
      <c r="BK14" s="254"/>
      <c r="BL14" s="254"/>
      <c r="BM14" s="254"/>
      <c r="BN14" s="254"/>
      <c r="BO14" s="254"/>
      <c r="BP14" s="254"/>
      <c r="BQ14" s="263">
        <v>8</v>
      </c>
      <c r="BR14" s="264"/>
      <c r="BS14" s="1107"/>
      <c r="BT14" s="1108"/>
      <c r="BU14" s="1108"/>
      <c r="BV14" s="1108"/>
      <c r="BW14" s="1108"/>
      <c r="BX14" s="1108"/>
      <c r="BY14" s="1108"/>
      <c r="BZ14" s="1108"/>
      <c r="CA14" s="1108"/>
      <c r="CB14" s="1108"/>
      <c r="CC14" s="1108"/>
      <c r="CD14" s="1108"/>
      <c r="CE14" s="1108"/>
      <c r="CF14" s="1108"/>
      <c r="CG14" s="1109"/>
      <c r="CH14" s="1082"/>
      <c r="CI14" s="1083"/>
      <c r="CJ14" s="1083"/>
      <c r="CK14" s="1083"/>
      <c r="CL14" s="1084"/>
      <c r="CM14" s="1082"/>
      <c r="CN14" s="1083"/>
      <c r="CO14" s="1083"/>
      <c r="CP14" s="1083"/>
      <c r="CQ14" s="1084"/>
      <c r="CR14" s="1082"/>
      <c r="CS14" s="1083"/>
      <c r="CT14" s="1083"/>
      <c r="CU14" s="1083"/>
      <c r="CV14" s="1084"/>
      <c r="CW14" s="1082"/>
      <c r="CX14" s="1083"/>
      <c r="CY14" s="1083"/>
      <c r="CZ14" s="1083"/>
      <c r="DA14" s="1084"/>
      <c r="DB14" s="1082"/>
      <c r="DC14" s="1083"/>
      <c r="DD14" s="1083"/>
      <c r="DE14" s="1083"/>
      <c r="DF14" s="1084"/>
      <c r="DG14" s="1082"/>
      <c r="DH14" s="1083"/>
      <c r="DI14" s="1083"/>
      <c r="DJ14" s="1083"/>
      <c r="DK14" s="1084"/>
      <c r="DL14" s="1082"/>
      <c r="DM14" s="1083"/>
      <c r="DN14" s="1083"/>
      <c r="DO14" s="1083"/>
      <c r="DP14" s="1084"/>
      <c r="DQ14" s="1082"/>
      <c r="DR14" s="1083"/>
      <c r="DS14" s="1083"/>
      <c r="DT14" s="1083"/>
      <c r="DU14" s="1084"/>
      <c r="DV14" s="1085"/>
      <c r="DW14" s="1086"/>
      <c r="DX14" s="1086"/>
      <c r="DY14" s="1086"/>
      <c r="DZ14" s="1087"/>
      <c r="EA14" s="255"/>
    </row>
    <row r="15" spans="1:131" s="256" customFormat="1" ht="26.25" customHeight="1" x14ac:dyDescent="0.15">
      <c r="A15" s="262">
        <v>9</v>
      </c>
      <c r="B15" s="1130"/>
      <c r="C15" s="1131"/>
      <c r="D15" s="1131"/>
      <c r="E15" s="1131"/>
      <c r="F15" s="1131"/>
      <c r="G15" s="1131"/>
      <c r="H15" s="1131"/>
      <c r="I15" s="1131"/>
      <c r="J15" s="1131"/>
      <c r="K15" s="1131"/>
      <c r="L15" s="1131"/>
      <c r="M15" s="1131"/>
      <c r="N15" s="1131"/>
      <c r="O15" s="1131"/>
      <c r="P15" s="1132"/>
      <c r="Q15" s="1136"/>
      <c r="R15" s="1137"/>
      <c r="S15" s="1137"/>
      <c r="T15" s="1137"/>
      <c r="U15" s="1137"/>
      <c r="V15" s="1137"/>
      <c r="W15" s="1137"/>
      <c r="X15" s="1137"/>
      <c r="Y15" s="1137"/>
      <c r="Z15" s="1137"/>
      <c r="AA15" s="1137"/>
      <c r="AB15" s="1137"/>
      <c r="AC15" s="1137"/>
      <c r="AD15" s="1137"/>
      <c r="AE15" s="1138"/>
      <c r="AF15" s="1112"/>
      <c r="AG15" s="1113"/>
      <c r="AH15" s="1113"/>
      <c r="AI15" s="1113"/>
      <c r="AJ15" s="1114"/>
      <c r="AK15" s="1179"/>
      <c r="AL15" s="1180"/>
      <c r="AM15" s="1180"/>
      <c r="AN15" s="1180"/>
      <c r="AO15" s="1180"/>
      <c r="AP15" s="1180"/>
      <c r="AQ15" s="1180"/>
      <c r="AR15" s="1180"/>
      <c r="AS15" s="1180"/>
      <c r="AT15" s="1180"/>
      <c r="AU15" s="1177"/>
      <c r="AV15" s="1177"/>
      <c r="AW15" s="1177"/>
      <c r="AX15" s="1177"/>
      <c r="AY15" s="1178"/>
      <c r="AZ15" s="253"/>
      <c r="BA15" s="253"/>
      <c r="BB15" s="253"/>
      <c r="BC15" s="253"/>
      <c r="BD15" s="253"/>
      <c r="BE15" s="254"/>
      <c r="BF15" s="254"/>
      <c r="BG15" s="254"/>
      <c r="BH15" s="254"/>
      <c r="BI15" s="254"/>
      <c r="BJ15" s="254"/>
      <c r="BK15" s="254"/>
      <c r="BL15" s="254"/>
      <c r="BM15" s="254"/>
      <c r="BN15" s="254"/>
      <c r="BO15" s="254"/>
      <c r="BP15" s="254"/>
      <c r="BQ15" s="263">
        <v>9</v>
      </c>
      <c r="BR15" s="264"/>
      <c r="BS15" s="1107"/>
      <c r="BT15" s="1108"/>
      <c r="BU15" s="1108"/>
      <c r="BV15" s="1108"/>
      <c r="BW15" s="1108"/>
      <c r="BX15" s="1108"/>
      <c r="BY15" s="1108"/>
      <c r="BZ15" s="1108"/>
      <c r="CA15" s="1108"/>
      <c r="CB15" s="1108"/>
      <c r="CC15" s="1108"/>
      <c r="CD15" s="1108"/>
      <c r="CE15" s="1108"/>
      <c r="CF15" s="1108"/>
      <c r="CG15" s="1109"/>
      <c r="CH15" s="1082"/>
      <c r="CI15" s="1083"/>
      <c r="CJ15" s="1083"/>
      <c r="CK15" s="1083"/>
      <c r="CL15" s="1084"/>
      <c r="CM15" s="1082"/>
      <c r="CN15" s="1083"/>
      <c r="CO15" s="1083"/>
      <c r="CP15" s="1083"/>
      <c r="CQ15" s="1084"/>
      <c r="CR15" s="1082"/>
      <c r="CS15" s="1083"/>
      <c r="CT15" s="1083"/>
      <c r="CU15" s="1083"/>
      <c r="CV15" s="1084"/>
      <c r="CW15" s="1082"/>
      <c r="CX15" s="1083"/>
      <c r="CY15" s="1083"/>
      <c r="CZ15" s="1083"/>
      <c r="DA15" s="1084"/>
      <c r="DB15" s="1082"/>
      <c r="DC15" s="1083"/>
      <c r="DD15" s="1083"/>
      <c r="DE15" s="1083"/>
      <c r="DF15" s="1084"/>
      <c r="DG15" s="1082"/>
      <c r="DH15" s="1083"/>
      <c r="DI15" s="1083"/>
      <c r="DJ15" s="1083"/>
      <c r="DK15" s="1084"/>
      <c r="DL15" s="1082"/>
      <c r="DM15" s="1083"/>
      <c r="DN15" s="1083"/>
      <c r="DO15" s="1083"/>
      <c r="DP15" s="1084"/>
      <c r="DQ15" s="1082"/>
      <c r="DR15" s="1083"/>
      <c r="DS15" s="1083"/>
      <c r="DT15" s="1083"/>
      <c r="DU15" s="1084"/>
      <c r="DV15" s="1085"/>
      <c r="DW15" s="1086"/>
      <c r="DX15" s="1086"/>
      <c r="DY15" s="1086"/>
      <c r="DZ15" s="1087"/>
      <c r="EA15" s="255"/>
    </row>
    <row r="16" spans="1:131" s="256" customFormat="1" ht="26.25" customHeight="1" x14ac:dyDescent="0.15">
      <c r="A16" s="262">
        <v>10</v>
      </c>
      <c r="B16" s="1130"/>
      <c r="C16" s="1131"/>
      <c r="D16" s="1131"/>
      <c r="E16" s="1131"/>
      <c r="F16" s="1131"/>
      <c r="G16" s="1131"/>
      <c r="H16" s="1131"/>
      <c r="I16" s="1131"/>
      <c r="J16" s="1131"/>
      <c r="K16" s="1131"/>
      <c r="L16" s="1131"/>
      <c r="M16" s="1131"/>
      <c r="N16" s="1131"/>
      <c r="O16" s="1131"/>
      <c r="P16" s="1132"/>
      <c r="Q16" s="1136"/>
      <c r="R16" s="1137"/>
      <c r="S16" s="1137"/>
      <c r="T16" s="1137"/>
      <c r="U16" s="1137"/>
      <c r="V16" s="1137"/>
      <c r="W16" s="1137"/>
      <c r="X16" s="1137"/>
      <c r="Y16" s="1137"/>
      <c r="Z16" s="1137"/>
      <c r="AA16" s="1137"/>
      <c r="AB16" s="1137"/>
      <c r="AC16" s="1137"/>
      <c r="AD16" s="1137"/>
      <c r="AE16" s="1138"/>
      <c r="AF16" s="1112"/>
      <c r="AG16" s="1113"/>
      <c r="AH16" s="1113"/>
      <c r="AI16" s="1113"/>
      <c r="AJ16" s="1114"/>
      <c r="AK16" s="1179"/>
      <c r="AL16" s="1180"/>
      <c r="AM16" s="1180"/>
      <c r="AN16" s="1180"/>
      <c r="AO16" s="1180"/>
      <c r="AP16" s="1180"/>
      <c r="AQ16" s="1180"/>
      <c r="AR16" s="1180"/>
      <c r="AS16" s="1180"/>
      <c r="AT16" s="1180"/>
      <c r="AU16" s="1177"/>
      <c r="AV16" s="1177"/>
      <c r="AW16" s="1177"/>
      <c r="AX16" s="1177"/>
      <c r="AY16" s="1178"/>
      <c r="AZ16" s="253"/>
      <c r="BA16" s="253"/>
      <c r="BB16" s="253"/>
      <c r="BC16" s="253"/>
      <c r="BD16" s="253"/>
      <c r="BE16" s="254"/>
      <c r="BF16" s="254"/>
      <c r="BG16" s="254"/>
      <c r="BH16" s="254"/>
      <c r="BI16" s="254"/>
      <c r="BJ16" s="254"/>
      <c r="BK16" s="254"/>
      <c r="BL16" s="254"/>
      <c r="BM16" s="254"/>
      <c r="BN16" s="254"/>
      <c r="BO16" s="254"/>
      <c r="BP16" s="254"/>
      <c r="BQ16" s="263">
        <v>10</v>
      </c>
      <c r="BR16" s="264"/>
      <c r="BS16" s="1107"/>
      <c r="BT16" s="1108"/>
      <c r="BU16" s="1108"/>
      <c r="BV16" s="1108"/>
      <c r="BW16" s="1108"/>
      <c r="BX16" s="1108"/>
      <c r="BY16" s="1108"/>
      <c r="BZ16" s="1108"/>
      <c r="CA16" s="1108"/>
      <c r="CB16" s="1108"/>
      <c r="CC16" s="1108"/>
      <c r="CD16" s="1108"/>
      <c r="CE16" s="1108"/>
      <c r="CF16" s="1108"/>
      <c r="CG16" s="1109"/>
      <c r="CH16" s="1082"/>
      <c r="CI16" s="1083"/>
      <c r="CJ16" s="1083"/>
      <c r="CK16" s="1083"/>
      <c r="CL16" s="1084"/>
      <c r="CM16" s="1082"/>
      <c r="CN16" s="1083"/>
      <c r="CO16" s="1083"/>
      <c r="CP16" s="1083"/>
      <c r="CQ16" s="1084"/>
      <c r="CR16" s="1082"/>
      <c r="CS16" s="1083"/>
      <c r="CT16" s="1083"/>
      <c r="CU16" s="1083"/>
      <c r="CV16" s="1084"/>
      <c r="CW16" s="1082"/>
      <c r="CX16" s="1083"/>
      <c r="CY16" s="1083"/>
      <c r="CZ16" s="1083"/>
      <c r="DA16" s="1084"/>
      <c r="DB16" s="1082"/>
      <c r="DC16" s="1083"/>
      <c r="DD16" s="1083"/>
      <c r="DE16" s="1083"/>
      <c r="DF16" s="1084"/>
      <c r="DG16" s="1082"/>
      <c r="DH16" s="1083"/>
      <c r="DI16" s="1083"/>
      <c r="DJ16" s="1083"/>
      <c r="DK16" s="1084"/>
      <c r="DL16" s="1082"/>
      <c r="DM16" s="1083"/>
      <c r="DN16" s="1083"/>
      <c r="DO16" s="1083"/>
      <c r="DP16" s="1084"/>
      <c r="DQ16" s="1082"/>
      <c r="DR16" s="1083"/>
      <c r="DS16" s="1083"/>
      <c r="DT16" s="1083"/>
      <c r="DU16" s="1084"/>
      <c r="DV16" s="1085"/>
      <c r="DW16" s="1086"/>
      <c r="DX16" s="1086"/>
      <c r="DY16" s="1086"/>
      <c r="DZ16" s="1087"/>
      <c r="EA16" s="255"/>
    </row>
    <row r="17" spans="1:131" s="256" customFormat="1" ht="26.25" customHeight="1" x14ac:dyDescent="0.15">
      <c r="A17" s="262">
        <v>11</v>
      </c>
      <c r="B17" s="1130"/>
      <c r="C17" s="1131"/>
      <c r="D17" s="1131"/>
      <c r="E17" s="1131"/>
      <c r="F17" s="1131"/>
      <c r="G17" s="1131"/>
      <c r="H17" s="1131"/>
      <c r="I17" s="1131"/>
      <c r="J17" s="1131"/>
      <c r="K17" s="1131"/>
      <c r="L17" s="1131"/>
      <c r="M17" s="1131"/>
      <c r="N17" s="1131"/>
      <c r="O17" s="1131"/>
      <c r="P17" s="1132"/>
      <c r="Q17" s="1136"/>
      <c r="R17" s="1137"/>
      <c r="S17" s="1137"/>
      <c r="T17" s="1137"/>
      <c r="U17" s="1137"/>
      <c r="V17" s="1137"/>
      <c r="W17" s="1137"/>
      <c r="X17" s="1137"/>
      <c r="Y17" s="1137"/>
      <c r="Z17" s="1137"/>
      <c r="AA17" s="1137"/>
      <c r="AB17" s="1137"/>
      <c r="AC17" s="1137"/>
      <c r="AD17" s="1137"/>
      <c r="AE17" s="1138"/>
      <c r="AF17" s="1112"/>
      <c r="AG17" s="1113"/>
      <c r="AH17" s="1113"/>
      <c r="AI17" s="1113"/>
      <c r="AJ17" s="1114"/>
      <c r="AK17" s="1179"/>
      <c r="AL17" s="1180"/>
      <c r="AM17" s="1180"/>
      <c r="AN17" s="1180"/>
      <c r="AO17" s="1180"/>
      <c r="AP17" s="1180"/>
      <c r="AQ17" s="1180"/>
      <c r="AR17" s="1180"/>
      <c r="AS17" s="1180"/>
      <c r="AT17" s="1180"/>
      <c r="AU17" s="1177"/>
      <c r="AV17" s="1177"/>
      <c r="AW17" s="1177"/>
      <c r="AX17" s="1177"/>
      <c r="AY17" s="1178"/>
      <c r="AZ17" s="253"/>
      <c r="BA17" s="253"/>
      <c r="BB17" s="253"/>
      <c r="BC17" s="253"/>
      <c r="BD17" s="253"/>
      <c r="BE17" s="254"/>
      <c r="BF17" s="254"/>
      <c r="BG17" s="254"/>
      <c r="BH17" s="254"/>
      <c r="BI17" s="254"/>
      <c r="BJ17" s="254"/>
      <c r="BK17" s="254"/>
      <c r="BL17" s="254"/>
      <c r="BM17" s="254"/>
      <c r="BN17" s="254"/>
      <c r="BO17" s="254"/>
      <c r="BP17" s="254"/>
      <c r="BQ17" s="263">
        <v>11</v>
      </c>
      <c r="BR17" s="264"/>
      <c r="BS17" s="1107"/>
      <c r="BT17" s="1108"/>
      <c r="BU17" s="1108"/>
      <c r="BV17" s="1108"/>
      <c r="BW17" s="1108"/>
      <c r="BX17" s="1108"/>
      <c r="BY17" s="1108"/>
      <c r="BZ17" s="1108"/>
      <c r="CA17" s="1108"/>
      <c r="CB17" s="1108"/>
      <c r="CC17" s="1108"/>
      <c r="CD17" s="1108"/>
      <c r="CE17" s="1108"/>
      <c r="CF17" s="1108"/>
      <c r="CG17" s="1109"/>
      <c r="CH17" s="1082"/>
      <c r="CI17" s="1083"/>
      <c r="CJ17" s="1083"/>
      <c r="CK17" s="1083"/>
      <c r="CL17" s="1084"/>
      <c r="CM17" s="1082"/>
      <c r="CN17" s="1083"/>
      <c r="CO17" s="1083"/>
      <c r="CP17" s="1083"/>
      <c r="CQ17" s="1084"/>
      <c r="CR17" s="1082"/>
      <c r="CS17" s="1083"/>
      <c r="CT17" s="1083"/>
      <c r="CU17" s="1083"/>
      <c r="CV17" s="1084"/>
      <c r="CW17" s="1082"/>
      <c r="CX17" s="1083"/>
      <c r="CY17" s="1083"/>
      <c r="CZ17" s="1083"/>
      <c r="DA17" s="1084"/>
      <c r="DB17" s="1082"/>
      <c r="DC17" s="1083"/>
      <c r="DD17" s="1083"/>
      <c r="DE17" s="1083"/>
      <c r="DF17" s="1084"/>
      <c r="DG17" s="1082"/>
      <c r="DH17" s="1083"/>
      <c r="DI17" s="1083"/>
      <c r="DJ17" s="1083"/>
      <c r="DK17" s="1084"/>
      <c r="DL17" s="1082"/>
      <c r="DM17" s="1083"/>
      <c r="DN17" s="1083"/>
      <c r="DO17" s="1083"/>
      <c r="DP17" s="1084"/>
      <c r="DQ17" s="1082"/>
      <c r="DR17" s="1083"/>
      <c r="DS17" s="1083"/>
      <c r="DT17" s="1083"/>
      <c r="DU17" s="1084"/>
      <c r="DV17" s="1085"/>
      <c r="DW17" s="1086"/>
      <c r="DX17" s="1086"/>
      <c r="DY17" s="1086"/>
      <c r="DZ17" s="1087"/>
      <c r="EA17" s="255"/>
    </row>
    <row r="18" spans="1:131" s="256" customFormat="1" ht="26.25" customHeight="1" x14ac:dyDescent="0.15">
      <c r="A18" s="262">
        <v>12</v>
      </c>
      <c r="B18" s="1130"/>
      <c r="C18" s="1131"/>
      <c r="D18" s="1131"/>
      <c r="E18" s="1131"/>
      <c r="F18" s="1131"/>
      <c r="G18" s="1131"/>
      <c r="H18" s="1131"/>
      <c r="I18" s="1131"/>
      <c r="J18" s="1131"/>
      <c r="K18" s="1131"/>
      <c r="L18" s="1131"/>
      <c r="M18" s="1131"/>
      <c r="N18" s="1131"/>
      <c r="O18" s="1131"/>
      <c r="P18" s="1132"/>
      <c r="Q18" s="1136"/>
      <c r="R18" s="1137"/>
      <c r="S18" s="1137"/>
      <c r="T18" s="1137"/>
      <c r="U18" s="1137"/>
      <c r="V18" s="1137"/>
      <c r="W18" s="1137"/>
      <c r="X18" s="1137"/>
      <c r="Y18" s="1137"/>
      <c r="Z18" s="1137"/>
      <c r="AA18" s="1137"/>
      <c r="AB18" s="1137"/>
      <c r="AC18" s="1137"/>
      <c r="AD18" s="1137"/>
      <c r="AE18" s="1138"/>
      <c r="AF18" s="1112"/>
      <c r="AG18" s="1113"/>
      <c r="AH18" s="1113"/>
      <c r="AI18" s="1113"/>
      <c r="AJ18" s="1114"/>
      <c r="AK18" s="1179"/>
      <c r="AL18" s="1180"/>
      <c r="AM18" s="1180"/>
      <c r="AN18" s="1180"/>
      <c r="AO18" s="1180"/>
      <c r="AP18" s="1180"/>
      <c r="AQ18" s="1180"/>
      <c r="AR18" s="1180"/>
      <c r="AS18" s="1180"/>
      <c r="AT18" s="1180"/>
      <c r="AU18" s="1177"/>
      <c r="AV18" s="1177"/>
      <c r="AW18" s="1177"/>
      <c r="AX18" s="1177"/>
      <c r="AY18" s="1178"/>
      <c r="AZ18" s="253"/>
      <c r="BA18" s="253"/>
      <c r="BB18" s="253"/>
      <c r="BC18" s="253"/>
      <c r="BD18" s="253"/>
      <c r="BE18" s="254"/>
      <c r="BF18" s="254"/>
      <c r="BG18" s="254"/>
      <c r="BH18" s="254"/>
      <c r="BI18" s="254"/>
      <c r="BJ18" s="254"/>
      <c r="BK18" s="254"/>
      <c r="BL18" s="254"/>
      <c r="BM18" s="254"/>
      <c r="BN18" s="254"/>
      <c r="BO18" s="254"/>
      <c r="BP18" s="254"/>
      <c r="BQ18" s="263">
        <v>12</v>
      </c>
      <c r="BR18" s="264"/>
      <c r="BS18" s="1107"/>
      <c r="BT18" s="1108"/>
      <c r="BU18" s="1108"/>
      <c r="BV18" s="1108"/>
      <c r="BW18" s="1108"/>
      <c r="BX18" s="1108"/>
      <c r="BY18" s="1108"/>
      <c r="BZ18" s="1108"/>
      <c r="CA18" s="1108"/>
      <c r="CB18" s="1108"/>
      <c r="CC18" s="1108"/>
      <c r="CD18" s="1108"/>
      <c r="CE18" s="1108"/>
      <c r="CF18" s="1108"/>
      <c r="CG18" s="1109"/>
      <c r="CH18" s="1082"/>
      <c r="CI18" s="1083"/>
      <c r="CJ18" s="1083"/>
      <c r="CK18" s="1083"/>
      <c r="CL18" s="1084"/>
      <c r="CM18" s="1082"/>
      <c r="CN18" s="1083"/>
      <c r="CO18" s="1083"/>
      <c r="CP18" s="1083"/>
      <c r="CQ18" s="1084"/>
      <c r="CR18" s="1082"/>
      <c r="CS18" s="1083"/>
      <c r="CT18" s="1083"/>
      <c r="CU18" s="1083"/>
      <c r="CV18" s="1084"/>
      <c r="CW18" s="1082"/>
      <c r="CX18" s="1083"/>
      <c r="CY18" s="1083"/>
      <c r="CZ18" s="1083"/>
      <c r="DA18" s="1084"/>
      <c r="DB18" s="1082"/>
      <c r="DC18" s="1083"/>
      <c r="DD18" s="1083"/>
      <c r="DE18" s="1083"/>
      <c r="DF18" s="1084"/>
      <c r="DG18" s="1082"/>
      <c r="DH18" s="1083"/>
      <c r="DI18" s="1083"/>
      <c r="DJ18" s="1083"/>
      <c r="DK18" s="1084"/>
      <c r="DL18" s="1082"/>
      <c r="DM18" s="1083"/>
      <c r="DN18" s="1083"/>
      <c r="DO18" s="1083"/>
      <c r="DP18" s="1084"/>
      <c r="DQ18" s="1082"/>
      <c r="DR18" s="1083"/>
      <c r="DS18" s="1083"/>
      <c r="DT18" s="1083"/>
      <c r="DU18" s="1084"/>
      <c r="DV18" s="1085"/>
      <c r="DW18" s="1086"/>
      <c r="DX18" s="1086"/>
      <c r="DY18" s="1086"/>
      <c r="DZ18" s="1087"/>
      <c r="EA18" s="255"/>
    </row>
    <row r="19" spans="1:131" s="256" customFormat="1" ht="26.25" customHeight="1" x14ac:dyDescent="0.15">
      <c r="A19" s="262">
        <v>13</v>
      </c>
      <c r="B19" s="1130"/>
      <c r="C19" s="1131"/>
      <c r="D19" s="1131"/>
      <c r="E19" s="1131"/>
      <c r="F19" s="1131"/>
      <c r="G19" s="1131"/>
      <c r="H19" s="1131"/>
      <c r="I19" s="1131"/>
      <c r="J19" s="1131"/>
      <c r="K19" s="1131"/>
      <c r="L19" s="1131"/>
      <c r="M19" s="1131"/>
      <c r="N19" s="1131"/>
      <c r="O19" s="1131"/>
      <c r="P19" s="1132"/>
      <c r="Q19" s="1136"/>
      <c r="R19" s="1137"/>
      <c r="S19" s="1137"/>
      <c r="T19" s="1137"/>
      <c r="U19" s="1137"/>
      <c r="V19" s="1137"/>
      <c r="W19" s="1137"/>
      <c r="X19" s="1137"/>
      <c r="Y19" s="1137"/>
      <c r="Z19" s="1137"/>
      <c r="AA19" s="1137"/>
      <c r="AB19" s="1137"/>
      <c r="AC19" s="1137"/>
      <c r="AD19" s="1137"/>
      <c r="AE19" s="1138"/>
      <c r="AF19" s="1112"/>
      <c r="AG19" s="1113"/>
      <c r="AH19" s="1113"/>
      <c r="AI19" s="1113"/>
      <c r="AJ19" s="1114"/>
      <c r="AK19" s="1179"/>
      <c r="AL19" s="1180"/>
      <c r="AM19" s="1180"/>
      <c r="AN19" s="1180"/>
      <c r="AO19" s="1180"/>
      <c r="AP19" s="1180"/>
      <c r="AQ19" s="1180"/>
      <c r="AR19" s="1180"/>
      <c r="AS19" s="1180"/>
      <c r="AT19" s="1180"/>
      <c r="AU19" s="1177"/>
      <c r="AV19" s="1177"/>
      <c r="AW19" s="1177"/>
      <c r="AX19" s="1177"/>
      <c r="AY19" s="1178"/>
      <c r="AZ19" s="253"/>
      <c r="BA19" s="253"/>
      <c r="BB19" s="253"/>
      <c r="BC19" s="253"/>
      <c r="BD19" s="253"/>
      <c r="BE19" s="254"/>
      <c r="BF19" s="254"/>
      <c r="BG19" s="254"/>
      <c r="BH19" s="254"/>
      <c r="BI19" s="254"/>
      <c r="BJ19" s="254"/>
      <c r="BK19" s="254"/>
      <c r="BL19" s="254"/>
      <c r="BM19" s="254"/>
      <c r="BN19" s="254"/>
      <c r="BO19" s="254"/>
      <c r="BP19" s="254"/>
      <c r="BQ19" s="263">
        <v>13</v>
      </c>
      <c r="BR19" s="264"/>
      <c r="BS19" s="1107"/>
      <c r="BT19" s="1108"/>
      <c r="BU19" s="1108"/>
      <c r="BV19" s="1108"/>
      <c r="BW19" s="1108"/>
      <c r="BX19" s="1108"/>
      <c r="BY19" s="1108"/>
      <c r="BZ19" s="1108"/>
      <c r="CA19" s="1108"/>
      <c r="CB19" s="1108"/>
      <c r="CC19" s="1108"/>
      <c r="CD19" s="1108"/>
      <c r="CE19" s="1108"/>
      <c r="CF19" s="1108"/>
      <c r="CG19" s="1109"/>
      <c r="CH19" s="1082"/>
      <c r="CI19" s="1083"/>
      <c r="CJ19" s="1083"/>
      <c r="CK19" s="1083"/>
      <c r="CL19" s="1084"/>
      <c r="CM19" s="1082"/>
      <c r="CN19" s="1083"/>
      <c r="CO19" s="1083"/>
      <c r="CP19" s="1083"/>
      <c r="CQ19" s="1084"/>
      <c r="CR19" s="1082"/>
      <c r="CS19" s="1083"/>
      <c r="CT19" s="1083"/>
      <c r="CU19" s="1083"/>
      <c r="CV19" s="1084"/>
      <c r="CW19" s="1082"/>
      <c r="CX19" s="1083"/>
      <c r="CY19" s="1083"/>
      <c r="CZ19" s="1083"/>
      <c r="DA19" s="1084"/>
      <c r="DB19" s="1082"/>
      <c r="DC19" s="1083"/>
      <c r="DD19" s="1083"/>
      <c r="DE19" s="1083"/>
      <c r="DF19" s="1084"/>
      <c r="DG19" s="1082"/>
      <c r="DH19" s="1083"/>
      <c r="DI19" s="1083"/>
      <c r="DJ19" s="1083"/>
      <c r="DK19" s="1084"/>
      <c r="DL19" s="1082"/>
      <c r="DM19" s="1083"/>
      <c r="DN19" s="1083"/>
      <c r="DO19" s="1083"/>
      <c r="DP19" s="1084"/>
      <c r="DQ19" s="1082"/>
      <c r="DR19" s="1083"/>
      <c r="DS19" s="1083"/>
      <c r="DT19" s="1083"/>
      <c r="DU19" s="1084"/>
      <c r="DV19" s="1085"/>
      <c r="DW19" s="1086"/>
      <c r="DX19" s="1086"/>
      <c r="DY19" s="1086"/>
      <c r="DZ19" s="1087"/>
      <c r="EA19" s="255"/>
    </row>
    <row r="20" spans="1:131" s="256" customFormat="1" ht="26.25" customHeight="1" x14ac:dyDescent="0.15">
      <c r="A20" s="262">
        <v>14</v>
      </c>
      <c r="B20" s="1130"/>
      <c r="C20" s="1131"/>
      <c r="D20" s="1131"/>
      <c r="E20" s="1131"/>
      <c r="F20" s="1131"/>
      <c r="G20" s="1131"/>
      <c r="H20" s="1131"/>
      <c r="I20" s="1131"/>
      <c r="J20" s="1131"/>
      <c r="K20" s="1131"/>
      <c r="L20" s="1131"/>
      <c r="M20" s="1131"/>
      <c r="N20" s="1131"/>
      <c r="O20" s="1131"/>
      <c r="P20" s="1132"/>
      <c r="Q20" s="1136"/>
      <c r="R20" s="1137"/>
      <c r="S20" s="1137"/>
      <c r="T20" s="1137"/>
      <c r="U20" s="1137"/>
      <c r="V20" s="1137"/>
      <c r="W20" s="1137"/>
      <c r="X20" s="1137"/>
      <c r="Y20" s="1137"/>
      <c r="Z20" s="1137"/>
      <c r="AA20" s="1137"/>
      <c r="AB20" s="1137"/>
      <c r="AC20" s="1137"/>
      <c r="AD20" s="1137"/>
      <c r="AE20" s="1138"/>
      <c r="AF20" s="1112"/>
      <c r="AG20" s="1113"/>
      <c r="AH20" s="1113"/>
      <c r="AI20" s="1113"/>
      <c r="AJ20" s="1114"/>
      <c r="AK20" s="1179"/>
      <c r="AL20" s="1180"/>
      <c r="AM20" s="1180"/>
      <c r="AN20" s="1180"/>
      <c r="AO20" s="1180"/>
      <c r="AP20" s="1180"/>
      <c r="AQ20" s="1180"/>
      <c r="AR20" s="1180"/>
      <c r="AS20" s="1180"/>
      <c r="AT20" s="1180"/>
      <c r="AU20" s="1177"/>
      <c r="AV20" s="1177"/>
      <c r="AW20" s="1177"/>
      <c r="AX20" s="1177"/>
      <c r="AY20" s="1178"/>
      <c r="AZ20" s="253"/>
      <c r="BA20" s="253"/>
      <c r="BB20" s="253"/>
      <c r="BC20" s="253"/>
      <c r="BD20" s="253"/>
      <c r="BE20" s="254"/>
      <c r="BF20" s="254"/>
      <c r="BG20" s="254"/>
      <c r="BH20" s="254"/>
      <c r="BI20" s="254"/>
      <c r="BJ20" s="254"/>
      <c r="BK20" s="254"/>
      <c r="BL20" s="254"/>
      <c r="BM20" s="254"/>
      <c r="BN20" s="254"/>
      <c r="BO20" s="254"/>
      <c r="BP20" s="254"/>
      <c r="BQ20" s="263">
        <v>14</v>
      </c>
      <c r="BR20" s="264"/>
      <c r="BS20" s="1107"/>
      <c r="BT20" s="1108"/>
      <c r="BU20" s="1108"/>
      <c r="BV20" s="1108"/>
      <c r="BW20" s="1108"/>
      <c r="BX20" s="1108"/>
      <c r="BY20" s="1108"/>
      <c r="BZ20" s="1108"/>
      <c r="CA20" s="1108"/>
      <c r="CB20" s="1108"/>
      <c r="CC20" s="1108"/>
      <c r="CD20" s="1108"/>
      <c r="CE20" s="1108"/>
      <c r="CF20" s="1108"/>
      <c r="CG20" s="1109"/>
      <c r="CH20" s="1082"/>
      <c r="CI20" s="1083"/>
      <c r="CJ20" s="1083"/>
      <c r="CK20" s="1083"/>
      <c r="CL20" s="1084"/>
      <c r="CM20" s="1082"/>
      <c r="CN20" s="1083"/>
      <c r="CO20" s="1083"/>
      <c r="CP20" s="1083"/>
      <c r="CQ20" s="1084"/>
      <c r="CR20" s="1082"/>
      <c r="CS20" s="1083"/>
      <c r="CT20" s="1083"/>
      <c r="CU20" s="1083"/>
      <c r="CV20" s="1084"/>
      <c r="CW20" s="1082"/>
      <c r="CX20" s="1083"/>
      <c r="CY20" s="1083"/>
      <c r="CZ20" s="1083"/>
      <c r="DA20" s="1084"/>
      <c r="DB20" s="1082"/>
      <c r="DC20" s="1083"/>
      <c r="DD20" s="1083"/>
      <c r="DE20" s="1083"/>
      <c r="DF20" s="1084"/>
      <c r="DG20" s="1082"/>
      <c r="DH20" s="1083"/>
      <c r="DI20" s="1083"/>
      <c r="DJ20" s="1083"/>
      <c r="DK20" s="1084"/>
      <c r="DL20" s="1082"/>
      <c r="DM20" s="1083"/>
      <c r="DN20" s="1083"/>
      <c r="DO20" s="1083"/>
      <c r="DP20" s="1084"/>
      <c r="DQ20" s="1082"/>
      <c r="DR20" s="1083"/>
      <c r="DS20" s="1083"/>
      <c r="DT20" s="1083"/>
      <c r="DU20" s="1084"/>
      <c r="DV20" s="1085"/>
      <c r="DW20" s="1086"/>
      <c r="DX20" s="1086"/>
      <c r="DY20" s="1086"/>
      <c r="DZ20" s="1087"/>
      <c r="EA20" s="255"/>
    </row>
    <row r="21" spans="1:131" s="256" customFormat="1" ht="26.25" customHeight="1" thickBot="1" x14ac:dyDescent="0.2">
      <c r="A21" s="262">
        <v>15</v>
      </c>
      <c r="B21" s="1130"/>
      <c r="C21" s="1131"/>
      <c r="D21" s="1131"/>
      <c r="E21" s="1131"/>
      <c r="F21" s="1131"/>
      <c r="G21" s="1131"/>
      <c r="H21" s="1131"/>
      <c r="I21" s="1131"/>
      <c r="J21" s="1131"/>
      <c r="K21" s="1131"/>
      <c r="L21" s="1131"/>
      <c r="M21" s="1131"/>
      <c r="N21" s="1131"/>
      <c r="O21" s="1131"/>
      <c r="P21" s="1132"/>
      <c r="Q21" s="1136"/>
      <c r="R21" s="1137"/>
      <c r="S21" s="1137"/>
      <c r="T21" s="1137"/>
      <c r="U21" s="1137"/>
      <c r="V21" s="1137"/>
      <c r="W21" s="1137"/>
      <c r="X21" s="1137"/>
      <c r="Y21" s="1137"/>
      <c r="Z21" s="1137"/>
      <c r="AA21" s="1137"/>
      <c r="AB21" s="1137"/>
      <c r="AC21" s="1137"/>
      <c r="AD21" s="1137"/>
      <c r="AE21" s="1138"/>
      <c r="AF21" s="1112"/>
      <c r="AG21" s="1113"/>
      <c r="AH21" s="1113"/>
      <c r="AI21" s="1113"/>
      <c r="AJ21" s="1114"/>
      <c r="AK21" s="1179"/>
      <c r="AL21" s="1180"/>
      <c r="AM21" s="1180"/>
      <c r="AN21" s="1180"/>
      <c r="AO21" s="1180"/>
      <c r="AP21" s="1180"/>
      <c r="AQ21" s="1180"/>
      <c r="AR21" s="1180"/>
      <c r="AS21" s="1180"/>
      <c r="AT21" s="1180"/>
      <c r="AU21" s="1177"/>
      <c r="AV21" s="1177"/>
      <c r="AW21" s="1177"/>
      <c r="AX21" s="1177"/>
      <c r="AY21" s="1178"/>
      <c r="AZ21" s="253"/>
      <c r="BA21" s="253"/>
      <c r="BB21" s="253"/>
      <c r="BC21" s="253"/>
      <c r="BD21" s="253"/>
      <c r="BE21" s="254"/>
      <c r="BF21" s="254"/>
      <c r="BG21" s="254"/>
      <c r="BH21" s="254"/>
      <c r="BI21" s="254"/>
      <c r="BJ21" s="254"/>
      <c r="BK21" s="254"/>
      <c r="BL21" s="254"/>
      <c r="BM21" s="254"/>
      <c r="BN21" s="254"/>
      <c r="BO21" s="254"/>
      <c r="BP21" s="254"/>
      <c r="BQ21" s="263">
        <v>15</v>
      </c>
      <c r="BR21" s="264"/>
      <c r="BS21" s="1107"/>
      <c r="BT21" s="1108"/>
      <c r="BU21" s="1108"/>
      <c r="BV21" s="1108"/>
      <c r="BW21" s="1108"/>
      <c r="BX21" s="1108"/>
      <c r="BY21" s="1108"/>
      <c r="BZ21" s="1108"/>
      <c r="CA21" s="1108"/>
      <c r="CB21" s="1108"/>
      <c r="CC21" s="1108"/>
      <c r="CD21" s="1108"/>
      <c r="CE21" s="1108"/>
      <c r="CF21" s="1108"/>
      <c r="CG21" s="1109"/>
      <c r="CH21" s="1082"/>
      <c r="CI21" s="1083"/>
      <c r="CJ21" s="1083"/>
      <c r="CK21" s="1083"/>
      <c r="CL21" s="1084"/>
      <c r="CM21" s="1082"/>
      <c r="CN21" s="1083"/>
      <c r="CO21" s="1083"/>
      <c r="CP21" s="1083"/>
      <c r="CQ21" s="1084"/>
      <c r="CR21" s="1082"/>
      <c r="CS21" s="1083"/>
      <c r="CT21" s="1083"/>
      <c r="CU21" s="1083"/>
      <c r="CV21" s="1084"/>
      <c r="CW21" s="1082"/>
      <c r="CX21" s="1083"/>
      <c r="CY21" s="1083"/>
      <c r="CZ21" s="1083"/>
      <c r="DA21" s="1084"/>
      <c r="DB21" s="1082"/>
      <c r="DC21" s="1083"/>
      <c r="DD21" s="1083"/>
      <c r="DE21" s="1083"/>
      <c r="DF21" s="1084"/>
      <c r="DG21" s="1082"/>
      <c r="DH21" s="1083"/>
      <c r="DI21" s="1083"/>
      <c r="DJ21" s="1083"/>
      <c r="DK21" s="1084"/>
      <c r="DL21" s="1082"/>
      <c r="DM21" s="1083"/>
      <c r="DN21" s="1083"/>
      <c r="DO21" s="1083"/>
      <c r="DP21" s="1084"/>
      <c r="DQ21" s="1082"/>
      <c r="DR21" s="1083"/>
      <c r="DS21" s="1083"/>
      <c r="DT21" s="1083"/>
      <c r="DU21" s="1084"/>
      <c r="DV21" s="1085"/>
      <c r="DW21" s="1086"/>
      <c r="DX21" s="1086"/>
      <c r="DY21" s="1086"/>
      <c r="DZ21" s="1087"/>
      <c r="EA21" s="255"/>
    </row>
    <row r="22" spans="1:131" s="256" customFormat="1" ht="26.25" customHeight="1" x14ac:dyDescent="0.15">
      <c r="A22" s="262">
        <v>16</v>
      </c>
      <c r="B22" s="1130"/>
      <c r="C22" s="1131"/>
      <c r="D22" s="1131"/>
      <c r="E22" s="1131"/>
      <c r="F22" s="1131"/>
      <c r="G22" s="1131"/>
      <c r="H22" s="1131"/>
      <c r="I22" s="1131"/>
      <c r="J22" s="1131"/>
      <c r="K22" s="1131"/>
      <c r="L22" s="1131"/>
      <c r="M22" s="1131"/>
      <c r="N22" s="1131"/>
      <c r="O22" s="1131"/>
      <c r="P22" s="1132"/>
      <c r="Q22" s="1174"/>
      <c r="R22" s="1175"/>
      <c r="S22" s="1175"/>
      <c r="T22" s="1175"/>
      <c r="U22" s="1175"/>
      <c r="V22" s="1175"/>
      <c r="W22" s="1175"/>
      <c r="X22" s="1175"/>
      <c r="Y22" s="1175"/>
      <c r="Z22" s="1175"/>
      <c r="AA22" s="1175"/>
      <c r="AB22" s="1175"/>
      <c r="AC22" s="1175"/>
      <c r="AD22" s="1175"/>
      <c r="AE22" s="1176"/>
      <c r="AF22" s="1112"/>
      <c r="AG22" s="1113"/>
      <c r="AH22" s="1113"/>
      <c r="AI22" s="1113"/>
      <c r="AJ22" s="1114"/>
      <c r="AK22" s="1170"/>
      <c r="AL22" s="1171"/>
      <c r="AM22" s="1171"/>
      <c r="AN22" s="1171"/>
      <c r="AO22" s="1171"/>
      <c r="AP22" s="1171"/>
      <c r="AQ22" s="1171"/>
      <c r="AR22" s="1171"/>
      <c r="AS22" s="1171"/>
      <c r="AT22" s="1171"/>
      <c r="AU22" s="1172"/>
      <c r="AV22" s="1172"/>
      <c r="AW22" s="1172"/>
      <c r="AX22" s="1172"/>
      <c r="AY22" s="1173"/>
      <c r="AZ22" s="1128" t="s">
        <v>391</v>
      </c>
      <c r="BA22" s="1128"/>
      <c r="BB22" s="1128"/>
      <c r="BC22" s="1128"/>
      <c r="BD22" s="1129"/>
      <c r="BE22" s="254"/>
      <c r="BF22" s="254"/>
      <c r="BG22" s="254"/>
      <c r="BH22" s="254"/>
      <c r="BI22" s="254"/>
      <c r="BJ22" s="254"/>
      <c r="BK22" s="254"/>
      <c r="BL22" s="254"/>
      <c r="BM22" s="254"/>
      <c r="BN22" s="254"/>
      <c r="BO22" s="254"/>
      <c r="BP22" s="254"/>
      <c r="BQ22" s="263">
        <v>16</v>
      </c>
      <c r="BR22" s="264"/>
      <c r="BS22" s="1107"/>
      <c r="BT22" s="1108"/>
      <c r="BU22" s="1108"/>
      <c r="BV22" s="1108"/>
      <c r="BW22" s="1108"/>
      <c r="BX22" s="1108"/>
      <c r="BY22" s="1108"/>
      <c r="BZ22" s="1108"/>
      <c r="CA22" s="1108"/>
      <c r="CB22" s="1108"/>
      <c r="CC22" s="1108"/>
      <c r="CD22" s="1108"/>
      <c r="CE22" s="1108"/>
      <c r="CF22" s="1108"/>
      <c r="CG22" s="1109"/>
      <c r="CH22" s="1082"/>
      <c r="CI22" s="1083"/>
      <c r="CJ22" s="1083"/>
      <c r="CK22" s="1083"/>
      <c r="CL22" s="1084"/>
      <c r="CM22" s="1082"/>
      <c r="CN22" s="1083"/>
      <c r="CO22" s="1083"/>
      <c r="CP22" s="1083"/>
      <c r="CQ22" s="1084"/>
      <c r="CR22" s="1082"/>
      <c r="CS22" s="1083"/>
      <c r="CT22" s="1083"/>
      <c r="CU22" s="1083"/>
      <c r="CV22" s="1084"/>
      <c r="CW22" s="1082"/>
      <c r="CX22" s="1083"/>
      <c r="CY22" s="1083"/>
      <c r="CZ22" s="1083"/>
      <c r="DA22" s="1084"/>
      <c r="DB22" s="1082"/>
      <c r="DC22" s="1083"/>
      <c r="DD22" s="1083"/>
      <c r="DE22" s="1083"/>
      <c r="DF22" s="1084"/>
      <c r="DG22" s="1082"/>
      <c r="DH22" s="1083"/>
      <c r="DI22" s="1083"/>
      <c r="DJ22" s="1083"/>
      <c r="DK22" s="1084"/>
      <c r="DL22" s="1082"/>
      <c r="DM22" s="1083"/>
      <c r="DN22" s="1083"/>
      <c r="DO22" s="1083"/>
      <c r="DP22" s="1084"/>
      <c r="DQ22" s="1082"/>
      <c r="DR22" s="1083"/>
      <c r="DS22" s="1083"/>
      <c r="DT22" s="1083"/>
      <c r="DU22" s="1084"/>
      <c r="DV22" s="1085"/>
      <c r="DW22" s="1086"/>
      <c r="DX22" s="1086"/>
      <c r="DY22" s="1086"/>
      <c r="DZ22" s="1087"/>
      <c r="EA22" s="255"/>
    </row>
    <row r="23" spans="1:131" s="256" customFormat="1" ht="26.25" customHeight="1" thickBot="1" x14ac:dyDescent="0.2">
      <c r="A23" s="265" t="s">
        <v>392</v>
      </c>
      <c r="B23" s="1037" t="s">
        <v>393</v>
      </c>
      <c r="C23" s="1038"/>
      <c r="D23" s="1038"/>
      <c r="E23" s="1038"/>
      <c r="F23" s="1038"/>
      <c r="G23" s="1038"/>
      <c r="H23" s="1038"/>
      <c r="I23" s="1038"/>
      <c r="J23" s="1038"/>
      <c r="K23" s="1038"/>
      <c r="L23" s="1038"/>
      <c r="M23" s="1038"/>
      <c r="N23" s="1038"/>
      <c r="O23" s="1038"/>
      <c r="P23" s="1039"/>
      <c r="Q23" s="1161">
        <v>4032</v>
      </c>
      <c r="R23" s="1162"/>
      <c r="S23" s="1162"/>
      <c r="T23" s="1162"/>
      <c r="U23" s="1162"/>
      <c r="V23" s="1162">
        <v>3907</v>
      </c>
      <c r="W23" s="1162"/>
      <c r="X23" s="1162"/>
      <c r="Y23" s="1162"/>
      <c r="Z23" s="1162"/>
      <c r="AA23" s="1162">
        <v>125</v>
      </c>
      <c r="AB23" s="1162"/>
      <c r="AC23" s="1162"/>
      <c r="AD23" s="1162"/>
      <c r="AE23" s="1163"/>
      <c r="AF23" s="1164">
        <v>66</v>
      </c>
      <c r="AG23" s="1162"/>
      <c r="AH23" s="1162"/>
      <c r="AI23" s="1162"/>
      <c r="AJ23" s="1165"/>
      <c r="AK23" s="1166"/>
      <c r="AL23" s="1167"/>
      <c r="AM23" s="1167"/>
      <c r="AN23" s="1167"/>
      <c r="AO23" s="1167"/>
      <c r="AP23" s="1162">
        <v>4638</v>
      </c>
      <c r="AQ23" s="1162"/>
      <c r="AR23" s="1162"/>
      <c r="AS23" s="1162"/>
      <c r="AT23" s="1162"/>
      <c r="AU23" s="1168"/>
      <c r="AV23" s="1168"/>
      <c r="AW23" s="1168"/>
      <c r="AX23" s="1168"/>
      <c r="AY23" s="1169"/>
      <c r="AZ23" s="1158" t="s">
        <v>394</v>
      </c>
      <c r="BA23" s="1159"/>
      <c r="BB23" s="1159"/>
      <c r="BC23" s="1159"/>
      <c r="BD23" s="1160"/>
      <c r="BE23" s="254"/>
      <c r="BF23" s="254"/>
      <c r="BG23" s="254"/>
      <c r="BH23" s="254"/>
      <c r="BI23" s="254"/>
      <c r="BJ23" s="254"/>
      <c r="BK23" s="254"/>
      <c r="BL23" s="254"/>
      <c r="BM23" s="254"/>
      <c r="BN23" s="254"/>
      <c r="BO23" s="254"/>
      <c r="BP23" s="254"/>
      <c r="BQ23" s="263">
        <v>17</v>
      </c>
      <c r="BR23" s="264"/>
      <c r="BS23" s="1107"/>
      <c r="BT23" s="1108"/>
      <c r="BU23" s="1108"/>
      <c r="BV23" s="1108"/>
      <c r="BW23" s="1108"/>
      <c r="BX23" s="1108"/>
      <c r="BY23" s="1108"/>
      <c r="BZ23" s="1108"/>
      <c r="CA23" s="1108"/>
      <c r="CB23" s="1108"/>
      <c r="CC23" s="1108"/>
      <c r="CD23" s="1108"/>
      <c r="CE23" s="1108"/>
      <c r="CF23" s="1108"/>
      <c r="CG23" s="1109"/>
      <c r="CH23" s="1082"/>
      <c r="CI23" s="1083"/>
      <c r="CJ23" s="1083"/>
      <c r="CK23" s="1083"/>
      <c r="CL23" s="1084"/>
      <c r="CM23" s="1082"/>
      <c r="CN23" s="1083"/>
      <c r="CO23" s="1083"/>
      <c r="CP23" s="1083"/>
      <c r="CQ23" s="1084"/>
      <c r="CR23" s="1082"/>
      <c r="CS23" s="1083"/>
      <c r="CT23" s="1083"/>
      <c r="CU23" s="1083"/>
      <c r="CV23" s="1084"/>
      <c r="CW23" s="1082"/>
      <c r="CX23" s="1083"/>
      <c r="CY23" s="1083"/>
      <c r="CZ23" s="1083"/>
      <c r="DA23" s="1084"/>
      <c r="DB23" s="1082"/>
      <c r="DC23" s="1083"/>
      <c r="DD23" s="1083"/>
      <c r="DE23" s="1083"/>
      <c r="DF23" s="1084"/>
      <c r="DG23" s="1082"/>
      <c r="DH23" s="1083"/>
      <c r="DI23" s="1083"/>
      <c r="DJ23" s="1083"/>
      <c r="DK23" s="1084"/>
      <c r="DL23" s="1082"/>
      <c r="DM23" s="1083"/>
      <c r="DN23" s="1083"/>
      <c r="DO23" s="1083"/>
      <c r="DP23" s="1084"/>
      <c r="DQ23" s="1082"/>
      <c r="DR23" s="1083"/>
      <c r="DS23" s="1083"/>
      <c r="DT23" s="1083"/>
      <c r="DU23" s="1084"/>
      <c r="DV23" s="1085"/>
      <c r="DW23" s="1086"/>
      <c r="DX23" s="1086"/>
      <c r="DY23" s="1086"/>
      <c r="DZ23" s="1087"/>
      <c r="EA23" s="255"/>
    </row>
    <row r="24" spans="1:131" s="256" customFormat="1" ht="26.25" customHeight="1" x14ac:dyDescent="0.15">
      <c r="A24" s="1157" t="s">
        <v>395</v>
      </c>
      <c r="B24" s="1157"/>
      <c r="C24" s="1157"/>
      <c r="D24" s="1157"/>
      <c r="E24" s="1157"/>
      <c r="F24" s="1157"/>
      <c r="G24" s="1157"/>
      <c r="H24" s="1157"/>
      <c r="I24" s="1157"/>
      <c r="J24" s="1157"/>
      <c r="K24" s="1157"/>
      <c r="L24" s="1157"/>
      <c r="M24" s="1157"/>
      <c r="N24" s="1157"/>
      <c r="O24" s="1157"/>
      <c r="P24" s="1157"/>
      <c r="Q24" s="1157"/>
      <c r="R24" s="1157"/>
      <c r="S24" s="1157"/>
      <c r="T24" s="1157"/>
      <c r="U24" s="1157"/>
      <c r="V24" s="1157"/>
      <c r="W24" s="1157"/>
      <c r="X24" s="1157"/>
      <c r="Y24" s="1157"/>
      <c r="Z24" s="1157"/>
      <c r="AA24" s="1157"/>
      <c r="AB24" s="1157"/>
      <c r="AC24" s="1157"/>
      <c r="AD24" s="1157"/>
      <c r="AE24" s="1157"/>
      <c r="AF24" s="1157"/>
      <c r="AG24" s="1157"/>
      <c r="AH24" s="1157"/>
      <c r="AI24" s="1157"/>
      <c r="AJ24" s="1157"/>
      <c r="AK24" s="1157"/>
      <c r="AL24" s="1157"/>
      <c r="AM24" s="1157"/>
      <c r="AN24" s="1157"/>
      <c r="AO24" s="1157"/>
      <c r="AP24" s="1157"/>
      <c r="AQ24" s="1157"/>
      <c r="AR24" s="1157"/>
      <c r="AS24" s="1157"/>
      <c r="AT24" s="1157"/>
      <c r="AU24" s="1157"/>
      <c r="AV24" s="1157"/>
      <c r="AW24" s="1157"/>
      <c r="AX24" s="1157"/>
      <c r="AY24" s="1157"/>
      <c r="AZ24" s="253"/>
      <c r="BA24" s="253"/>
      <c r="BB24" s="253"/>
      <c r="BC24" s="253"/>
      <c r="BD24" s="253"/>
      <c r="BE24" s="254"/>
      <c r="BF24" s="254"/>
      <c r="BG24" s="254"/>
      <c r="BH24" s="254"/>
      <c r="BI24" s="254"/>
      <c r="BJ24" s="254"/>
      <c r="BK24" s="254"/>
      <c r="BL24" s="254"/>
      <c r="BM24" s="254"/>
      <c r="BN24" s="254"/>
      <c r="BO24" s="254"/>
      <c r="BP24" s="254"/>
      <c r="BQ24" s="263">
        <v>18</v>
      </c>
      <c r="BR24" s="264"/>
      <c r="BS24" s="1107"/>
      <c r="BT24" s="1108"/>
      <c r="BU24" s="1108"/>
      <c r="BV24" s="1108"/>
      <c r="BW24" s="1108"/>
      <c r="BX24" s="1108"/>
      <c r="BY24" s="1108"/>
      <c r="BZ24" s="1108"/>
      <c r="CA24" s="1108"/>
      <c r="CB24" s="1108"/>
      <c r="CC24" s="1108"/>
      <c r="CD24" s="1108"/>
      <c r="CE24" s="1108"/>
      <c r="CF24" s="1108"/>
      <c r="CG24" s="1109"/>
      <c r="CH24" s="1082"/>
      <c r="CI24" s="1083"/>
      <c r="CJ24" s="1083"/>
      <c r="CK24" s="1083"/>
      <c r="CL24" s="1084"/>
      <c r="CM24" s="1082"/>
      <c r="CN24" s="1083"/>
      <c r="CO24" s="1083"/>
      <c r="CP24" s="1083"/>
      <c r="CQ24" s="1084"/>
      <c r="CR24" s="1082"/>
      <c r="CS24" s="1083"/>
      <c r="CT24" s="1083"/>
      <c r="CU24" s="1083"/>
      <c r="CV24" s="1084"/>
      <c r="CW24" s="1082"/>
      <c r="CX24" s="1083"/>
      <c r="CY24" s="1083"/>
      <c r="CZ24" s="1083"/>
      <c r="DA24" s="1084"/>
      <c r="DB24" s="1082"/>
      <c r="DC24" s="1083"/>
      <c r="DD24" s="1083"/>
      <c r="DE24" s="1083"/>
      <c r="DF24" s="1084"/>
      <c r="DG24" s="1082"/>
      <c r="DH24" s="1083"/>
      <c r="DI24" s="1083"/>
      <c r="DJ24" s="1083"/>
      <c r="DK24" s="1084"/>
      <c r="DL24" s="1082"/>
      <c r="DM24" s="1083"/>
      <c r="DN24" s="1083"/>
      <c r="DO24" s="1083"/>
      <c r="DP24" s="1084"/>
      <c r="DQ24" s="1082"/>
      <c r="DR24" s="1083"/>
      <c r="DS24" s="1083"/>
      <c r="DT24" s="1083"/>
      <c r="DU24" s="1084"/>
      <c r="DV24" s="1085"/>
      <c r="DW24" s="1086"/>
      <c r="DX24" s="1086"/>
      <c r="DY24" s="1086"/>
      <c r="DZ24" s="1087"/>
      <c r="EA24" s="255"/>
    </row>
    <row r="25" spans="1:131" s="248" customFormat="1" ht="26.25" customHeight="1" thickBot="1" x14ac:dyDescent="0.2">
      <c r="A25" s="1156" t="s">
        <v>396</v>
      </c>
      <c r="B25" s="1156"/>
      <c r="C25" s="1156"/>
      <c r="D25" s="1156"/>
      <c r="E25" s="1156"/>
      <c r="F25" s="1156"/>
      <c r="G25" s="1156"/>
      <c r="H25" s="1156"/>
      <c r="I25" s="1156"/>
      <c r="J25" s="1156"/>
      <c r="K25" s="1156"/>
      <c r="L25" s="1156"/>
      <c r="M25" s="1156"/>
      <c r="N25" s="1156"/>
      <c r="O25" s="1156"/>
      <c r="P25" s="1156"/>
      <c r="Q25" s="1156"/>
      <c r="R25" s="1156"/>
      <c r="S25" s="1156"/>
      <c r="T25" s="1156"/>
      <c r="U25" s="1156"/>
      <c r="V25" s="1156"/>
      <c r="W25" s="1156"/>
      <c r="X25" s="1156"/>
      <c r="Y25" s="1156"/>
      <c r="Z25" s="1156"/>
      <c r="AA25" s="1156"/>
      <c r="AB25" s="1156"/>
      <c r="AC25" s="1156"/>
      <c r="AD25" s="1156"/>
      <c r="AE25" s="1156"/>
      <c r="AF25" s="1156"/>
      <c r="AG25" s="1156"/>
      <c r="AH25" s="1156"/>
      <c r="AI25" s="1156"/>
      <c r="AJ25" s="1156"/>
      <c r="AK25" s="1156"/>
      <c r="AL25" s="1156"/>
      <c r="AM25" s="1156"/>
      <c r="AN25" s="1156"/>
      <c r="AO25" s="1156"/>
      <c r="AP25" s="1156"/>
      <c r="AQ25" s="1156"/>
      <c r="AR25" s="1156"/>
      <c r="AS25" s="1156"/>
      <c r="AT25" s="1156"/>
      <c r="AU25" s="1156"/>
      <c r="AV25" s="1156"/>
      <c r="AW25" s="1156"/>
      <c r="AX25" s="1156"/>
      <c r="AY25" s="1156"/>
      <c r="AZ25" s="1156"/>
      <c r="BA25" s="1156"/>
      <c r="BB25" s="1156"/>
      <c r="BC25" s="1156"/>
      <c r="BD25" s="1156"/>
      <c r="BE25" s="1156"/>
      <c r="BF25" s="1156"/>
      <c r="BG25" s="1156"/>
      <c r="BH25" s="1156"/>
      <c r="BI25" s="1156"/>
      <c r="BJ25" s="253"/>
      <c r="BK25" s="253"/>
      <c r="BL25" s="253"/>
      <c r="BM25" s="253"/>
      <c r="BN25" s="253"/>
      <c r="BO25" s="266"/>
      <c r="BP25" s="266"/>
      <c r="BQ25" s="263">
        <v>19</v>
      </c>
      <c r="BR25" s="264"/>
      <c r="BS25" s="1107"/>
      <c r="BT25" s="1108"/>
      <c r="BU25" s="1108"/>
      <c r="BV25" s="1108"/>
      <c r="BW25" s="1108"/>
      <c r="BX25" s="1108"/>
      <c r="BY25" s="1108"/>
      <c r="BZ25" s="1108"/>
      <c r="CA25" s="1108"/>
      <c r="CB25" s="1108"/>
      <c r="CC25" s="1108"/>
      <c r="CD25" s="1108"/>
      <c r="CE25" s="1108"/>
      <c r="CF25" s="1108"/>
      <c r="CG25" s="1109"/>
      <c r="CH25" s="1082"/>
      <c r="CI25" s="1083"/>
      <c r="CJ25" s="1083"/>
      <c r="CK25" s="1083"/>
      <c r="CL25" s="1084"/>
      <c r="CM25" s="1082"/>
      <c r="CN25" s="1083"/>
      <c r="CO25" s="1083"/>
      <c r="CP25" s="1083"/>
      <c r="CQ25" s="1084"/>
      <c r="CR25" s="1082"/>
      <c r="CS25" s="1083"/>
      <c r="CT25" s="1083"/>
      <c r="CU25" s="1083"/>
      <c r="CV25" s="1084"/>
      <c r="CW25" s="1082"/>
      <c r="CX25" s="1083"/>
      <c r="CY25" s="1083"/>
      <c r="CZ25" s="1083"/>
      <c r="DA25" s="1084"/>
      <c r="DB25" s="1082"/>
      <c r="DC25" s="1083"/>
      <c r="DD25" s="1083"/>
      <c r="DE25" s="1083"/>
      <c r="DF25" s="1084"/>
      <c r="DG25" s="1082"/>
      <c r="DH25" s="1083"/>
      <c r="DI25" s="1083"/>
      <c r="DJ25" s="1083"/>
      <c r="DK25" s="1084"/>
      <c r="DL25" s="1082"/>
      <c r="DM25" s="1083"/>
      <c r="DN25" s="1083"/>
      <c r="DO25" s="1083"/>
      <c r="DP25" s="1084"/>
      <c r="DQ25" s="1082"/>
      <c r="DR25" s="1083"/>
      <c r="DS25" s="1083"/>
      <c r="DT25" s="1083"/>
      <c r="DU25" s="1084"/>
      <c r="DV25" s="1085"/>
      <c r="DW25" s="1086"/>
      <c r="DX25" s="1086"/>
      <c r="DY25" s="1086"/>
      <c r="DZ25" s="1087"/>
      <c r="EA25" s="247"/>
    </row>
    <row r="26" spans="1:131" s="248" customFormat="1" ht="26.25" customHeight="1" x14ac:dyDescent="0.15">
      <c r="A26" s="1088" t="s">
        <v>373</v>
      </c>
      <c r="B26" s="1089"/>
      <c r="C26" s="1089"/>
      <c r="D26" s="1089"/>
      <c r="E26" s="1089"/>
      <c r="F26" s="1089"/>
      <c r="G26" s="1089"/>
      <c r="H26" s="1089"/>
      <c r="I26" s="1089"/>
      <c r="J26" s="1089"/>
      <c r="K26" s="1089"/>
      <c r="L26" s="1089"/>
      <c r="M26" s="1089"/>
      <c r="N26" s="1089"/>
      <c r="O26" s="1089"/>
      <c r="P26" s="1090"/>
      <c r="Q26" s="1094" t="s">
        <v>397</v>
      </c>
      <c r="R26" s="1095"/>
      <c r="S26" s="1095"/>
      <c r="T26" s="1095"/>
      <c r="U26" s="1096"/>
      <c r="V26" s="1094" t="s">
        <v>398</v>
      </c>
      <c r="W26" s="1095"/>
      <c r="X26" s="1095"/>
      <c r="Y26" s="1095"/>
      <c r="Z26" s="1096"/>
      <c r="AA26" s="1094" t="s">
        <v>399</v>
      </c>
      <c r="AB26" s="1095"/>
      <c r="AC26" s="1095"/>
      <c r="AD26" s="1095"/>
      <c r="AE26" s="1095"/>
      <c r="AF26" s="1152" t="s">
        <v>400</v>
      </c>
      <c r="AG26" s="1101"/>
      <c r="AH26" s="1101"/>
      <c r="AI26" s="1101"/>
      <c r="AJ26" s="1153"/>
      <c r="AK26" s="1095" t="s">
        <v>401</v>
      </c>
      <c r="AL26" s="1095"/>
      <c r="AM26" s="1095"/>
      <c r="AN26" s="1095"/>
      <c r="AO26" s="1096"/>
      <c r="AP26" s="1094" t="s">
        <v>402</v>
      </c>
      <c r="AQ26" s="1095"/>
      <c r="AR26" s="1095"/>
      <c r="AS26" s="1095"/>
      <c r="AT26" s="1096"/>
      <c r="AU26" s="1094" t="s">
        <v>403</v>
      </c>
      <c r="AV26" s="1095"/>
      <c r="AW26" s="1095"/>
      <c r="AX26" s="1095"/>
      <c r="AY26" s="1096"/>
      <c r="AZ26" s="1094" t="s">
        <v>404</v>
      </c>
      <c r="BA26" s="1095"/>
      <c r="BB26" s="1095"/>
      <c r="BC26" s="1095"/>
      <c r="BD26" s="1096"/>
      <c r="BE26" s="1094" t="s">
        <v>380</v>
      </c>
      <c r="BF26" s="1095"/>
      <c r="BG26" s="1095"/>
      <c r="BH26" s="1095"/>
      <c r="BI26" s="1110"/>
      <c r="BJ26" s="253"/>
      <c r="BK26" s="253"/>
      <c r="BL26" s="253"/>
      <c r="BM26" s="253"/>
      <c r="BN26" s="253"/>
      <c r="BO26" s="266"/>
      <c r="BP26" s="266"/>
      <c r="BQ26" s="263">
        <v>20</v>
      </c>
      <c r="BR26" s="264"/>
      <c r="BS26" s="1107"/>
      <c r="BT26" s="1108"/>
      <c r="BU26" s="1108"/>
      <c r="BV26" s="1108"/>
      <c r="BW26" s="1108"/>
      <c r="BX26" s="1108"/>
      <c r="BY26" s="1108"/>
      <c r="BZ26" s="1108"/>
      <c r="CA26" s="1108"/>
      <c r="CB26" s="1108"/>
      <c r="CC26" s="1108"/>
      <c r="CD26" s="1108"/>
      <c r="CE26" s="1108"/>
      <c r="CF26" s="1108"/>
      <c r="CG26" s="1109"/>
      <c r="CH26" s="1082"/>
      <c r="CI26" s="1083"/>
      <c r="CJ26" s="1083"/>
      <c r="CK26" s="1083"/>
      <c r="CL26" s="1084"/>
      <c r="CM26" s="1082"/>
      <c r="CN26" s="1083"/>
      <c r="CO26" s="1083"/>
      <c r="CP26" s="1083"/>
      <c r="CQ26" s="1084"/>
      <c r="CR26" s="1082"/>
      <c r="CS26" s="1083"/>
      <c r="CT26" s="1083"/>
      <c r="CU26" s="1083"/>
      <c r="CV26" s="1084"/>
      <c r="CW26" s="1082"/>
      <c r="CX26" s="1083"/>
      <c r="CY26" s="1083"/>
      <c r="CZ26" s="1083"/>
      <c r="DA26" s="1084"/>
      <c r="DB26" s="1082"/>
      <c r="DC26" s="1083"/>
      <c r="DD26" s="1083"/>
      <c r="DE26" s="1083"/>
      <c r="DF26" s="1084"/>
      <c r="DG26" s="1082"/>
      <c r="DH26" s="1083"/>
      <c r="DI26" s="1083"/>
      <c r="DJ26" s="1083"/>
      <c r="DK26" s="1084"/>
      <c r="DL26" s="1082"/>
      <c r="DM26" s="1083"/>
      <c r="DN26" s="1083"/>
      <c r="DO26" s="1083"/>
      <c r="DP26" s="1084"/>
      <c r="DQ26" s="1082"/>
      <c r="DR26" s="1083"/>
      <c r="DS26" s="1083"/>
      <c r="DT26" s="1083"/>
      <c r="DU26" s="1084"/>
      <c r="DV26" s="1085"/>
      <c r="DW26" s="1086"/>
      <c r="DX26" s="1086"/>
      <c r="DY26" s="1086"/>
      <c r="DZ26" s="1087"/>
      <c r="EA26" s="247"/>
    </row>
    <row r="27" spans="1:131" s="248" customFormat="1" ht="26.25" customHeight="1" thickBot="1" x14ac:dyDescent="0.2">
      <c r="A27" s="1091"/>
      <c r="B27" s="1092"/>
      <c r="C27" s="1092"/>
      <c r="D27" s="1092"/>
      <c r="E27" s="1092"/>
      <c r="F27" s="1092"/>
      <c r="G27" s="1092"/>
      <c r="H27" s="1092"/>
      <c r="I27" s="1092"/>
      <c r="J27" s="1092"/>
      <c r="K27" s="1092"/>
      <c r="L27" s="1092"/>
      <c r="M27" s="1092"/>
      <c r="N27" s="1092"/>
      <c r="O27" s="1092"/>
      <c r="P27" s="1093"/>
      <c r="Q27" s="1097"/>
      <c r="R27" s="1098"/>
      <c r="S27" s="1098"/>
      <c r="T27" s="1098"/>
      <c r="U27" s="1099"/>
      <c r="V27" s="1097"/>
      <c r="W27" s="1098"/>
      <c r="X27" s="1098"/>
      <c r="Y27" s="1098"/>
      <c r="Z27" s="1099"/>
      <c r="AA27" s="1097"/>
      <c r="AB27" s="1098"/>
      <c r="AC27" s="1098"/>
      <c r="AD27" s="1098"/>
      <c r="AE27" s="1098"/>
      <c r="AF27" s="1154"/>
      <c r="AG27" s="1104"/>
      <c r="AH27" s="1104"/>
      <c r="AI27" s="1104"/>
      <c r="AJ27" s="1155"/>
      <c r="AK27" s="1098"/>
      <c r="AL27" s="1098"/>
      <c r="AM27" s="1098"/>
      <c r="AN27" s="1098"/>
      <c r="AO27" s="1099"/>
      <c r="AP27" s="1097"/>
      <c r="AQ27" s="1098"/>
      <c r="AR27" s="1098"/>
      <c r="AS27" s="1098"/>
      <c r="AT27" s="1099"/>
      <c r="AU27" s="1097"/>
      <c r="AV27" s="1098"/>
      <c r="AW27" s="1098"/>
      <c r="AX27" s="1098"/>
      <c r="AY27" s="1099"/>
      <c r="AZ27" s="1097"/>
      <c r="BA27" s="1098"/>
      <c r="BB27" s="1098"/>
      <c r="BC27" s="1098"/>
      <c r="BD27" s="1099"/>
      <c r="BE27" s="1097"/>
      <c r="BF27" s="1098"/>
      <c r="BG27" s="1098"/>
      <c r="BH27" s="1098"/>
      <c r="BI27" s="1111"/>
      <c r="BJ27" s="253"/>
      <c r="BK27" s="253"/>
      <c r="BL27" s="253"/>
      <c r="BM27" s="253"/>
      <c r="BN27" s="253"/>
      <c r="BO27" s="266"/>
      <c r="BP27" s="266"/>
      <c r="BQ27" s="263">
        <v>21</v>
      </c>
      <c r="BR27" s="264"/>
      <c r="BS27" s="1107"/>
      <c r="BT27" s="1108"/>
      <c r="BU27" s="1108"/>
      <c r="BV27" s="1108"/>
      <c r="BW27" s="1108"/>
      <c r="BX27" s="1108"/>
      <c r="BY27" s="1108"/>
      <c r="BZ27" s="1108"/>
      <c r="CA27" s="1108"/>
      <c r="CB27" s="1108"/>
      <c r="CC27" s="1108"/>
      <c r="CD27" s="1108"/>
      <c r="CE27" s="1108"/>
      <c r="CF27" s="1108"/>
      <c r="CG27" s="1109"/>
      <c r="CH27" s="1082"/>
      <c r="CI27" s="1083"/>
      <c r="CJ27" s="1083"/>
      <c r="CK27" s="1083"/>
      <c r="CL27" s="1084"/>
      <c r="CM27" s="1082"/>
      <c r="CN27" s="1083"/>
      <c r="CO27" s="1083"/>
      <c r="CP27" s="1083"/>
      <c r="CQ27" s="1084"/>
      <c r="CR27" s="1082"/>
      <c r="CS27" s="1083"/>
      <c r="CT27" s="1083"/>
      <c r="CU27" s="1083"/>
      <c r="CV27" s="1084"/>
      <c r="CW27" s="1082"/>
      <c r="CX27" s="1083"/>
      <c r="CY27" s="1083"/>
      <c r="CZ27" s="1083"/>
      <c r="DA27" s="1084"/>
      <c r="DB27" s="1082"/>
      <c r="DC27" s="1083"/>
      <c r="DD27" s="1083"/>
      <c r="DE27" s="1083"/>
      <c r="DF27" s="1084"/>
      <c r="DG27" s="1082"/>
      <c r="DH27" s="1083"/>
      <c r="DI27" s="1083"/>
      <c r="DJ27" s="1083"/>
      <c r="DK27" s="1084"/>
      <c r="DL27" s="1082"/>
      <c r="DM27" s="1083"/>
      <c r="DN27" s="1083"/>
      <c r="DO27" s="1083"/>
      <c r="DP27" s="1084"/>
      <c r="DQ27" s="1082"/>
      <c r="DR27" s="1083"/>
      <c r="DS27" s="1083"/>
      <c r="DT27" s="1083"/>
      <c r="DU27" s="1084"/>
      <c r="DV27" s="1085"/>
      <c r="DW27" s="1086"/>
      <c r="DX27" s="1086"/>
      <c r="DY27" s="1086"/>
      <c r="DZ27" s="1087"/>
      <c r="EA27" s="247"/>
    </row>
    <row r="28" spans="1:131" s="248" customFormat="1" ht="26.25" customHeight="1" thickTop="1" x14ac:dyDescent="0.15">
      <c r="A28" s="267">
        <v>1</v>
      </c>
      <c r="B28" s="1143" t="s">
        <v>405</v>
      </c>
      <c r="C28" s="1144"/>
      <c r="D28" s="1144"/>
      <c r="E28" s="1144"/>
      <c r="F28" s="1144"/>
      <c r="G28" s="1144"/>
      <c r="H28" s="1144"/>
      <c r="I28" s="1144"/>
      <c r="J28" s="1144"/>
      <c r="K28" s="1144"/>
      <c r="L28" s="1144"/>
      <c r="M28" s="1144"/>
      <c r="N28" s="1144"/>
      <c r="O28" s="1144"/>
      <c r="P28" s="1145"/>
      <c r="Q28" s="1146">
        <v>839</v>
      </c>
      <c r="R28" s="1147"/>
      <c r="S28" s="1147"/>
      <c r="T28" s="1147"/>
      <c r="U28" s="1147"/>
      <c r="V28" s="1147">
        <v>795</v>
      </c>
      <c r="W28" s="1147"/>
      <c r="X28" s="1147"/>
      <c r="Y28" s="1147"/>
      <c r="Z28" s="1147"/>
      <c r="AA28" s="1147">
        <v>44</v>
      </c>
      <c r="AB28" s="1147"/>
      <c r="AC28" s="1147"/>
      <c r="AD28" s="1147"/>
      <c r="AE28" s="1148"/>
      <c r="AF28" s="1149">
        <v>44</v>
      </c>
      <c r="AG28" s="1147"/>
      <c r="AH28" s="1147"/>
      <c r="AI28" s="1147"/>
      <c r="AJ28" s="1150"/>
      <c r="AK28" s="1151">
        <v>73</v>
      </c>
      <c r="AL28" s="1139"/>
      <c r="AM28" s="1139"/>
      <c r="AN28" s="1139"/>
      <c r="AO28" s="1139"/>
      <c r="AP28" s="1139" t="s">
        <v>610</v>
      </c>
      <c r="AQ28" s="1139"/>
      <c r="AR28" s="1139"/>
      <c r="AS28" s="1139"/>
      <c r="AT28" s="1139"/>
      <c r="AU28" s="1139" t="s">
        <v>610</v>
      </c>
      <c r="AV28" s="1139"/>
      <c r="AW28" s="1139"/>
      <c r="AX28" s="1139"/>
      <c r="AY28" s="1139"/>
      <c r="AZ28" s="1140" t="s">
        <v>596</v>
      </c>
      <c r="BA28" s="1140"/>
      <c r="BB28" s="1140"/>
      <c r="BC28" s="1140"/>
      <c r="BD28" s="1140"/>
      <c r="BE28" s="1141"/>
      <c r="BF28" s="1141"/>
      <c r="BG28" s="1141"/>
      <c r="BH28" s="1141"/>
      <c r="BI28" s="1142"/>
      <c r="BJ28" s="253"/>
      <c r="BK28" s="253"/>
      <c r="BL28" s="253"/>
      <c r="BM28" s="253"/>
      <c r="BN28" s="253"/>
      <c r="BO28" s="266"/>
      <c r="BP28" s="266"/>
      <c r="BQ28" s="263">
        <v>22</v>
      </c>
      <c r="BR28" s="264"/>
      <c r="BS28" s="1107"/>
      <c r="BT28" s="1108"/>
      <c r="BU28" s="1108"/>
      <c r="BV28" s="1108"/>
      <c r="BW28" s="1108"/>
      <c r="BX28" s="1108"/>
      <c r="BY28" s="1108"/>
      <c r="BZ28" s="1108"/>
      <c r="CA28" s="1108"/>
      <c r="CB28" s="1108"/>
      <c r="CC28" s="1108"/>
      <c r="CD28" s="1108"/>
      <c r="CE28" s="1108"/>
      <c r="CF28" s="1108"/>
      <c r="CG28" s="1109"/>
      <c r="CH28" s="1082"/>
      <c r="CI28" s="1083"/>
      <c r="CJ28" s="1083"/>
      <c r="CK28" s="1083"/>
      <c r="CL28" s="1084"/>
      <c r="CM28" s="1082"/>
      <c r="CN28" s="1083"/>
      <c r="CO28" s="1083"/>
      <c r="CP28" s="1083"/>
      <c r="CQ28" s="1084"/>
      <c r="CR28" s="1082"/>
      <c r="CS28" s="1083"/>
      <c r="CT28" s="1083"/>
      <c r="CU28" s="1083"/>
      <c r="CV28" s="1084"/>
      <c r="CW28" s="1082"/>
      <c r="CX28" s="1083"/>
      <c r="CY28" s="1083"/>
      <c r="CZ28" s="1083"/>
      <c r="DA28" s="1084"/>
      <c r="DB28" s="1082"/>
      <c r="DC28" s="1083"/>
      <c r="DD28" s="1083"/>
      <c r="DE28" s="1083"/>
      <c r="DF28" s="1084"/>
      <c r="DG28" s="1082"/>
      <c r="DH28" s="1083"/>
      <c r="DI28" s="1083"/>
      <c r="DJ28" s="1083"/>
      <c r="DK28" s="1084"/>
      <c r="DL28" s="1082"/>
      <c r="DM28" s="1083"/>
      <c r="DN28" s="1083"/>
      <c r="DO28" s="1083"/>
      <c r="DP28" s="1084"/>
      <c r="DQ28" s="1082"/>
      <c r="DR28" s="1083"/>
      <c r="DS28" s="1083"/>
      <c r="DT28" s="1083"/>
      <c r="DU28" s="1084"/>
      <c r="DV28" s="1085"/>
      <c r="DW28" s="1086"/>
      <c r="DX28" s="1086"/>
      <c r="DY28" s="1086"/>
      <c r="DZ28" s="1087"/>
      <c r="EA28" s="247"/>
    </row>
    <row r="29" spans="1:131" s="248" customFormat="1" ht="26.25" customHeight="1" x14ac:dyDescent="0.15">
      <c r="A29" s="267">
        <v>2</v>
      </c>
      <c r="B29" s="1130" t="s">
        <v>406</v>
      </c>
      <c r="C29" s="1131"/>
      <c r="D29" s="1131"/>
      <c r="E29" s="1131"/>
      <c r="F29" s="1131"/>
      <c r="G29" s="1131"/>
      <c r="H29" s="1131"/>
      <c r="I29" s="1131"/>
      <c r="J29" s="1131"/>
      <c r="K29" s="1131"/>
      <c r="L29" s="1131"/>
      <c r="M29" s="1131"/>
      <c r="N29" s="1131"/>
      <c r="O29" s="1131"/>
      <c r="P29" s="1132"/>
      <c r="Q29" s="1136">
        <v>797</v>
      </c>
      <c r="R29" s="1137"/>
      <c r="S29" s="1137"/>
      <c r="T29" s="1137"/>
      <c r="U29" s="1137"/>
      <c r="V29" s="1137">
        <v>777</v>
      </c>
      <c r="W29" s="1137"/>
      <c r="X29" s="1137"/>
      <c r="Y29" s="1137"/>
      <c r="Z29" s="1137"/>
      <c r="AA29" s="1137">
        <v>20</v>
      </c>
      <c r="AB29" s="1137"/>
      <c r="AC29" s="1137"/>
      <c r="AD29" s="1137"/>
      <c r="AE29" s="1138"/>
      <c r="AF29" s="1112">
        <v>20</v>
      </c>
      <c r="AG29" s="1113"/>
      <c r="AH29" s="1113"/>
      <c r="AI29" s="1113"/>
      <c r="AJ29" s="1114"/>
      <c r="AK29" s="1073">
        <v>128</v>
      </c>
      <c r="AL29" s="1064"/>
      <c r="AM29" s="1064"/>
      <c r="AN29" s="1064"/>
      <c r="AO29" s="1064"/>
      <c r="AP29" s="1064" t="s">
        <v>610</v>
      </c>
      <c r="AQ29" s="1064"/>
      <c r="AR29" s="1064"/>
      <c r="AS29" s="1064"/>
      <c r="AT29" s="1064"/>
      <c r="AU29" s="1064" t="s">
        <v>610</v>
      </c>
      <c r="AV29" s="1064"/>
      <c r="AW29" s="1064"/>
      <c r="AX29" s="1064"/>
      <c r="AY29" s="1064"/>
      <c r="AZ29" s="1135" t="s">
        <v>596</v>
      </c>
      <c r="BA29" s="1135"/>
      <c r="BB29" s="1135"/>
      <c r="BC29" s="1135"/>
      <c r="BD29" s="1135"/>
      <c r="BE29" s="1125"/>
      <c r="BF29" s="1125"/>
      <c r="BG29" s="1125"/>
      <c r="BH29" s="1125"/>
      <c r="BI29" s="1126"/>
      <c r="BJ29" s="253"/>
      <c r="BK29" s="253"/>
      <c r="BL29" s="253"/>
      <c r="BM29" s="253"/>
      <c r="BN29" s="253"/>
      <c r="BO29" s="266"/>
      <c r="BP29" s="266"/>
      <c r="BQ29" s="263">
        <v>23</v>
      </c>
      <c r="BR29" s="264"/>
      <c r="BS29" s="1107"/>
      <c r="BT29" s="1108"/>
      <c r="BU29" s="1108"/>
      <c r="BV29" s="1108"/>
      <c r="BW29" s="1108"/>
      <c r="BX29" s="1108"/>
      <c r="BY29" s="1108"/>
      <c r="BZ29" s="1108"/>
      <c r="CA29" s="1108"/>
      <c r="CB29" s="1108"/>
      <c r="CC29" s="1108"/>
      <c r="CD29" s="1108"/>
      <c r="CE29" s="1108"/>
      <c r="CF29" s="1108"/>
      <c r="CG29" s="1109"/>
      <c r="CH29" s="1082"/>
      <c r="CI29" s="1083"/>
      <c r="CJ29" s="1083"/>
      <c r="CK29" s="1083"/>
      <c r="CL29" s="1084"/>
      <c r="CM29" s="1082"/>
      <c r="CN29" s="1083"/>
      <c r="CO29" s="1083"/>
      <c r="CP29" s="1083"/>
      <c r="CQ29" s="1084"/>
      <c r="CR29" s="1082"/>
      <c r="CS29" s="1083"/>
      <c r="CT29" s="1083"/>
      <c r="CU29" s="1083"/>
      <c r="CV29" s="1084"/>
      <c r="CW29" s="1082"/>
      <c r="CX29" s="1083"/>
      <c r="CY29" s="1083"/>
      <c r="CZ29" s="1083"/>
      <c r="DA29" s="1084"/>
      <c r="DB29" s="1082"/>
      <c r="DC29" s="1083"/>
      <c r="DD29" s="1083"/>
      <c r="DE29" s="1083"/>
      <c r="DF29" s="1084"/>
      <c r="DG29" s="1082"/>
      <c r="DH29" s="1083"/>
      <c r="DI29" s="1083"/>
      <c r="DJ29" s="1083"/>
      <c r="DK29" s="1084"/>
      <c r="DL29" s="1082"/>
      <c r="DM29" s="1083"/>
      <c r="DN29" s="1083"/>
      <c r="DO29" s="1083"/>
      <c r="DP29" s="1084"/>
      <c r="DQ29" s="1082"/>
      <c r="DR29" s="1083"/>
      <c r="DS29" s="1083"/>
      <c r="DT29" s="1083"/>
      <c r="DU29" s="1084"/>
      <c r="DV29" s="1085"/>
      <c r="DW29" s="1086"/>
      <c r="DX29" s="1086"/>
      <c r="DY29" s="1086"/>
      <c r="DZ29" s="1087"/>
      <c r="EA29" s="247"/>
    </row>
    <row r="30" spans="1:131" s="248" customFormat="1" ht="26.25" customHeight="1" x14ac:dyDescent="0.15">
      <c r="A30" s="267">
        <v>3</v>
      </c>
      <c r="B30" s="1130" t="s">
        <v>407</v>
      </c>
      <c r="C30" s="1131"/>
      <c r="D30" s="1131"/>
      <c r="E30" s="1131"/>
      <c r="F30" s="1131"/>
      <c r="G30" s="1131"/>
      <c r="H30" s="1131"/>
      <c r="I30" s="1131"/>
      <c r="J30" s="1131"/>
      <c r="K30" s="1131"/>
      <c r="L30" s="1131"/>
      <c r="M30" s="1131"/>
      <c r="N30" s="1131"/>
      <c r="O30" s="1131"/>
      <c r="P30" s="1132"/>
      <c r="Q30" s="1136">
        <v>165</v>
      </c>
      <c r="R30" s="1137"/>
      <c r="S30" s="1137"/>
      <c r="T30" s="1137"/>
      <c r="U30" s="1137"/>
      <c r="V30" s="1137">
        <v>164</v>
      </c>
      <c r="W30" s="1137"/>
      <c r="X30" s="1137"/>
      <c r="Y30" s="1137"/>
      <c r="Z30" s="1137"/>
      <c r="AA30" s="1137">
        <v>1</v>
      </c>
      <c r="AB30" s="1137"/>
      <c r="AC30" s="1137"/>
      <c r="AD30" s="1137"/>
      <c r="AE30" s="1138"/>
      <c r="AF30" s="1112">
        <v>1</v>
      </c>
      <c r="AG30" s="1113"/>
      <c r="AH30" s="1113"/>
      <c r="AI30" s="1113"/>
      <c r="AJ30" s="1114"/>
      <c r="AK30" s="1073">
        <v>115</v>
      </c>
      <c r="AL30" s="1064"/>
      <c r="AM30" s="1064"/>
      <c r="AN30" s="1064"/>
      <c r="AO30" s="1064"/>
      <c r="AP30" s="1064" t="s">
        <v>610</v>
      </c>
      <c r="AQ30" s="1064"/>
      <c r="AR30" s="1064"/>
      <c r="AS30" s="1064"/>
      <c r="AT30" s="1064"/>
      <c r="AU30" s="1064" t="s">
        <v>610</v>
      </c>
      <c r="AV30" s="1064"/>
      <c r="AW30" s="1064"/>
      <c r="AX30" s="1064"/>
      <c r="AY30" s="1064"/>
      <c r="AZ30" s="1135" t="s">
        <v>596</v>
      </c>
      <c r="BA30" s="1135"/>
      <c r="BB30" s="1135"/>
      <c r="BC30" s="1135"/>
      <c r="BD30" s="1135"/>
      <c r="BE30" s="1125"/>
      <c r="BF30" s="1125"/>
      <c r="BG30" s="1125"/>
      <c r="BH30" s="1125"/>
      <c r="BI30" s="1126"/>
      <c r="BJ30" s="253"/>
      <c r="BK30" s="253"/>
      <c r="BL30" s="253"/>
      <c r="BM30" s="253"/>
      <c r="BN30" s="253"/>
      <c r="BO30" s="266"/>
      <c r="BP30" s="266"/>
      <c r="BQ30" s="263">
        <v>24</v>
      </c>
      <c r="BR30" s="264"/>
      <c r="BS30" s="1107"/>
      <c r="BT30" s="1108"/>
      <c r="BU30" s="1108"/>
      <c r="BV30" s="1108"/>
      <c r="BW30" s="1108"/>
      <c r="BX30" s="1108"/>
      <c r="BY30" s="1108"/>
      <c r="BZ30" s="1108"/>
      <c r="CA30" s="1108"/>
      <c r="CB30" s="1108"/>
      <c r="CC30" s="1108"/>
      <c r="CD30" s="1108"/>
      <c r="CE30" s="1108"/>
      <c r="CF30" s="1108"/>
      <c r="CG30" s="1109"/>
      <c r="CH30" s="1082"/>
      <c r="CI30" s="1083"/>
      <c r="CJ30" s="1083"/>
      <c r="CK30" s="1083"/>
      <c r="CL30" s="1084"/>
      <c r="CM30" s="1082"/>
      <c r="CN30" s="1083"/>
      <c r="CO30" s="1083"/>
      <c r="CP30" s="1083"/>
      <c r="CQ30" s="1084"/>
      <c r="CR30" s="1082"/>
      <c r="CS30" s="1083"/>
      <c r="CT30" s="1083"/>
      <c r="CU30" s="1083"/>
      <c r="CV30" s="1084"/>
      <c r="CW30" s="1082"/>
      <c r="CX30" s="1083"/>
      <c r="CY30" s="1083"/>
      <c r="CZ30" s="1083"/>
      <c r="DA30" s="1084"/>
      <c r="DB30" s="1082"/>
      <c r="DC30" s="1083"/>
      <c r="DD30" s="1083"/>
      <c r="DE30" s="1083"/>
      <c r="DF30" s="1084"/>
      <c r="DG30" s="1082"/>
      <c r="DH30" s="1083"/>
      <c r="DI30" s="1083"/>
      <c r="DJ30" s="1083"/>
      <c r="DK30" s="1084"/>
      <c r="DL30" s="1082"/>
      <c r="DM30" s="1083"/>
      <c r="DN30" s="1083"/>
      <c r="DO30" s="1083"/>
      <c r="DP30" s="1084"/>
      <c r="DQ30" s="1082"/>
      <c r="DR30" s="1083"/>
      <c r="DS30" s="1083"/>
      <c r="DT30" s="1083"/>
      <c r="DU30" s="1084"/>
      <c r="DV30" s="1085"/>
      <c r="DW30" s="1086"/>
      <c r="DX30" s="1086"/>
      <c r="DY30" s="1086"/>
      <c r="DZ30" s="1087"/>
      <c r="EA30" s="247"/>
    </row>
    <row r="31" spans="1:131" s="248" customFormat="1" ht="26.25" customHeight="1" x14ac:dyDescent="0.15">
      <c r="A31" s="267">
        <v>4</v>
      </c>
      <c r="B31" s="1130" t="s">
        <v>408</v>
      </c>
      <c r="C31" s="1131"/>
      <c r="D31" s="1131"/>
      <c r="E31" s="1131"/>
      <c r="F31" s="1131"/>
      <c r="G31" s="1131"/>
      <c r="H31" s="1131"/>
      <c r="I31" s="1131"/>
      <c r="J31" s="1131"/>
      <c r="K31" s="1131"/>
      <c r="L31" s="1131"/>
      <c r="M31" s="1131"/>
      <c r="N31" s="1131"/>
      <c r="O31" s="1131"/>
      <c r="P31" s="1132"/>
      <c r="Q31" s="1136">
        <v>214</v>
      </c>
      <c r="R31" s="1137"/>
      <c r="S31" s="1137"/>
      <c r="T31" s="1137"/>
      <c r="U31" s="1137"/>
      <c r="V31" s="1137">
        <v>192</v>
      </c>
      <c r="W31" s="1137"/>
      <c r="X31" s="1137"/>
      <c r="Y31" s="1137"/>
      <c r="Z31" s="1137"/>
      <c r="AA31" s="1137">
        <v>22</v>
      </c>
      <c r="AB31" s="1137"/>
      <c r="AC31" s="1137"/>
      <c r="AD31" s="1137"/>
      <c r="AE31" s="1138"/>
      <c r="AF31" s="1112">
        <v>569</v>
      </c>
      <c r="AG31" s="1113"/>
      <c r="AH31" s="1113"/>
      <c r="AI31" s="1113"/>
      <c r="AJ31" s="1114"/>
      <c r="AK31" s="1073">
        <v>35</v>
      </c>
      <c r="AL31" s="1064"/>
      <c r="AM31" s="1064"/>
      <c r="AN31" s="1064"/>
      <c r="AO31" s="1064"/>
      <c r="AP31" s="1064">
        <v>205</v>
      </c>
      <c r="AQ31" s="1064"/>
      <c r="AR31" s="1064"/>
      <c r="AS31" s="1064"/>
      <c r="AT31" s="1064"/>
      <c r="AU31" s="1064">
        <v>4</v>
      </c>
      <c r="AV31" s="1064"/>
      <c r="AW31" s="1064"/>
      <c r="AX31" s="1064"/>
      <c r="AY31" s="1064"/>
      <c r="AZ31" s="1135" t="s">
        <v>596</v>
      </c>
      <c r="BA31" s="1135"/>
      <c r="BB31" s="1135"/>
      <c r="BC31" s="1135"/>
      <c r="BD31" s="1135"/>
      <c r="BE31" s="1125" t="s">
        <v>409</v>
      </c>
      <c r="BF31" s="1125"/>
      <c r="BG31" s="1125"/>
      <c r="BH31" s="1125"/>
      <c r="BI31" s="1126"/>
      <c r="BJ31" s="253"/>
      <c r="BK31" s="253"/>
      <c r="BL31" s="253"/>
      <c r="BM31" s="253"/>
      <c r="BN31" s="253"/>
      <c r="BO31" s="266"/>
      <c r="BP31" s="266"/>
      <c r="BQ31" s="263">
        <v>25</v>
      </c>
      <c r="BR31" s="264"/>
      <c r="BS31" s="1107"/>
      <c r="BT31" s="1108"/>
      <c r="BU31" s="1108"/>
      <c r="BV31" s="1108"/>
      <c r="BW31" s="1108"/>
      <c r="BX31" s="1108"/>
      <c r="BY31" s="1108"/>
      <c r="BZ31" s="1108"/>
      <c r="CA31" s="1108"/>
      <c r="CB31" s="1108"/>
      <c r="CC31" s="1108"/>
      <c r="CD31" s="1108"/>
      <c r="CE31" s="1108"/>
      <c r="CF31" s="1108"/>
      <c r="CG31" s="1109"/>
      <c r="CH31" s="1082"/>
      <c r="CI31" s="1083"/>
      <c r="CJ31" s="1083"/>
      <c r="CK31" s="1083"/>
      <c r="CL31" s="1084"/>
      <c r="CM31" s="1082"/>
      <c r="CN31" s="1083"/>
      <c r="CO31" s="1083"/>
      <c r="CP31" s="1083"/>
      <c r="CQ31" s="1084"/>
      <c r="CR31" s="1082"/>
      <c r="CS31" s="1083"/>
      <c r="CT31" s="1083"/>
      <c r="CU31" s="1083"/>
      <c r="CV31" s="1084"/>
      <c r="CW31" s="1082"/>
      <c r="CX31" s="1083"/>
      <c r="CY31" s="1083"/>
      <c r="CZ31" s="1083"/>
      <c r="DA31" s="1084"/>
      <c r="DB31" s="1082"/>
      <c r="DC31" s="1083"/>
      <c r="DD31" s="1083"/>
      <c r="DE31" s="1083"/>
      <c r="DF31" s="1084"/>
      <c r="DG31" s="1082"/>
      <c r="DH31" s="1083"/>
      <c r="DI31" s="1083"/>
      <c r="DJ31" s="1083"/>
      <c r="DK31" s="1084"/>
      <c r="DL31" s="1082"/>
      <c r="DM31" s="1083"/>
      <c r="DN31" s="1083"/>
      <c r="DO31" s="1083"/>
      <c r="DP31" s="1084"/>
      <c r="DQ31" s="1082"/>
      <c r="DR31" s="1083"/>
      <c r="DS31" s="1083"/>
      <c r="DT31" s="1083"/>
      <c r="DU31" s="1084"/>
      <c r="DV31" s="1085"/>
      <c r="DW31" s="1086"/>
      <c r="DX31" s="1086"/>
      <c r="DY31" s="1086"/>
      <c r="DZ31" s="1087"/>
      <c r="EA31" s="247"/>
    </row>
    <row r="32" spans="1:131" s="248" customFormat="1" ht="26.25" customHeight="1" x14ac:dyDescent="0.15">
      <c r="A32" s="267">
        <v>5</v>
      </c>
      <c r="B32" s="1130" t="s">
        <v>410</v>
      </c>
      <c r="C32" s="1131"/>
      <c r="D32" s="1131"/>
      <c r="E32" s="1131"/>
      <c r="F32" s="1131"/>
      <c r="G32" s="1131"/>
      <c r="H32" s="1131"/>
      <c r="I32" s="1131"/>
      <c r="J32" s="1131"/>
      <c r="K32" s="1131"/>
      <c r="L32" s="1131"/>
      <c r="M32" s="1131"/>
      <c r="N32" s="1131"/>
      <c r="O32" s="1131"/>
      <c r="P32" s="1132"/>
      <c r="Q32" s="1136">
        <v>505</v>
      </c>
      <c r="R32" s="1137"/>
      <c r="S32" s="1137"/>
      <c r="T32" s="1137"/>
      <c r="U32" s="1137"/>
      <c r="V32" s="1137">
        <v>504</v>
      </c>
      <c r="W32" s="1137"/>
      <c r="X32" s="1137"/>
      <c r="Y32" s="1137"/>
      <c r="Z32" s="1137"/>
      <c r="AA32" s="1137">
        <v>1</v>
      </c>
      <c r="AB32" s="1137"/>
      <c r="AC32" s="1137"/>
      <c r="AD32" s="1137"/>
      <c r="AE32" s="1138"/>
      <c r="AF32" s="1112">
        <v>1</v>
      </c>
      <c r="AG32" s="1113"/>
      <c r="AH32" s="1113"/>
      <c r="AI32" s="1113"/>
      <c r="AJ32" s="1114"/>
      <c r="AK32" s="1073">
        <v>173</v>
      </c>
      <c r="AL32" s="1064"/>
      <c r="AM32" s="1064"/>
      <c r="AN32" s="1064"/>
      <c r="AO32" s="1064"/>
      <c r="AP32" s="1064">
        <v>3116</v>
      </c>
      <c r="AQ32" s="1064"/>
      <c r="AR32" s="1064"/>
      <c r="AS32" s="1064"/>
      <c r="AT32" s="1064"/>
      <c r="AU32" s="1064">
        <v>3116</v>
      </c>
      <c r="AV32" s="1064"/>
      <c r="AW32" s="1064"/>
      <c r="AX32" s="1064"/>
      <c r="AY32" s="1064"/>
      <c r="AZ32" s="1135" t="s">
        <v>596</v>
      </c>
      <c r="BA32" s="1135"/>
      <c r="BB32" s="1135"/>
      <c r="BC32" s="1135"/>
      <c r="BD32" s="1135"/>
      <c r="BE32" s="1125" t="s">
        <v>411</v>
      </c>
      <c r="BF32" s="1125"/>
      <c r="BG32" s="1125"/>
      <c r="BH32" s="1125"/>
      <c r="BI32" s="1126"/>
      <c r="BJ32" s="253"/>
      <c r="BK32" s="253"/>
      <c r="BL32" s="253"/>
      <c r="BM32" s="253"/>
      <c r="BN32" s="253"/>
      <c r="BO32" s="266"/>
      <c r="BP32" s="266"/>
      <c r="BQ32" s="263">
        <v>26</v>
      </c>
      <c r="BR32" s="264"/>
      <c r="BS32" s="1107"/>
      <c r="BT32" s="1108"/>
      <c r="BU32" s="1108"/>
      <c r="BV32" s="1108"/>
      <c r="BW32" s="1108"/>
      <c r="BX32" s="1108"/>
      <c r="BY32" s="1108"/>
      <c r="BZ32" s="1108"/>
      <c r="CA32" s="1108"/>
      <c r="CB32" s="1108"/>
      <c r="CC32" s="1108"/>
      <c r="CD32" s="1108"/>
      <c r="CE32" s="1108"/>
      <c r="CF32" s="1108"/>
      <c r="CG32" s="1109"/>
      <c r="CH32" s="1082"/>
      <c r="CI32" s="1083"/>
      <c r="CJ32" s="1083"/>
      <c r="CK32" s="1083"/>
      <c r="CL32" s="1084"/>
      <c r="CM32" s="1082"/>
      <c r="CN32" s="1083"/>
      <c r="CO32" s="1083"/>
      <c r="CP32" s="1083"/>
      <c r="CQ32" s="1084"/>
      <c r="CR32" s="1082"/>
      <c r="CS32" s="1083"/>
      <c r="CT32" s="1083"/>
      <c r="CU32" s="1083"/>
      <c r="CV32" s="1084"/>
      <c r="CW32" s="1082"/>
      <c r="CX32" s="1083"/>
      <c r="CY32" s="1083"/>
      <c r="CZ32" s="1083"/>
      <c r="DA32" s="1084"/>
      <c r="DB32" s="1082"/>
      <c r="DC32" s="1083"/>
      <c r="DD32" s="1083"/>
      <c r="DE32" s="1083"/>
      <c r="DF32" s="1084"/>
      <c r="DG32" s="1082"/>
      <c r="DH32" s="1083"/>
      <c r="DI32" s="1083"/>
      <c r="DJ32" s="1083"/>
      <c r="DK32" s="1084"/>
      <c r="DL32" s="1082"/>
      <c r="DM32" s="1083"/>
      <c r="DN32" s="1083"/>
      <c r="DO32" s="1083"/>
      <c r="DP32" s="1084"/>
      <c r="DQ32" s="1082"/>
      <c r="DR32" s="1083"/>
      <c r="DS32" s="1083"/>
      <c r="DT32" s="1083"/>
      <c r="DU32" s="1084"/>
      <c r="DV32" s="1085"/>
      <c r="DW32" s="1086"/>
      <c r="DX32" s="1086"/>
      <c r="DY32" s="1086"/>
      <c r="DZ32" s="1087"/>
      <c r="EA32" s="247"/>
    </row>
    <row r="33" spans="1:131" s="248" customFormat="1" ht="26.25" customHeight="1" x14ac:dyDescent="0.15">
      <c r="A33" s="267">
        <v>6</v>
      </c>
      <c r="B33" s="1130" t="s">
        <v>412</v>
      </c>
      <c r="C33" s="1131"/>
      <c r="D33" s="1131"/>
      <c r="E33" s="1131"/>
      <c r="F33" s="1131"/>
      <c r="G33" s="1131"/>
      <c r="H33" s="1131"/>
      <c r="I33" s="1131"/>
      <c r="J33" s="1131"/>
      <c r="K33" s="1131"/>
      <c r="L33" s="1131"/>
      <c r="M33" s="1131"/>
      <c r="N33" s="1131"/>
      <c r="O33" s="1131"/>
      <c r="P33" s="1132"/>
      <c r="Q33" s="1136">
        <v>172</v>
      </c>
      <c r="R33" s="1137"/>
      <c r="S33" s="1137"/>
      <c r="T33" s="1137"/>
      <c r="U33" s="1137"/>
      <c r="V33" s="1137">
        <v>171</v>
      </c>
      <c r="W33" s="1137"/>
      <c r="X33" s="1137"/>
      <c r="Y33" s="1137"/>
      <c r="Z33" s="1137"/>
      <c r="AA33" s="1137">
        <v>1</v>
      </c>
      <c r="AB33" s="1137"/>
      <c r="AC33" s="1137"/>
      <c r="AD33" s="1137"/>
      <c r="AE33" s="1138"/>
      <c r="AF33" s="1112">
        <v>1</v>
      </c>
      <c r="AG33" s="1113"/>
      <c r="AH33" s="1113"/>
      <c r="AI33" s="1113"/>
      <c r="AJ33" s="1114"/>
      <c r="AK33" s="1073">
        <v>117</v>
      </c>
      <c r="AL33" s="1064"/>
      <c r="AM33" s="1064"/>
      <c r="AN33" s="1064"/>
      <c r="AO33" s="1064"/>
      <c r="AP33" s="1064">
        <v>1575</v>
      </c>
      <c r="AQ33" s="1064"/>
      <c r="AR33" s="1064"/>
      <c r="AS33" s="1064"/>
      <c r="AT33" s="1064"/>
      <c r="AU33" s="1064">
        <v>1575</v>
      </c>
      <c r="AV33" s="1064"/>
      <c r="AW33" s="1064"/>
      <c r="AX33" s="1064"/>
      <c r="AY33" s="1064"/>
      <c r="AZ33" s="1135" t="s">
        <v>596</v>
      </c>
      <c r="BA33" s="1135"/>
      <c r="BB33" s="1135"/>
      <c r="BC33" s="1135"/>
      <c r="BD33" s="1135"/>
      <c r="BE33" s="1125" t="s">
        <v>413</v>
      </c>
      <c r="BF33" s="1125"/>
      <c r="BG33" s="1125"/>
      <c r="BH33" s="1125"/>
      <c r="BI33" s="1126"/>
      <c r="BJ33" s="253"/>
      <c r="BK33" s="253"/>
      <c r="BL33" s="253"/>
      <c r="BM33" s="253"/>
      <c r="BN33" s="253"/>
      <c r="BO33" s="266"/>
      <c r="BP33" s="266"/>
      <c r="BQ33" s="263">
        <v>27</v>
      </c>
      <c r="BR33" s="264"/>
      <c r="BS33" s="1107"/>
      <c r="BT33" s="1108"/>
      <c r="BU33" s="1108"/>
      <c r="BV33" s="1108"/>
      <c r="BW33" s="1108"/>
      <c r="BX33" s="1108"/>
      <c r="BY33" s="1108"/>
      <c r="BZ33" s="1108"/>
      <c r="CA33" s="1108"/>
      <c r="CB33" s="1108"/>
      <c r="CC33" s="1108"/>
      <c r="CD33" s="1108"/>
      <c r="CE33" s="1108"/>
      <c r="CF33" s="1108"/>
      <c r="CG33" s="1109"/>
      <c r="CH33" s="1082"/>
      <c r="CI33" s="1083"/>
      <c r="CJ33" s="1083"/>
      <c r="CK33" s="1083"/>
      <c r="CL33" s="1084"/>
      <c r="CM33" s="1082"/>
      <c r="CN33" s="1083"/>
      <c r="CO33" s="1083"/>
      <c r="CP33" s="1083"/>
      <c r="CQ33" s="1084"/>
      <c r="CR33" s="1082"/>
      <c r="CS33" s="1083"/>
      <c r="CT33" s="1083"/>
      <c r="CU33" s="1083"/>
      <c r="CV33" s="1084"/>
      <c r="CW33" s="1082"/>
      <c r="CX33" s="1083"/>
      <c r="CY33" s="1083"/>
      <c r="CZ33" s="1083"/>
      <c r="DA33" s="1084"/>
      <c r="DB33" s="1082"/>
      <c r="DC33" s="1083"/>
      <c r="DD33" s="1083"/>
      <c r="DE33" s="1083"/>
      <c r="DF33" s="1084"/>
      <c r="DG33" s="1082"/>
      <c r="DH33" s="1083"/>
      <c r="DI33" s="1083"/>
      <c r="DJ33" s="1083"/>
      <c r="DK33" s="1084"/>
      <c r="DL33" s="1082"/>
      <c r="DM33" s="1083"/>
      <c r="DN33" s="1083"/>
      <c r="DO33" s="1083"/>
      <c r="DP33" s="1084"/>
      <c r="DQ33" s="1082"/>
      <c r="DR33" s="1083"/>
      <c r="DS33" s="1083"/>
      <c r="DT33" s="1083"/>
      <c r="DU33" s="1084"/>
      <c r="DV33" s="1085"/>
      <c r="DW33" s="1086"/>
      <c r="DX33" s="1086"/>
      <c r="DY33" s="1086"/>
      <c r="DZ33" s="1087"/>
      <c r="EA33" s="247"/>
    </row>
    <row r="34" spans="1:131" s="248" customFormat="1" ht="26.25" customHeight="1" x14ac:dyDescent="0.15">
      <c r="A34" s="267">
        <v>7</v>
      </c>
      <c r="B34" s="1130"/>
      <c r="C34" s="1131"/>
      <c r="D34" s="1131"/>
      <c r="E34" s="1131"/>
      <c r="F34" s="1131"/>
      <c r="G34" s="1131"/>
      <c r="H34" s="1131"/>
      <c r="I34" s="1131"/>
      <c r="J34" s="1131"/>
      <c r="K34" s="1131"/>
      <c r="L34" s="1131"/>
      <c r="M34" s="1131"/>
      <c r="N34" s="1131"/>
      <c r="O34" s="1131"/>
      <c r="P34" s="1132"/>
      <c r="Q34" s="1136"/>
      <c r="R34" s="1137"/>
      <c r="S34" s="1137"/>
      <c r="T34" s="1137"/>
      <c r="U34" s="1137"/>
      <c r="V34" s="1137"/>
      <c r="W34" s="1137"/>
      <c r="X34" s="1137"/>
      <c r="Y34" s="1137"/>
      <c r="Z34" s="1137"/>
      <c r="AA34" s="1137"/>
      <c r="AB34" s="1137"/>
      <c r="AC34" s="1137"/>
      <c r="AD34" s="1137"/>
      <c r="AE34" s="1138"/>
      <c r="AF34" s="1112"/>
      <c r="AG34" s="1113"/>
      <c r="AH34" s="1113"/>
      <c r="AI34" s="1113"/>
      <c r="AJ34" s="1114"/>
      <c r="AK34" s="1073"/>
      <c r="AL34" s="1064"/>
      <c r="AM34" s="1064"/>
      <c r="AN34" s="1064"/>
      <c r="AO34" s="1064"/>
      <c r="AP34" s="1064"/>
      <c r="AQ34" s="1064"/>
      <c r="AR34" s="1064"/>
      <c r="AS34" s="1064"/>
      <c r="AT34" s="1064"/>
      <c r="AU34" s="1064"/>
      <c r="AV34" s="1064"/>
      <c r="AW34" s="1064"/>
      <c r="AX34" s="1064"/>
      <c r="AY34" s="1064"/>
      <c r="AZ34" s="1135"/>
      <c r="BA34" s="1135"/>
      <c r="BB34" s="1135"/>
      <c r="BC34" s="1135"/>
      <c r="BD34" s="1135"/>
      <c r="BE34" s="1125"/>
      <c r="BF34" s="1125"/>
      <c r="BG34" s="1125"/>
      <c r="BH34" s="1125"/>
      <c r="BI34" s="1126"/>
      <c r="BJ34" s="253"/>
      <c r="BK34" s="253"/>
      <c r="BL34" s="253"/>
      <c r="BM34" s="253"/>
      <c r="BN34" s="253"/>
      <c r="BO34" s="266"/>
      <c r="BP34" s="266"/>
      <c r="BQ34" s="263">
        <v>28</v>
      </c>
      <c r="BR34" s="264"/>
      <c r="BS34" s="1107"/>
      <c r="BT34" s="1108"/>
      <c r="BU34" s="1108"/>
      <c r="BV34" s="1108"/>
      <c r="BW34" s="1108"/>
      <c r="BX34" s="1108"/>
      <c r="BY34" s="1108"/>
      <c r="BZ34" s="1108"/>
      <c r="CA34" s="1108"/>
      <c r="CB34" s="1108"/>
      <c r="CC34" s="1108"/>
      <c r="CD34" s="1108"/>
      <c r="CE34" s="1108"/>
      <c r="CF34" s="1108"/>
      <c r="CG34" s="1109"/>
      <c r="CH34" s="1082"/>
      <c r="CI34" s="1083"/>
      <c r="CJ34" s="1083"/>
      <c r="CK34" s="1083"/>
      <c r="CL34" s="1084"/>
      <c r="CM34" s="1082"/>
      <c r="CN34" s="1083"/>
      <c r="CO34" s="1083"/>
      <c r="CP34" s="1083"/>
      <c r="CQ34" s="1084"/>
      <c r="CR34" s="1082"/>
      <c r="CS34" s="1083"/>
      <c r="CT34" s="1083"/>
      <c r="CU34" s="1083"/>
      <c r="CV34" s="1084"/>
      <c r="CW34" s="1082"/>
      <c r="CX34" s="1083"/>
      <c r="CY34" s="1083"/>
      <c r="CZ34" s="1083"/>
      <c r="DA34" s="1084"/>
      <c r="DB34" s="1082"/>
      <c r="DC34" s="1083"/>
      <c r="DD34" s="1083"/>
      <c r="DE34" s="1083"/>
      <c r="DF34" s="1084"/>
      <c r="DG34" s="1082"/>
      <c r="DH34" s="1083"/>
      <c r="DI34" s="1083"/>
      <c r="DJ34" s="1083"/>
      <c r="DK34" s="1084"/>
      <c r="DL34" s="1082"/>
      <c r="DM34" s="1083"/>
      <c r="DN34" s="1083"/>
      <c r="DO34" s="1083"/>
      <c r="DP34" s="1084"/>
      <c r="DQ34" s="1082"/>
      <c r="DR34" s="1083"/>
      <c r="DS34" s="1083"/>
      <c r="DT34" s="1083"/>
      <c r="DU34" s="1084"/>
      <c r="DV34" s="1085"/>
      <c r="DW34" s="1086"/>
      <c r="DX34" s="1086"/>
      <c r="DY34" s="1086"/>
      <c r="DZ34" s="1087"/>
      <c r="EA34" s="247"/>
    </row>
    <row r="35" spans="1:131" s="248" customFormat="1" ht="26.25" customHeight="1" x14ac:dyDescent="0.15">
      <c r="A35" s="267">
        <v>8</v>
      </c>
      <c r="B35" s="1130"/>
      <c r="C35" s="1131"/>
      <c r="D35" s="1131"/>
      <c r="E35" s="1131"/>
      <c r="F35" s="1131"/>
      <c r="G35" s="1131"/>
      <c r="H35" s="1131"/>
      <c r="I35" s="1131"/>
      <c r="J35" s="1131"/>
      <c r="K35" s="1131"/>
      <c r="L35" s="1131"/>
      <c r="M35" s="1131"/>
      <c r="N35" s="1131"/>
      <c r="O35" s="1131"/>
      <c r="P35" s="1132"/>
      <c r="Q35" s="1136"/>
      <c r="R35" s="1137"/>
      <c r="S35" s="1137"/>
      <c r="T35" s="1137"/>
      <c r="U35" s="1137"/>
      <c r="V35" s="1137"/>
      <c r="W35" s="1137"/>
      <c r="X35" s="1137"/>
      <c r="Y35" s="1137"/>
      <c r="Z35" s="1137"/>
      <c r="AA35" s="1137"/>
      <c r="AB35" s="1137"/>
      <c r="AC35" s="1137"/>
      <c r="AD35" s="1137"/>
      <c r="AE35" s="1138"/>
      <c r="AF35" s="1112"/>
      <c r="AG35" s="1113"/>
      <c r="AH35" s="1113"/>
      <c r="AI35" s="1113"/>
      <c r="AJ35" s="1114"/>
      <c r="AK35" s="1073"/>
      <c r="AL35" s="1064"/>
      <c r="AM35" s="1064"/>
      <c r="AN35" s="1064"/>
      <c r="AO35" s="1064"/>
      <c r="AP35" s="1064"/>
      <c r="AQ35" s="1064"/>
      <c r="AR35" s="1064"/>
      <c r="AS35" s="1064"/>
      <c r="AT35" s="1064"/>
      <c r="AU35" s="1064"/>
      <c r="AV35" s="1064"/>
      <c r="AW35" s="1064"/>
      <c r="AX35" s="1064"/>
      <c r="AY35" s="1064"/>
      <c r="AZ35" s="1135"/>
      <c r="BA35" s="1135"/>
      <c r="BB35" s="1135"/>
      <c r="BC35" s="1135"/>
      <c r="BD35" s="1135"/>
      <c r="BE35" s="1125"/>
      <c r="BF35" s="1125"/>
      <c r="BG35" s="1125"/>
      <c r="BH35" s="1125"/>
      <c r="BI35" s="1126"/>
      <c r="BJ35" s="253"/>
      <c r="BK35" s="253"/>
      <c r="BL35" s="253"/>
      <c r="BM35" s="253"/>
      <c r="BN35" s="253"/>
      <c r="BO35" s="266"/>
      <c r="BP35" s="266"/>
      <c r="BQ35" s="263">
        <v>29</v>
      </c>
      <c r="BR35" s="264"/>
      <c r="BS35" s="1107"/>
      <c r="BT35" s="1108"/>
      <c r="BU35" s="1108"/>
      <c r="BV35" s="1108"/>
      <c r="BW35" s="1108"/>
      <c r="BX35" s="1108"/>
      <c r="BY35" s="1108"/>
      <c r="BZ35" s="1108"/>
      <c r="CA35" s="1108"/>
      <c r="CB35" s="1108"/>
      <c r="CC35" s="1108"/>
      <c r="CD35" s="1108"/>
      <c r="CE35" s="1108"/>
      <c r="CF35" s="1108"/>
      <c r="CG35" s="1109"/>
      <c r="CH35" s="1082"/>
      <c r="CI35" s="1083"/>
      <c r="CJ35" s="1083"/>
      <c r="CK35" s="1083"/>
      <c r="CL35" s="1084"/>
      <c r="CM35" s="1082"/>
      <c r="CN35" s="1083"/>
      <c r="CO35" s="1083"/>
      <c r="CP35" s="1083"/>
      <c r="CQ35" s="1084"/>
      <c r="CR35" s="1082"/>
      <c r="CS35" s="1083"/>
      <c r="CT35" s="1083"/>
      <c r="CU35" s="1083"/>
      <c r="CV35" s="1084"/>
      <c r="CW35" s="1082"/>
      <c r="CX35" s="1083"/>
      <c r="CY35" s="1083"/>
      <c r="CZ35" s="1083"/>
      <c r="DA35" s="1084"/>
      <c r="DB35" s="1082"/>
      <c r="DC35" s="1083"/>
      <c r="DD35" s="1083"/>
      <c r="DE35" s="1083"/>
      <c r="DF35" s="1084"/>
      <c r="DG35" s="1082"/>
      <c r="DH35" s="1083"/>
      <c r="DI35" s="1083"/>
      <c r="DJ35" s="1083"/>
      <c r="DK35" s="1084"/>
      <c r="DL35" s="1082"/>
      <c r="DM35" s="1083"/>
      <c r="DN35" s="1083"/>
      <c r="DO35" s="1083"/>
      <c r="DP35" s="1084"/>
      <c r="DQ35" s="1082"/>
      <c r="DR35" s="1083"/>
      <c r="DS35" s="1083"/>
      <c r="DT35" s="1083"/>
      <c r="DU35" s="1084"/>
      <c r="DV35" s="1085"/>
      <c r="DW35" s="1086"/>
      <c r="DX35" s="1086"/>
      <c r="DY35" s="1086"/>
      <c r="DZ35" s="1087"/>
      <c r="EA35" s="247"/>
    </row>
    <row r="36" spans="1:131" s="248" customFormat="1" ht="26.25" customHeight="1" x14ac:dyDescent="0.15">
      <c r="A36" s="267">
        <v>9</v>
      </c>
      <c r="B36" s="1130"/>
      <c r="C36" s="1131"/>
      <c r="D36" s="1131"/>
      <c r="E36" s="1131"/>
      <c r="F36" s="1131"/>
      <c r="G36" s="1131"/>
      <c r="H36" s="1131"/>
      <c r="I36" s="1131"/>
      <c r="J36" s="1131"/>
      <c r="K36" s="1131"/>
      <c r="L36" s="1131"/>
      <c r="M36" s="1131"/>
      <c r="N36" s="1131"/>
      <c r="O36" s="1131"/>
      <c r="P36" s="1132"/>
      <c r="Q36" s="1136"/>
      <c r="R36" s="1137"/>
      <c r="S36" s="1137"/>
      <c r="T36" s="1137"/>
      <c r="U36" s="1137"/>
      <c r="V36" s="1137"/>
      <c r="W36" s="1137"/>
      <c r="X36" s="1137"/>
      <c r="Y36" s="1137"/>
      <c r="Z36" s="1137"/>
      <c r="AA36" s="1137"/>
      <c r="AB36" s="1137"/>
      <c r="AC36" s="1137"/>
      <c r="AD36" s="1137"/>
      <c r="AE36" s="1138"/>
      <c r="AF36" s="1112"/>
      <c r="AG36" s="1113"/>
      <c r="AH36" s="1113"/>
      <c r="AI36" s="1113"/>
      <c r="AJ36" s="1114"/>
      <c r="AK36" s="1073"/>
      <c r="AL36" s="1064"/>
      <c r="AM36" s="1064"/>
      <c r="AN36" s="1064"/>
      <c r="AO36" s="1064"/>
      <c r="AP36" s="1064"/>
      <c r="AQ36" s="1064"/>
      <c r="AR36" s="1064"/>
      <c r="AS36" s="1064"/>
      <c r="AT36" s="1064"/>
      <c r="AU36" s="1064"/>
      <c r="AV36" s="1064"/>
      <c r="AW36" s="1064"/>
      <c r="AX36" s="1064"/>
      <c r="AY36" s="1064"/>
      <c r="AZ36" s="1135"/>
      <c r="BA36" s="1135"/>
      <c r="BB36" s="1135"/>
      <c r="BC36" s="1135"/>
      <c r="BD36" s="1135"/>
      <c r="BE36" s="1125"/>
      <c r="BF36" s="1125"/>
      <c r="BG36" s="1125"/>
      <c r="BH36" s="1125"/>
      <c r="BI36" s="1126"/>
      <c r="BJ36" s="253"/>
      <c r="BK36" s="253"/>
      <c r="BL36" s="253"/>
      <c r="BM36" s="253"/>
      <c r="BN36" s="253"/>
      <c r="BO36" s="266"/>
      <c r="BP36" s="266"/>
      <c r="BQ36" s="263">
        <v>30</v>
      </c>
      <c r="BR36" s="264"/>
      <c r="BS36" s="1107"/>
      <c r="BT36" s="1108"/>
      <c r="BU36" s="1108"/>
      <c r="BV36" s="1108"/>
      <c r="BW36" s="1108"/>
      <c r="BX36" s="1108"/>
      <c r="BY36" s="1108"/>
      <c r="BZ36" s="1108"/>
      <c r="CA36" s="1108"/>
      <c r="CB36" s="1108"/>
      <c r="CC36" s="1108"/>
      <c r="CD36" s="1108"/>
      <c r="CE36" s="1108"/>
      <c r="CF36" s="1108"/>
      <c r="CG36" s="1109"/>
      <c r="CH36" s="1082"/>
      <c r="CI36" s="1083"/>
      <c r="CJ36" s="1083"/>
      <c r="CK36" s="1083"/>
      <c r="CL36" s="1084"/>
      <c r="CM36" s="1082"/>
      <c r="CN36" s="1083"/>
      <c r="CO36" s="1083"/>
      <c r="CP36" s="1083"/>
      <c r="CQ36" s="1084"/>
      <c r="CR36" s="1082"/>
      <c r="CS36" s="1083"/>
      <c r="CT36" s="1083"/>
      <c r="CU36" s="1083"/>
      <c r="CV36" s="1084"/>
      <c r="CW36" s="1082"/>
      <c r="CX36" s="1083"/>
      <c r="CY36" s="1083"/>
      <c r="CZ36" s="1083"/>
      <c r="DA36" s="1084"/>
      <c r="DB36" s="1082"/>
      <c r="DC36" s="1083"/>
      <c r="DD36" s="1083"/>
      <c r="DE36" s="1083"/>
      <c r="DF36" s="1084"/>
      <c r="DG36" s="1082"/>
      <c r="DH36" s="1083"/>
      <c r="DI36" s="1083"/>
      <c r="DJ36" s="1083"/>
      <c r="DK36" s="1084"/>
      <c r="DL36" s="1082"/>
      <c r="DM36" s="1083"/>
      <c r="DN36" s="1083"/>
      <c r="DO36" s="1083"/>
      <c r="DP36" s="1084"/>
      <c r="DQ36" s="1082"/>
      <c r="DR36" s="1083"/>
      <c r="DS36" s="1083"/>
      <c r="DT36" s="1083"/>
      <c r="DU36" s="1084"/>
      <c r="DV36" s="1085"/>
      <c r="DW36" s="1086"/>
      <c r="DX36" s="1086"/>
      <c r="DY36" s="1086"/>
      <c r="DZ36" s="1087"/>
      <c r="EA36" s="247"/>
    </row>
    <row r="37" spans="1:131" s="248" customFormat="1" ht="26.25" customHeight="1" x14ac:dyDescent="0.15">
      <c r="A37" s="267">
        <v>10</v>
      </c>
      <c r="B37" s="1130"/>
      <c r="C37" s="1131"/>
      <c r="D37" s="1131"/>
      <c r="E37" s="1131"/>
      <c r="F37" s="1131"/>
      <c r="G37" s="1131"/>
      <c r="H37" s="1131"/>
      <c r="I37" s="1131"/>
      <c r="J37" s="1131"/>
      <c r="K37" s="1131"/>
      <c r="L37" s="1131"/>
      <c r="M37" s="1131"/>
      <c r="N37" s="1131"/>
      <c r="O37" s="1131"/>
      <c r="P37" s="1132"/>
      <c r="Q37" s="1136"/>
      <c r="R37" s="1137"/>
      <c r="S37" s="1137"/>
      <c r="T37" s="1137"/>
      <c r="U37" s="1137"/>
      <c r="V37" s="1137"/>
      <c r="W37" s="1137"/>
      <c r="X37" s="1137"/>
      <c r="Y37" s="1137"/>
      <c r="Z37" s="1137"/>
      <c r="AA37" s="1137"/>
      <c r="AB37" s="1137"/>
      <c r="AC37" s="1137"/>
      <c r="AD37" s="1137"/>
      <c r="AE37" s="1138"/>
      <c r="AF37" s="1112"/>
      <c r="AG37" s="1113"/>
      <c r="AH37" s="1113"/>
      <c r="AI37" s="1113"/>
      <c r="AJ37" s="1114"/>
      <c r="AK37" s="1073"/>
      <c r="AL37" s="1064"/>
      <c r="AM37" s="1064"/>
      <c r="AN37" s="1064"/>
      <c r="AO37" s="1064"/>
      <c r="AP37" s="1064"/>
      <c r="AQ37" s="1064"/>
      <c r="AR37" s="1064"/>
      <c r="AS37" s="1064"/>
      <c r="AT37" s="1064"/>
      <c r="AU37" s="1064"/>
      <c r="AV37" s="1064"/>
      <c r="AW37" s="1064"/>
      <c r="AX37" s="1064"/>
      <c r="AY37" s="1064"/>
      <c r="AZ37" s="1135"/>
      <c r="BA37" s="1135"/>
      <c r="BB37" s="1135"/>
      <c r="BC37" s="1135"/>
      <c r="BD37" s="1135"/>
      <c r="BE37" s="1125"/>
      <c r="BF37" s="1125"/>
      <c r="BG37" s="1125"/>
      <c r="BH37" s="1125"/>
      <c r="BI37" s="1126"/>
      <c r="BJ37" s="253"/>
      <c r="BK37" s="253"/>
      <c r="BL37" s="253"/>
      <c r="BM37" s="253"/>
      <c r="BN37" s="253"/>
      <c r="BO37" s="266"/>
      <c r="BP37" s="266"/>
      <c r="BQ37" s="263">
        <v>31</v>
      </c>
      <c r="BR37" s="264"/>
      <c r="BS37" s="1107"/>
      <c r="BT37" s="1108"/>
      <c r="BU37" s="1108"/>
      <c r="BV37" s="1108"/>
      <c r="BW37" s="1108"/>
      <c r="BX37" s="1108"/>
      <c r="BY37" s="1108"/>
      <c r="BZ37" s="1108"/>
      <c r="CA37" s="1108"/>
      <c r="CB37" s="1108"/>
      <c r="CC37" s="1108"/>
      <c r="CD37" s="1108"/>
      <c r="CE37" s="1108"/>
      <c r="CF37" s="1108"/>
      <c r="CG37" s="1109"/>
      <c r="CH37" s="1082"/>
      <c r="CI37" s="1083"/>
      <c r="CJ37" s="1083"/>
      <c r="CK37" s="1083"/>
      <c r="CL37" s="1084"/>
      <c r="CM37" s="1082"/>
      <c r="CN37" s="1083"/>
      <c r="CO37" s="1083"/>
      <c r="CP37" s="1083"/>
      <c r="CQ37" s="1084"/>
      <c r="CR37" s="1082"/>
      <c r="CS37" s="1083"/>
      <c r="CT37" s="1083"/>
      <c r="CU37" s="1083"/>
      <c r="CV37" s="1084"/>
      <c r="CW37" s="1082"/>
      <c r="CX37" s="1083"/>
      <c r="CY37" s="1083"/>
      <c r="CZ37" s="1083"/>
      <c r="DA37" s="1084"/>
      <c r="DB37" s="1082"/>
      <c r="DC37" s="1083"/>
      <c r="DD37" s="1083"/>
      <c r="DE37" s="1083"/>
      <c r="DF37" s="1084"/>
      <c r="DG37" s="1082"/>
      <c r="DH37" s="1083"/>
      <c r="DI37" s="1083"/>
      <c r="DJ37" s="1083"/>
      <c r="DK37" s="1084"/>
      <c r="DL37" s="1082"/>
      <c r="DM37" s="1083"/>
      <c r="DN37" s="1083"/>
      <c r="DO37" s="1083"/>
      <c r="DP37" s="1084"/>
      <c r="DQ37" s="1082"/>
      <c r="DR37" s="1083"/>
      <c r="DS37" s="1083"/>
      <c r="DT37" s="1083"/>
      <c r="DU37" s="1084"/>
      <c r="DV37" s="1085"/>
      <c r="DW37" s="1086"/>
      <c r="DX37" s="1086"/>
      <c r="DY37" s="1086"/>
      <c r="DZ37" s="1087"/>
      <c r="EA37" s="247"/>
    </row>
    <row r="38" spans="1:131" s="248" customFormat="1" ht="26.25" customHeight="1" x14ac:dyDescent="0.15">
      <c r="A38" s="267">
        <v>11</v>
      </c>
      <c r="B38" s="1130"/>
      <c r="C38" s="1131"/>
      <c r="D38" s="1131"/>
      <c r="E38" s="1131"/>
      <c r="F38" s="1131"/>
      <c r="G38" s="1131"/>
      <c r="H38" s="1131"/>
      <c r="I38" s="1131"/>
      <c r="J38" s="1131"/>
      <c r="K38" s="1131"/>
      <c r="L38" s="1131"/>
      <c r="M38" s="1131"/>
      <c r="N38" s="1131"/>
      <c r="O38" s="1131"/>
      <c r="P38" s="1132"/>
      <c r="Q38" s="1136"/>
      <c r="R38" s="1137"/>
      <c r="S38" s="1137"/>
      <c r="T38" s="1137"/>
      <c r="U38" s="1137"/>
      <c r="V38" s="1137"/>
      <c r="W38" s="1137"/>
      <c r="X38" s="1137"/>
      <c r="Y38" s="1137"/>
      <c r="Z38" s="1137"/>
      <c r="AA38" s="1137"/>
      <c r="AB38" s="1137"/>
      <c r="AC38" s="1137"/>
      <c r="AD38" s="1137"/>
      <c r="AE38" s="1138"/>
      <c r="AF38" s="1112"/>
      <c r="AG38" s="1113"/>
      <c r="AH38" s="1113"/>
      <c r="AI38" s="1113"/>
      <c r="AJ38" s="1114"/>
      <c r="AK38" s="1073"/>
      <c r="AL38" s="1064"/>
      <c r="AM38" s="1064"/>
      <c r="AN38" s="1064"/>
      <c r="AO38" s="1064"/>
      <c r="AP38" s="1064"/>
      <c r="AQ38" s="1064"/>
      <c r="AR38" s="1064"/>
      <c r="AS38" s="1064"/>
      <c r="AT38" s="1064"/>
      <c r="AU38" s="1064"/>
      <c r="AV38" s="1064"/>
      <c r="AW38" s="1064"/>
      <c r="AX38" s="1064"/>
      <c r="AY38" s="1064"/>
      <c r="AZ38" s="1135"/>
      <c r="BA38" s="1135"/>
      <c r="BB38" s="1135"/>
      <c r="BC38" s="1135"/>
      <c r="BD38" s="1135"/>
      <c r="BE38" s="1125"/>
      <c r="BF38" s="1125"/>
      <c r="BG38" s="1125"/>
      <c r="BH38" s="1125"/>
      <c r="BI38" s="1126"/>
      <c r="BJ38" s="253"/>
      <c r="BK38" s="253"/>
      <c r="BL38" s="253"/>
      <c r="BM38" s="253"/>
      <c r="BN38" s="253"/>
      <c r="BO38" s="266"/>
      <c r="BP38" s="266"/>
      <c r="BQ38" s="263">
        <v>32</v>
      </c>
      <c r="BR38" s="264"/>
      <c r="BS38" s="1107"/>
      <c r="BT38" s="1108"/>
      <c r="BU38" s="1108"/>
      <c r="BV38" s="1108"/>
      <c r="BW38" s="1108"/>
      <c r="BX38" s="1108"/>
      <c r="BY38" s="1108"/>
      <c r="BZ38" s="1108"/>
      <c r="CA38" s="1108"/>
      <c r="CB38" s="1108"/>
      <c r="CC38" s="1108"/>
      <c r="CD38" s="1108"/>
      <c r="CE38" s="1108"/>
      <c r="CF38" s="1108"/>
      <c r="CG38" s="1109"/>
      <c r="CH38" s="1082"/>
      <c r="CI38" s="1083"/>
      <c r="CJ38" s="1083"/>
      <c r="CK38" s="1083"/>
      <c r="CL38" s="1084"/>
      <c r="CM38" s="1082"/>
      <c r="CN38" s="1083"/>
      <c r="CO38" s="1083"/>
      <c r="CP38" s="1083"/>
      <c r="CQ38" s="1084"/>
      <c r="CR38" s="1082"/>
      <c r="CS38" s="1083"/>
      <c r="CT38" s="1083"/>
      <c r="CU38" s="1083"/>
      <c r="CV38" s="1084"/>
      <c r="CW38" s="1082"/>
      <c r="CX38" s="1083"/>
      <c r="CY38" s="1083"/>
      <c r="CZ38" s="1083"/>
      <c r="DA38" s="1084"/>
      <c r="DB38" s="1082"/>
      <c r="DC38" s="1083"/>
      <c r="DD38" s="1083"/>
      <c r="DE38" s="1083"/>
      <c r="DF38" s="1084"/>
      <c r="DG38" s="1082"/>
      <c r="DH38" s="1083"/>
      <c r="DI38" s="1083"/>
      <c r="DJ38" s="1083"/>
      <c r="DK38" s="1084"/>
      <c r="DL38" s="1082"/>
      <c r="DM38" s="1083"/>
      <c r="DN38" s="1083"/>
      <c r="DO38" s="1083"/>
      <c r="DP38" s="1084"/>
      <c r="DQ38" s="1082"/>
      <c r="DR38" s="1083"/>
      <c r="DS38" s="1083"/>
      <c r="DT38" s="1083"/>
      <c r="DU38" s="1084"/>
      <c r="DV38" s="1085"/>
      <c r="DW38" s="1086"/>
      <c r="DX38" s="1086"/>
      <c r="DY38" s="1086"/>
      <c r="DZ38" s="1087"/>
      <c r="EA38" s="247"/>
    </row>
    <row r="39" spans="1:131" s="248" customFormat="1" ht="26.25" customHeight="1" x14ac:dyDescent="0.15">
      <c r="A39" s="267">
        <v>12</v>
      </c>
      <c r="B39" s="1130"/>
      <c r="C39" s="1131"/>
      <c r="D39" s="1131"/>
      <c r="E39" s="1131"/>
      <c r="F39" s="1131"/>
      <c r="G39" s="1131"/>
      <c r="H39" s="1131"/>
      <c r="I39" s="1131"/>
      <c r="J39" s="1131"/>
      <c r="K39" s="1131"/>
      <c r="L39" s="1131"/>
      <c r="M39" s="1131"/>
      <c r="N39" s="1131"/>
      <c r="O39" s="1131"/>
      <c r="P39" s="1132"/>
      <c r="Q39" s="1136"/>
      <c r="R39" s="1137"/>
      <c r="S39" s="1137"/>
      <c r="T39" s="1137"/>
      <c r="U39" s="1137"/>
      <c r="V39" s="1137"/>
      <c r="W39" s="1137"/>
      <c r="X39" s="1137"/>
      <c r="Y39" s="1137"/>
      <c r="Z39" s="1137"/>
      <c r="AA39" s="1137"/>
      <c r="AB39" s="1137"/>
      <c r="AC39" s="1137"/>
      <c r="AD39" s="1137"/>
      <c r="AE39" s="1138"/>
      <c r="AF39" s="1112"/>
      <c r="AG39" s="1113"/>
      <c r="AH39" s="1113"/>
      <c r="AI39" s="1113"/>
      <c r="AJ39" s="1114"/>
      <c r="AK39" s="1073"/>
      <c r="AL39" s="1064"/>
      <c r="AM39" s="1064"/>
      <c r="AN39" s="1064"/>
      <c r="AO39" s="1064"/>
      <c r="AP39" s="1064"/>
      <c r="AQ39" s="1064"/>
      <c r="AR39" s="1064"/>
      <c r="AS39" s="1064"/>
      <c r="AT39" s="1064"/>
      <c r="AU39" s="1064"/>
      <c r="AV39" s="1064"/>
      <c r="AW39" s="1064"/>
      <c r="AX39" s="1064"/>
      <c r="AY39" s="1064"/>
      <c r="AZ39" s="1135"/>
      <c r="BA39" s="1135"/>
      <c r="BB39" s="1135"/>
      <c r="BC39" s="1135"/>
      <c r="BD39" s="1135"/>
      <c r="BE39" s="1125"/>
      <c r="BF39" s="1125"/>
      <c r="BG39" s="1125"/>
      <c r="BH39" s="1125"/>
      <c r="BI39" s="1126"/>
      <c r="BJ39" s="253"/>
      <c r="BK39" s="253"/>
      <c r="BL39" s="253"/>
      <c r="BM39" s="253"/>
      <c r="BN39" s="253"/>
      <c r="BO39" s="266"/>
      <c r="BP39" s="266"/>
      <c r="BQ39" s="263">
        <v>33</v>
      </c>
      <c r="BR39" s="264"/>
      <c r="BS39" s="1107"/>
      <c r="BT39" s="1108"/>
      <c r="BU39" s="1108"/>
      <c r="BV39" s="1108"/>
      <c r="BW39" s="1108"/>
      <c r="BX39" s="1108"/>
      <c r="BY39" s="1108"/>
      <c r="BZ39" s="1108"/>
      <c r="CA39" s="1108"/>
      <c r="CB39" s="1108"/>
      <c r="CC39" s="1108"/>
      <c r="CD39" s="1108"/>
      <c r="CE39" s="1108"/>
      <c r="CF39" s="1108"/>
      <c r="CG39" s="1109"/>
      <c r="CH39" s="1082"/>
      <c r="CI39" s="1083"/>
      <c r="CJ39" s="1083"/>
      <c r="CK39" s="1083"/>
      <c r="CL39" s="1084"/>
      <c r="CM39" s="1082"/>
      <c r="CN39" s="1083"/>
      <c r="CO39" s="1083"/>
      <c r="CP39" s="1083"/>
      <c r="CQ39" s="1084"/>
      <c r="CR39" s="1082"/>
      <c r="CS39" s="1083"/>
      <c r="CT39" s="1083"/>
      <c r="CU39" s="1083"/>
      <c r="CV39" s="1084"/>
      <c r="CW39" s="1082"/>
      <c r="CX39" s="1083"/>
      <c r="CY39" s="1083"/>
      <c r="CZ39" s="1083"/>
      <c r="DA39" s="1084"/>
      <c r="DB39" s="1082"/>
      <c r="DC39" s="1083"/>
      <c r="DD39" s="1083"/>
      <c r="DE39" s="1083"/>
      <c r="DF39" s="1084"/>
      <c r="DG39" s="1082"/>
      <c r="DH39" s="1083"/>
      <c r="DI39" s="1083"/>
      <c r="DJ39" s="1083"/>
      <c r="DK39" s="1084"/>
      <c r="DL39" s="1082"/>
      <c r="DM39" s="1083"/>
      <c r="DN39" s="1083"/>
      <c r="DO39" s="1083"/>
      <c r="DP39" s="1084"/>
      <c r="DQ39" s="1082"/>
      <c r="DR39" s="1083"/>
      <c r="DS39" s="1083"/>
      <c r="DT39" s="1083"/>
      <c r="DU39" s="1084"/>
      <c r="DV39" s="1085"/>
      <c r="DW39" s="1086"/>
      <c r="DX39" s="1086"/>
      <c r="DY39" s="1086"/>
      <c r="DZ39" s="1087"/>
      <c r="EA39" s="247"/>
    </row>
    <row r="40" spans="1:131" s="248" customFormat="1" ht="26.25" customHeight="1" x14ac:dyDescent="0.15">
      <c r="A40" s="262">
        <v>13</v>
      </c>
      <c r="B40" s="1130"/>
      <c r="C40" s="1131"/>
      <c r="D40" s="1131"/>
      <c r="E40" s="1131"/>
      <c r="F40" s="1131"/>
      <c r="G40" s="1131"/>
      <c r="H40" s="1131"/>
      <c r="I40" s="1131"/>
      <c r="J40" s="1131"/>
      <c r="K40" s="1131"/>
      <c r="L40" s="1131"/>
      <c r="M40" s="1131"/>
      <c r="N40" s="1131"/>
      <c r="O40" s="1131"/>
      <c r="P40" s="1132"/>
      <c r="Q40" s="1136"/>
      <c r="R40" s="1137"/>
      <c r="S40" s="1137"/>
      <c r="T40" s="1137"/>
      <c r="U40" s="1137"/>
      <c r="V40" s="1137"/>
      <c r="W40" s="1137"/>
      <c r="X40" s="1137"/>
      <c r="Y40" s="1137"/>
      <c r="Z40" s="1137"/>
      <c r="AA40" s="1137"/>
      <c r="AB40" s="1137"/>
      <c r="AC40" s="1137"/>
      <c r="AD40" s="1137"/>
      <c r="AE40" s="1138"/>
      <c r="AF40" s="1112"/>
      <c r="AG40" s="1113"/>
      <c r="AH40" s="1113"/>
      <c r="AI40" s="1113"/>
      <c r="AJ40" s="1114"/>
      <c r="AK40" s="1073"/>
      <c r="AL40" s="1064"/>
      <c r="AM40" s="1064"/>
      <c r="AN40" s="1064"/>
      <c r="AO40" s="1064"/>
      <c r="AP40" s="1064"/>
      <c r="AQ40" s="1064"/>
      <c r="AR40" s="1064"/>
      <c r="AS40" s="1064"/>
      <c r="AT40" s="1064"/>
      <c r="AU40" s="1064"/>
      <c r="AV40" s="1064"/>
      <c r="AW40" s="1064"/>
      <c r="AX40" s="1064"/>
      <c r="AY40" s="1064"/>
      <c r="AZ40" s="1135"/>
      <c r="BA40" s="1135"/>
      <c r="BB40" s="1135"/>
      <c r="BC40" s="1135"/>
      <c r="BD40" s="1135"/>
      <c r="BE40" s="1125"/>
      <c r="BF40" s="1125"/>
      <c r="BG40" s="1125"/>
      <c r="BH40" s="1125"/>
      <c r="BI40" s="1126"/>
      <c r="BJ40" s="253"/>
      <c r="BK40" s="253"/>
      <c r="BL40" s="253"/>
      <c r="BM40" s="253"/>
      <c r="BN40" s="253"/>
      <c r="BO40" s="266"/>
      <c r="BP40" s="266"/>
      <c r="BQ40" s="263">
        <v>34</v>
      </c>
      <c r="BR40" s="264"/>
      <c r="BS40" s="1107"/>
      <c r="BT40" s="1108"/>
      <c r="BU40" s="1108"/>
      <c r="BV40" s="1108"/>
      <c r="BW40" s="1108"/>
      <c r="BX40" s="1108"/>
      <c r="BY40" s="1108"/>
      <c r="BZ40" s="1108"/>
      <c r="CA40" s="1108"/>
      <c r="CB40" s="1108"/>
      <c r="CC40" s="1108"/>
      <c r="CD40" s="1108"/>
      <c r="CE40" s="1108"/>
      <c r="CF40" s="1108"/>
      <c r="CG40" s="1109"/>
      <c r="CH40" s="1082"/>
      <c r="CI40" s="1083"/>
      <c r="CJ40" s="1083"/>
      <c r="CK40" s="1083"/>
      <c r="CL40" s="1084"/>
      <c r="CM40" s="1082"/>
      <c r="CN40" s="1083"/>
      <c r="CO40" s="1083"/>
      <c r="CP40" s="1083"/>
      <c r="CQ40" s="1084"/>
      <c r="CR40" s="1082"/>
      <c r="CS40" s="1083"/>
      <c r="CT40" s="1083"/>
      <c r="CU40" s="1083"/>
      <c r="CV40" s="1084"/>
      <c r="CW40" s="1082"/>
      <c r="CX40" s="1083"/>
      <c r="CY40" s="1083"/>
      <c r="CZ40" s="1083"/>
      <c r="DA40" s="1084"/>
      <c r="DB40" s="1082"/>
      <c r="DC40" s="1083"/>
      <c r="DD40" s="1083"/>
      <c r="DE40" s="1083"/>
      <c r="DF40" s="1084"/>
      <c r="DG40" s="1082"/>
      <c r="DH40" s="1083"/>
      <c r="DI40" s="1083"/>
      <c r="DJ40" s="1083"/>
      <c r="DK40" s="1084"/>
      <c r="DL40" s="1082"/>
      <c r="DM40" s="1083"/>
      <c r="DN40" s="1083"/>
      <c r="DO40" s="1083"/>
      <c r="DP40" s="1084"/>
      <c r="DQ40" s="1082"/>
      <c r="DR40" s="1083"/>
      <c r="DS40" s="1083"/>
      <c r="DT40" s="1083"/>
      <c r="DU40" s="1084"/>
      <c r="DV40" s="1085"/>
      <c r="DW40" s="1086"/>
      <c r="DX40" s="1086"/>
      <c r="DY40" s="1086"/>
      <c r="DZ40" s="1087"/>
      <c r="EA40" s="247"/>
    </row>
    <row r="41" spans="1:131" s="248" customFormat="1" ht="26.25" customHeight="1" x14ac:dyDescent="0.15">
      <c r="A41" s="262">
        <v>14</v>
      </c>
      <c r="B41" s="1130"/>
      <c r="C41" s="1131"/>
      <c r="D41" s="1131"/>
      <c r="E41" s="1131"/>
      <c r="F41" s="1131"/>
      <c r="G41" s="1131"/>
      <c r="H41" s="1131"/>
      <c r="I41" s="1131"/>
      <c r="J41" s="1131"/>
      <c r="K41" s="1131"/>
      <c r="L41" s="1131"/>
      <c r="M41" s="1131"/>
      <c r="N41" s="1131"/>
      <c r="O41" s="1131"/>
      <c r="P41" s="1132"/>
      <c r="Q41" s="1136"/>
      <c r="R41" s="1137"/>
      <c r="S41" s="1137"/>
      <c r="T41" s="1137"/>
      <c r="U41" s="1137"/>
      <c r="V41" s="1137"/>
      <c r="W41" s="1137"/>
      <c r="X41" s="1137"/>
      <c r="Y41" s="1137"/>
      <c r="Z41" s="1137"/>
      <c r="AA41" s="1137"/>
      <c r="AB41" s="1137"/>
      <c r="AC41" s="1137"/>
      <c r="AD41" s="1137"/>
      <c r="AE41" s="1138"/>
      <c r="AF41" s="1112"/>
      <c r="AG41" s="1113"/>
      <c r="AH41" s="1113"/>
      <c r="AI41" s="1113"/>
      <c r="AJ41" s="1114"/>
      <c r="AK41" s="1073"/>
      <c r="AL41" s="1064"/>
      <c r="AM41" s="1064"/>
      <c r="AN41" s="1064"/>
      <c r="AO41" s="1064"/>
      <c r="AP41" s="1064"/>
      <c r="AQ41" s="1064"/>
      <c r="AR41" s="1064"/>
      <c r="AS41" s="1064"/>
      <c r="AT41" s="1064"/>
      <c r="AU41" s="1064"/>
      <c r="AV41" s="1064"/>
      <c r="AW41" s="1064"/>
      <c r="AX41" s="1064"/>
      <c r="AY41" s="1064"/>
      <c r="AZ41" s="1135"/>
      <c r="BA41" s="1135"/>
      <c r="BB41" s="1135"/>
      <c r="BC41" s="1135"/>
      <c r="BD41" s="1135"/>
      <c r="BE41" s="1125"/>
      <c r="BF41" s="1125"/>
      <c r="BG41" s="1125"/>
      <c r="BH41" s="1125"/>
      <c r="BI41" s="1126"/>
      <c r="BJ41" s="253"/>
      <c r="BK41" s="253"/>
      <c r="BL41" s="253"/>
      <c r="BM41" s="253"/>
      <c r="BN41" s="253"/>
      <c r="BO41" s="266"/>
      <c r="BP41" s="266"/>
      <c r="BQ41" s="263">
        <v>35</v>
      </c>
      <c r="BR41" s="264"/>
      <c r="BS41" s="1107"/>
      <c r="BT41" s="1108"/>
      <c r="BU41" s="1108"/>
      <c r="BV41" s="1108"/>
      <c r="BW41" s="1108"/>
      <c r="BX41" s="1108"/>
      <c r="BY41" s="1108"/>
      <c r="BZ41" s="1108"/>
      <c r="CA41" s="1108"/>
      <c r="CB41" s="1108"/>
      <c r="CC41" s="1108"/>
      <c r="CD41" s="1108"/>
      <c r="CE41" s="1108"/>
      <c r="CF41" s="1108"/>
      <c r="CG41" s="1109"/>
      <c r="CH41" s="1082"/>
      <c r="CI41" s="1083"/>
      <c r="CJ41" s="1083"/>
      <c r="CK41" s="1083"/>
      <c r="CL41" s="1084"/>
      <c r="CM41" s="1082"/>
      <c r="CN41" s="1083"/>
      <c r="CO41" s="1083"/>
      <c r="CP41" s="1083"/>
      <c r="CQ41" s="1084"/>
      <c r="CR41" s="1082"/>
      <c r="CS41" s="1083"/>
      <c r="CT41" s="1083"/>
      <c r="CU41" s="1083"/>
      <c r="CV41" s="1084"/>
      <c r="CW41" s="1082"/>
      <c r="CX41" s="1083"/>
      <c r="CY41" s="1083"/>
      <c r="CZ41" s="1083"/>
      <c r="DA41" s="1084"/>
      <c r="DB41" s="1082"/>
      <c r="DC41" s="1083"/>
      <c r="DD41" s="1083"/>
      <c r="DE41" s="1083"/>
      <c r="DF41" s="1084"/>
      <c r="DG41" s="1082"/>
      <c r="DH41" s="1083"/>
      <c r="DI41" s="1083"/>
      <c r="DJ41" s="1083"/>
      <c r="DK41" s="1084"/>
      <c r="DL41" s="1082"/>
      <c r="DM41" s="1083"/>
      <c r="DN41" s="1083"/>
      <c r="DO41" s="1083"/>
      <c r="DP41" s="1084"/>
      <c r="DQ41" s="1082"/>
      <c r="DR41" s="1083"/>
      <c r="DS41" s="1083"/>
      <c r="DT41" s="1083"/>
      <c r="DU41" s="1084"/>
      <c r="DV41" s="1085"/>
      <c r="DW41" s="1086"/>
      <c r="DX41" s="1086"/>
      <c r="DY41" s="1086"/>
      <c r="DZ41" s="1087"/>
      <c r="EA41" s="247"/>
    </row>
    <row r="42" spans="1:131" s="248" customFormat="1" ht="26.25" customHeight="1" x14ac:dyDescent="0.15">
      <c r="A42" s="262">
        <v>15</v>
      </c>
      <c r="B42" s="1130"/>
      <c r="C42" s="1131"/>
      <c r="D42" s="1131"/>
      <c r="E42" s="1131"/>
      <c r="F42" s="1131"/>
      <c r="G42" s="1131"/>
      <c r="H42" s="1131"/>
      <c r="I42" s="1131"/>
      <c r="J42" s="1131"/>
      <c r="K42" s="1131"/>
      <c r="L42" s="1131"/>
      <c r="M42" s="1131"/>
      <c r="N42" s="1131"/>
      <c r="O42" s="1131"/>
      <c r="P42" s="1132"/>
      <c r="Q42" s="1136"/>
      <c r="R42" s="1137"/>
      <c r="S42" s="1137"/>
      <c r="T42" s="1137"/>
      <c r="U42" s="1137"/>
      <c r="V42" s="1137"/>
      <c r="W42" s="1137"/>
      <c r="X42" s="1137"/>
      <c r="Y42" s="1137"/>
      <c r="Z42" s="1137"/>
      <c r="AA42" s="1137"/>
      <c r="AB42" s="1137"/>
      <c r="AC42" s="1137"/>
      <c r="AD42" s="1137"/>
      <c r="AE42" s="1138"/>
      <c r="AF42" s="1112"/>
      <c r="AG42" s="1113"/>
      <c r="AH42" s="1113"/>
      <c r="AI42" s="1113"/>
      <c r="AJ42" s="1114"/>
      <c r="AK42" s="1073"/>
      <c r="AL42" s="1064"/>
      <c r="AM42" s="1064"/>
      <c r="AN42" s="1064"/>
      <c r="AO42" s="1064"/>
      <c r="AP42" s="1064"/>
      <c r="AQ42" s="1064"/>
      <c r="AR42" s="1064"/>
      <c r="AS42" s="1064"/>
      <c r="AT42" s="1064"/>
      <c r="AU42" s="1064"/>
      <c r="AV42" s="1064"/>
      <c r="AW42" s="1064"/>
      <c r="AX42" s="1064"/>
      <c r="AY42" s="1064"/>
      <c r="AZ42" s="1135"/>
      <c r="BA42" s="1135"/>
      <c r="BB42" s="1135"/>
      <c r="BC42" s="1135"/>
      <c r="BD42" s="1135"/>
      <c r="BE42" s="1125"/>
      <c r="BF42" s="1125"/>
      <c r="BG42" s="1125"/>
      <c r="BH42" s="1125"/>
      <c r="BI42" s="1126"/>
      <c r="BJ42" s="253"/>
      <c r="BK42" s="253"/>
      <c r="BL42" s="253"/>
      <c r="BM42" s="253"/>
      <c r="BN42" s="253"/>
      <c r="BO42" s="266"/>
      <c r="BP42" s="266"/>
      <c r="BQ42" s="263">
        <v>36</v>
      </c>
      <c r="BR42" s="264"/>
      <c r="BS42" s="1107"/>
      <c r="BT42" s="1108"/>
      <c r="BU42" s="1108"/>
      <c r="BV42" s="1108"/>
      <c r="BW42" s="1108"/>
      <c r="BX42" s="1108"/>
      <c r="BY42" s="1108"/>
      <c r="BZ42" s="1108"/>
      <c r="CA42" s="1108"/>
      <c r="CB42" s="1108"/>
      <c r="CC42" s="1108"/>
      <c r="CD42" s="1108"/>
      <c r="CE42" s="1108"/>
      <c r="CF42" s="1108"/>
      <c r="CG42" s="1109"/>
      <c r="CH42" s="1082"/>
      <c r="CI42" s="1083"/>
      <c r="CJ42" s="1083"/>
      <c r="CK42" s="1083"/>
      <c r="CL42" s="1084"/>
      <c r="CM42" s="1082"/>
      <c r="CN42" s="1083"/>
      <c r="CO42" s="1083"/>
      <c r="CP42" s="1083"/>
      <c r="CQ42" s="1084"/>
      <c r="CR42" s="1082"/>
      <c r="CS42" s="1083"/>
      <c r="CT42" s="1083"/>
      <c r="CU42" s="1083"/>
      <c r="CV42" s="1084"/>
      <c r="CW42" s="1082"/>
      <c r="CX42" s="1083"/>
      <c r="CY42" s="1083"/>
      <c r="CZ42" s="1083"/>
      <c r="DA42" s="1084"/>
      <c r="DB42" s="1082"/>
      <c r="DC42" s="1083"/>
      <c r="DD42" s="1083"/>
      <c r="DE42" s="1083"/>
      <c r="DF42" s="1084"/>
      <c r="DG42" s="1082"/>
      <c r="DH42" s="1083"/>
      <c r="DI42" s="1083"/>
      <c r="DJ42" s="1083"/>
      <c r="DK42" s="1084"/>
      <c r="DL42" s="1082"/>
      <c r="DM42" s="1083"/>
      <c r="DN42" s="1083"/>
      <c r="DO42" s="1083"/>
      <c r="DP42" s="1084"/>
      <c r="DQ42" s="1082"/>
      <c r="DR42" s="1083"/>
      <c r="DS42" s="1083"/>
      <c r="DT42" s="1083"/>
      <c r="DU42" s="1084"/>
      <c r="DV42" s="1085"/>
      <c r="DW42" s="1086"/>
      <c r="DX42" s="1086"/>
      <c r="DY42" s="1086"/>
      <c r="DZ42" s="1087"/>
      <c r="EA42" s="247"/>
    </row>
    <row r="43" spans="1:131" s="248" customFormat="1" ht="26.25" customHeight="1" x14ac:dyDescent="0.15">
      <c r="A43" s="262">
        <v>16</v>
      </c>
      <c r="B43" s="1130"/>
      <c r="C43" s="1131"/>
      <c r="D43" s="1131"/>
      <c r="E43" s="1131"/>
      <c r="F43" s="1131"/>
      <c r="G43" s="1131"/>
      <c r="H43" s="1131"/>
      <c r="I43" s="1131"/>
      <c r="J43" s="1131"/>
      <c r="K43" s="1131"/>
      <c r="L43" s="1131"/>
      <c r="M43" s="1131"/>
      <c r="N43" s="1131"/>
      <c r="O43" s="1131"/>
      <c r="P43" s="1132"/>
      <c r="Q43" s="1136"/>
      <c r="R43" s="1137"/>
      <c r="S43" s="1137"/>
      <c r="T43" s="1137"/>
      <c r="U43" s="1137"/>
      <c r="V43" s="1137"/>
      <c r="W43" s="1137"/>
      <c r="X43" s="1137"/>
      <c r="Y43" s="1137"/>
      <c r="Z43" s="1137"/>
      <c r="AA43" s="1137"/>
      <c r="AB43" s="1137"/>
      <c r="AC43" s="1137"/>
      <c r="AD43" s="1137"/>
      <c r="AE43" s="1138"/>
      <c r="AF43" s="1112"/>
      <c r="AG43" s="1113"/>
      <c r="AH43" s="1113"/>
      <c r="AI43" s="1113"/>
      <c r="AJ43" s="1114"/>
      <c r="AK43" s="1073"/>
      <c r="AL43" s="1064"/>
      <c r="AM43" s="1064"/>
      <c r="AN43" s="1064"/>
      <c r="AO43" s="1064"/>
      <c r="AP43" s="1064"/>
      <c r="AQ43" s="1064"/>
      <c r="AR43" s="1064"/>
      <c r="AS43" s="1064"/>
      <c r="AT43" s="1064"/>
      <c r="AU43" s="1064"/>
      <c r="AV43" s="1064"/>
      <c r="AW43" s="1064"/>
      <c r="AX43" s="1064"/>
      <c r="AY43" s="1064"/>
      <c r="AZ43" s="1135"/>
      <c r="BA43" s="1135"/>
      <c r="BB43" s="1135"/>
      <c r="BC43" s="1135"/>
      <c r="BD43" s="1135"/>
      <c r="BE43" s="1125"/>
      <c r="BF43" s="1125"/>
      <c r="BG43" s="1125"/>
      <c r="BH43" s="1125"/>
      <c r="BI43" s="1126"/>
      <c r="BJ43" s="253"/>
      <c r="BK43" s="253"/>
      <c r="BL43" s="253"/>
      <c r="BM43" s="253"/>
      <c r="BN43" s="253"/>
      <c r="BO43" s="266"/>
      <c r="BP43" s="266"/>
      <c r="BQ43" s="263">
        <v>37</v>
      </c>
      <c r="BR43" s="264"/>
      <c r="BS43" s="1107"/>
      <c r="BT43" s="1108"/>
      <c r="BU43" s="1108"/>
      <c r="BV43" s="1108"/>
      <c r="BW43" s="1108"/>
      <c r="BX43" s="1108"/>
      <c r="BY43" s="1108"/>
      <c r="BZ43" s="1108"/>
      <c r="CA43" s="1108"/>
      <c r="CB43" s="1108"/>
      <c r="CC43" s="1108"/>
      <c r="CD43" s="1108"/>
      <c r="CE43" s="1108"/>
      <c r="CF43" s="1108"/>
      <c r="CG43" s="1109"/>
      <c r="CH43" s="1082"/>
      <c r="CI43" s="1083"/>
      <c r="CJ43" s="1083"/>
      <c r="CK43" s="1083"/>
      <c r="CL43" s="1084"/>
      <c r="CM43" s="1082"/>
      <c r="CN43" s="1083"/>
      <c r="CO43" s="1083"/>
      <c r="CP43" s="1083"/>
      <c r="CQ43" s="1084"/>
      <c r="CR43" s="1082"/>
      <c r="CS43" s="1083"/>
      <c r="CT43" s="1083"/>
      <c r="CU43" s="1083"/>
      <c r="CV43" s="1084"/>
      <c r="CW43" s="1082"/>
      <c r="CX43" s="1083"/>
      <c r="CY43" s="1083"/>
      <c r="CZ43" s="1083"/>
      <c r="DA43" s="1084"/>
      <c r="DB43" s="1082"/>
      <c r="DC43" s="1083"/>
      <c r="DD43" s="1083"/>
      <c r="DE43" s="1083"/>
      <c r="DF43" s="1084"/>
      <c r="DG43" s="1082"/>
      <c r="DH43" s="1083"/>
      <c r="DI43" s="1083"/>
      <c r="DJ43" s="1083"/>
      <c r="DK43" s="1084"/>
      <c r="DL43" s="1082"/>
      <c r="DM43" s="1083"/>
      <c r="DN43" s="1083"/>
      <c r="DO43" s="1083"/>
      <c r="DP43" s="1084"/>
      <c r="DQ43" s="1082"/>
      <c r="DR43" s="1083"/>
      <c r="DS43" s="1083"/>
      <c r="DT43" s="1083"/>
      <c r="DU43" s="1084"/>
      <c r="DV43" s="1085"/>
      <c r="DW43" s="1086"/>
      <c r="DX43" s="1086"/>
      <c r="DY43" s="1086"/>
      <c r="DZ43" s="1087"/>
      <c r="EA43" s="247"/>
    </row>
    <row r="44" spans="1:131" s="248" customFormat="1" ht="26.25" customHeight="1" x14ac:dyDescent="0.15">
      <c r="A44" s="262">
        <v>17</v>
      </c>
      <c r="B44" s="1130"/>
      <c r="C44" s="1131"/>
      <c r="D44" s="1131"/>
      <c r="E44" s="1131"/>
      <c r="F44" s="1131"/>
      <c r="G44" s="1131"/>
      <c r="H44" s="1131"/>
      <c r="I44" s="1131"/>
      <c r="J44" s="1131"/>
      <c r="K44" s="1131"/>
      <c r="L44" s="1131"/>
      <c r="M44" s="1131"/>
      <c r="N44" s="1131"/>
      <c r="O44" s="1131"/>
      <c r="P44" s="1132"/>
      <c r="Q44" s="1136"/>
      <c r="R44" s="1137"/>
      <c r="S44" s="1137"/>
      <c r="T44" s="1137"/>
      <c r="U44" s="1137"/>
      <c r="V44" s="1137"/>
      <c r="W44" s="1137"/>
      <c r="X44" s="1137"/>
      <c r="Y44" s="1137"/>
      <c r="Z44" s="1137"/>
      <c r="AA44" s="1137"/>
      <c r="AB44" s="1137"/>
      <c r="AC44" s="1137"/>
      <c r="AD44" s="1137"/>
      <c r="AE44" s="1138"/>
      <c r="AF44" s="1112"/>
      <c r="AG44" s="1113"/>
      <c r="AH44" s="1113"/>
      <c r="AI44" s="1113"/>
      <c r="AJ44" s="1114"/>
      <c r="AK44" s="1073"/>
      <c r="AL44" s="1064"/>
      <c r="AM44" s="1064"/>
      <c r="AN44" s="1064"/>
      <c r="AO44" s="1064"/>
      <c r="AP44" s="1064"/>
      <c r="AQ44" s="1064"/>
      <c r="AR44" s="1064"/>
      <c r="AS44" s="1064"/>
      <c r="AT44" s="1064"/>
      <c r="AU44" s="1064"/>
      <c r="AV44" s="1064"/>
      <c r="AW44" s="1064"/>
      <c r="AX44" s="1064"/>
      <c r="AY44" s="1064"/>
      <c r="AZ44" s="1135"/>
      <c r="BA44" s="1135"/>
      <c r="BB44" s="1135"/>
      <c r="BC44" s="1135"/>
      <c r="BD44" s="1135"/>
      <c r="BE44" s="1125"/>
      <c r="BF44" s="1125"/>
      <c r="BG44" s="1125"/>
      <c r="BH44" s="1125"/>
      <c r="BI44" s="1126"/>
      <c r="BJ44" s="253"/>
      <c r="BK44" s="253"/>
      <c r="BL44" s="253"/>
      <c r="BM44" s="253"/>
      <c r="BN44" s="253"/>
      <c r="BO44" s="266"/>
      <c r="BP44" s="266"/>
      <c r="BQ44" s="263">
        <v>38</v>
      </c>
      <c r="BR44" s="264"/>
      <c r="BS44" s="1107"/>
      <c r="BT44" s="1108"/>
      <c r="BU44" s="1108"/>
      <c r="BV44" s="1108"/>
      <c r="BW44" s="1108"/>
      <c r="BX44" s="1108"/>
      <c r="BY44" s="1108"/>
      <c r="BZ44" s="1108"/>
      <c r="CA44" s="1108"/>
      <c r="CB44" s="1108"/>
      <c r="CC44" s="1108"/>
      <c r="CD44" s="1108"/>
      <c r="CE44" s="1108"/>
      <c r="CF44" s="1108"/>
      <c r="CG44" s="1109"/>
      <c r="CH44" s="1082"/>
      <c r="CI44" s="1083"/>
      <c r="CJ44" s="1083"/>
      <c r="CK44" s="1083"/>
      <c r="CL44" s="1084"/>
      <c r="CM44" s="1082"/>
      <c r="CN44" s="1083"/>
      <c r="CO44" s="1083"/>
      <c r="CP44" s="1083"/>
      <c r="CQ44" s="1084"/>
      <c r="CR44" s="1082"/>
      <c r="CS44" s="1083"/>
      <c r="CT44" s="1083"/>
      <c r="CU44" s="1083"/>
      <c r="CV44" s="1084"/>
      <c r="CW44" s="1082"/>
      <c r="CX44" s="1083"/>
      <c r="CY44" s="1083"/>
      <c r="CZ44" s="1083"/>
      <c r="DA44" s="1084"/>
      <c r="DB44" s="1082"/>
      <c r="DC44" s="1083"/>
      <c r="DD44" s="1083"/>
      <c r="DE44" s="1083"/>
      <c r="DF44" s="1084"/>
      <c r="DG44" s="1082"/>
      <c r="DH44" s="1083"/>
      <c r="DI44" s="1083"/>
      <c r="DJ44" s="1083"/>
      <c r="DK44" s="1084"/>
      <c r="DL44" s="1082"/>
      <c r="DM44" s="1083"/>
      <c r="DN44" s="1083"/>
      <c r="DO44" s="1083"/>
      <c r="DP44" s="1084"/>
      <c r="DQ44" s="1082"/>
      <c r="DR44" s="1083"/>
      <c r="DS44" s="1083"/>
      <c r="DT44" s="1083"/>
      <c r="DU44" s="1084"/>
      <c r="DV44" s="1085"/>
      <c r="DW44" s="1086"/>
      <c r="DX44" s="1086"/>
      <c r="DY44" s="1086"/>
      <c r="DZ44" s="1087"/>
      <c r="EA44" s="247"/>
    </row>
    <row r="45" spans="1:131" s="248" customFormat="1" ht="26.25" customHeight="1" x14ac:dyDescent="0.15">
      <c r="A45" s="262">
        <v>18</v>
      </c>
      <c r="B45" s="1130"/>
      <c r="C45" s="1131"/>
      <c r="D45" s="1131"/>
      <c r="E45" s="1131"/>
      <c r="F45" s="1131"/>
      <c r="G45" s="1131"/>
      <c r="H45" s="1131"/>
      <c r="I45" s="1131"/>
      <c r="J45" s="1131"/>
      <c r="K45" s="1131"/>
      <c r="L45" s="1131"/>
      <c r="M45" s="1131"/>
      <c r="N45" s="1131"/>
      <c r="O45" s="1131"/>
      <c r="P45" s="1132"/>
      <c r="Q45" s="1136"/>
      <c r="R45" s="1137"/>
      <c r="S45" s="1137"/>
      <c r="T45" s="1137"/>
      <c r="U45" s="1137"/>
      <c r="V45" s="1137"/>
      <c r="W45" s="1137"/>
      <c r="X45" s="1137"/>
      <c r="Y45" s="1137"/>
      <c r="Z45" s="1137"/>
      <c r="AA45" s="1137"/>
      <c r="AB45" s="1137"/>
      <c r="AC45" s="1137"/>
      <c r="AD45" s="1137"/>
      <c r="AE45" s="1138"/>
      <c r="AF45" s="1112"/>
      <c r="AG45" s="1113"/>
      <c r="AH45" s="1113"/>
      <c r="AI45" s="1113"/>
      <c r="AJ45" s="1114"/>
      <c r="AK45" s="1073"/>
      <c r="AL45" s="1064"/>
      <c r="AM45" s="1064"/>
      <c r="AN45" s="1064"/>
      <c r="AO45" s="1064"/>
      <c r="AP45" s="1064"/>
      <c r="AQ45" s="1064"/>
      <c r="AR45" s="1064"/>
      <c r="AS45" s="1064"/>
      <c r="AT45" s="1064"/>
      <c r="AU45" s="1064"/>
      <c r="AV45" s="1064"/>
      <c r="AW45" s="1064"/>
      <c r="AX45" s="1064"/>
      <c r="AY45" s="1064"/>
      <c r="AZ45" s="1135"/>
      <c r="BA45" s="1135"/>
      <c r="BB45" s="1135"/>
      <c r="BC45" s="1135"/>
      <c r="BD45" s="1135"/>
      <c r="BE45" s="1125"/>
      <c r="BF45" s="1125"/>
      <c r="BG45" s="1125"/>
      <c r="BH45" s="1125"/>
      <c r="BI45" s="1126"/>
      <c r="BJ45" s="253"/>
      <c r="BK45" s="253"/>
      <c r="BL45" s="253"/>
      <c r="BM45" s="253"/>
      <c r="BN45" s="253"/>
      <c r="BO45" s="266"/>
      <c r="BP45" s="266"/>
      <c r="BQ45" s="263">
        <v>39</v>
      </c>
      <c r="BR45" s="264"/>
      <c r="BS45" s="1107"/>
      <c r="BT45" s="1108"/>
      <c r="BU45" s="1108"/>
      <c r="BV45" s="1108"/>
      <c r="BW45" s="1108"/>
      <c r="BX45" s="1108"/>
      <c r="BY45" s="1108"/>
      <c r="BZ45" s="1108"/>
      <c r="CA45" s="1108"/>
      <c r="CB45" s="1108"/>
      <c r="CC45" s="1108"/>
      <c r="CD45" s="1108"/>
      <c r="CE45" s="1108"/>
      <c r="CF45" s="1108"/>
      <c r="CG45" s="1109"/>
      <c r="CH45" s="1082"/>
      <c r="CI45" s="1083"/>
      <c r="CJ45" s="1083"/>
      <c r="CK45" s="1083"/>
      <c r="CL45" s="1084"/>
      <c r="CM45" s="1082"/>
      <c r="CN45" s="1083"/>
      <c r="CO45" s="1083"/>
      <c r="CP45" s="1083"/>
      <c r="CQ45" s="1084"/>
      <c r="CR45" s="1082"/>
      <c r="CS45" s="1083"/>
      <c r="CT45" s="1083"/>
      <c r="CU45" s="1083"/>
      <c r="CV45" s="1084"/>
      <c r="CW45" s="1082"/>
      <c r="CX45" s="1083"/>
      <c r="CY45" s="1083"/>
      <c r="CZ45" s="1083"/>
      <c r="DA45" s="1084"/>
      <c r="DB45" s="1082"/>
      <c r="DC45" s="1083"/>
      <c r="DD45" s="1083"/>
      <c r="DE45" s="1083"/>
      <c r="DF45" s="1084"/>
      <c r="DG45" s="1082"/>
      <c r="DH45" s="1083"/>
      <c r="DI45" s="1083"/>
      <c r="DJ45" s="1083"/>
      <c r="DK45" s="1084"/>
      <c r="DL45" s="1082"/>
      <c r="DM45" s="1083"/>
      <c r="DN45" s="1083"/>
      <c r="DO45" s="1083"/>
      <c r="DP45" s="1084"/>
      <c r="DQ45" s="1082"/>
      <c r="DR45" s="1083"/>
      <c r="DS45" s="1083"/>
      <c r="DT45" s="1083"/>
      <c r="DU45" s="1084"/>
      <c r="DV45" s="1085"/>
      <c r="DW45" s="1086"/>
      <c r="DX45" s="1086"/>
      <c r="DY45" s="1086"/>
      <c r="DZ45" s="1087"/>
      <c r="EA45" s="247"/>
    </row>
    <row r="46" spans="1:131" s="248" customFormat="1" ht="26.25" customHeight="1" x14ac:dyDescent="0.15">
      <c r="A46" s="262">
        <v>19</v>
      </c>
      <c r="B46" s="1130"/>
      <c r="C46" s="1131"/>
      <c r="D46" s="1131"/>
      <c r="E46" s="1131"/>
      <c r="F46" s="1131"/>
      <c r="G46" s="1131"/>
      <c r="H46" s="1131"/>
      <c r="I46" s="1131"/>
      <c r="J46" s="1131"/>
      <c r="K46" s="1131"/>
      <c r="L46" s="1131"/>
      <c r="M46" s="1131"/>
      <c r="N46" s="1131"/>
      <c r="O46" s="1131"/>
      <c r="P46" s="1132"/>
      <c r="Q46" s="1136"/>
      <c r="R46" s="1137"/>
      <c r="S46" s="1137"/>
      <c r="T46" s="1137"/>
      <c r="U46" s="1137"/>
      <c r="V46" s="1137"/>
      <c r="W46" s="1137"/>
      <c r="X46" s="1137"/>
      <c r="Y46" s="1137"/>
      <c r="Z46" s="1137"/>
      <c r="AA46" s="1137"/>
      <c r="AB46" s="1137"/>
      <c r="AC46" s="1137"/>
      <c r="AD46" s="1137"/>
      <c r="AE46" s="1138"/>
      <c r="AF46" s="1112"/>
      <c r="AG46" s="1113"/>
      <c r="AH46" s="1113"/>
      <c r="AI46" s="1113"/>
      <c r="AJ46" s="1114"/>
      <c r="AK46" s="1073"/>
      <c r="AL46" s="1064"/>
      <c r="AM46" s="1064"/>
      <c r="AN46" s="1064"/>
      <c r="AO46" s="1064"/>
      <c r="AP46" s="1064"/>
      <c r="AQ46" s="1064"/>
      <c r="AR46" s="1064"/>
      <c r="AS46" s="1064"/>
      <c r="AT46" s="1064"/>
      <c r="AU46" s="1064"/>
      <c r="AV46" s="1064"/>
      <c r="AW46" s="1064"/>
      <c r="AX46" s="1064"/>
      <c r="AY46" s="1064"/>
      <c r="AZ46" s="1135"/>
      <c r="BA46" s="1135"/>
      <c r="BB46" s="1135"/>
      <c r="BC46" s="1135"/>
      <c r="BD46" s="1135"/>
      <c r="BE46" s="1125"/>
      <c r="BF46" s="1125"/>
      <c r="BG46" s="1125"/>
      <c r="BH46" s="1125"/>
      <c r="BI46" s="1126"/>
      <c r="BJ46" s="253"/>
      <c r="BK46" s="253"/>
      <c r="BL46" s="253"/>
      <c r="BM46" s="253"/>
      <c r="BN46" s="253"/>
      <c r="BO46" s="266"/>
      <c r="BP46" s="266"/>
      <c r="BQ46" s="263">
        <v>40</v>
      </c>
      <c r="BR46" s="264"/>
      <c r="BS46" s="1107"/>
      <c r="BT46" s="1108"/>
      <c r="BU46" s="1108"/>
      <c r="BV46" s="1108"/>
      <c r="BW46" s="1108"/>
      <c r="BX46" s="1108"/>
      <c r="BY46" s="1108"/>
      <c r="BZ46" s="1108"/>
      <c r="CA46" s="1108"/>
      <c r="CB46" s="1108"/>
      <c r="CC46" s="1108"/>
      <c r="CD46" s="1108"/>
      <c r="CE46" s="1108"/>
      <c r="CF46" s="1108"/>
      <c r="CG46" s="1109"/>
      <c r="CH46" s="1082"/>
      <c r="CI46" s="1083"/>
      <c r="CJ46" s="1083"/>
      <c r="CK46" s="1083"/>
      <c r="CL46" s="1084"/>
      <c r="CM46" s="1082"/>
      <c r="CN46" s="1083"/>
      <c r="CO46" s="1083"/>
      <c r="CP46" s="1083"/>
      <c r="CQ46" s="1084"/>
      <c r="CR46" s="1082"/>
      <c r="CS46" s="1083"/>
      <c r="CT46" s="1083"/>
      <c r="CU46" s="1083"/>
      <c r="CV46" s="1084"/>
      <c r="CW46" s="1082"/>
      <c r="CX46" s="1083"/>
      <c r="CY46" s="1083"/>
      <c r="CZ46" s="1083"/>
      <c r="DA46" s="1084"/>
      <c r="DB46" s="1082"/>
      <c r="DC46" s="1083"/>
      <c r="DD46" s="1083"/>
      <c r="DE46" s="1083"/>
      <c r="DF46" s="1084"/>
      <c r="DG46" s="1082"/>
      <c r="DH46" s="1083"/>
      <c r="DI46" s="1083"/>
      <c r="DJ46" s="1083"/>
      <c r="DK46" s="1084"/>
      <c r="DL46" s="1082"/>
      <c r="DM46" s="1083"/>
      <c r="DN46" s="1083"/>
      <c r="DO46" s="1083"/>
      <c r="DP46" s="1084"/>
      <c r="DQ46" s="1082"/>
      <c r="DR46" s="1083"/>
      <c r="DS46" s="1083"/>
      <c r="DT46" s="1083"/>
      <c r="DU46" s="1084"/>
      <c r="DV46" s="1085"/>
      <c r="DW46" s="1086"/>
      <c r="DX46" s="1086"/>
      <c r="DY46" s="1086"/>
      <c r="DZ46" s="1087"/>
      <c r="EA46" s="247"/>
    </row>
    <row r="47" spans="1:131" s="248" customFormat="1" ht="26.25" customHeight="1" x14ac:dyDescent="0.15">
      <c r="A47" s="262">
        <v>20</v>
      </c>
      <c r="B47" s="1130"/>
      <c r="C47" s="1131"/>
      <c r="D47" s="1131"/>
      <c r="E47" s="1131"/>
      <c r="F47" s="1131"/>
      <c r="G47" s="1131"/>
      <c r="H47" s="1131"/>
      <c r="I47" s="1131"/>
      <c r="J47" s="1131"/>
      <c r="K47" s="1131"/>
      <c r="L47" s="1131"/>
      <c r="M47" s="1131"/>
      <c r="N47" s="1131"/>
      <c r="O47" s="1131"/>
      <c r="P47" s="1132"/>
      <c r="Q47" s="1136"/>
      <c r="R47" s="1137"/>
      <c r="S47" s="1137"/>
      <c r="T47" s="1137"/>
      <c r="U47" s="1137"/>
      <c r="V47" s="1137"/>
      <c r="W47" s="1137"/>
      <c r="X47" s="1137"/>
      <c r="Y47" s="1137"/>
      <c r="Z47" s="1137"/>
      <c r="AA47" s="1137"/>
      <c r="AB47" s="1137"/>
      <c r="AC47" s="1137"/>
      <c r="AD47" s="1137"/>
      <c r="AE47" s="1138"/>
      <c r="AF47" s="1112"/>
      <c r="AG47" s="1113"/>
      <c r="AH47" s="1113"/>
      <c r="AI47" s="1113"/>
      <c r="AJ47" s="1114"/>
      <c r="AK47" s="1073"/>
      <c r="AL47" s="1064"/>
      <c r="AM47" s="1064"/>
      <c r="AN47" s="1064"/>
      <c r="AO47" s="1064"/>
      <c r="AP47" s="1064"/>
      <c r="AQ47" s="1064"/>
      <c r="AR47" s="1064"/>
      <c r="AS47" s="1064"/>
      <c r="AT47" s="1064"/>
      <c r="AU47" s="1064"/>
      <c r="AV47" s="1064"/>
      <c r="AW47" s="1064"/>
      <c r="AX47" s="1064"/>
      <c r="AY47" s="1064"/>
      <c r="AZ47" s="1135"/>
      <c r="BA47" s="1135"/>
      <c r="BB47" s="1135"/>
      <c r="BC47" s="1135"/>
      <c r="BD47" s="1135"/>
      <c r="BE47" s="1125"/>
      <c r="BF47" s="1125"/>
      <c r="BG47" s="1125"/>
      <c r="BH47" s="1125"/>
      <c r="BI47" s="1126"/>
      <c r="BJ47" s="253"/>
      <c r="BK47" s="253"/>
      <c r="BL47" s="253"/>
      <c r="BM47" s="253"/>
      <c r="BN47" s="253"/>
      <c r="BO47" s="266"/>
      <c r="BP47" s="266"/>
      <c r="BQ47" s="263">
        <v>41</v>
      </c>
      <c r="BR47" s="264"/>
      <c r="BS47" s="1107"/>
      <c r="BT47" s="1108"/>
      <c r="BU47" s="1108"/>
      <c r="BV47" s="1108"/>
      <c r="BW47" s="1108"/>
      <c r="BX47" s="1108"/>
      <c r="BY47" s="1108"/>
      <c r="BZ47" s="1108"/>
      <c r="CA47" s="1108"/>
      <c r="CB47" s="1108"/>
      <c r="CC47" s="1108"/>
      <c r="CD47" s="1108"/>
      <c r="CE47" s="1108"/>
      <c r="CF47" s="1108"/>
      <c r="CG47" s="1109"/>
      <c r="CH47" s="1082"/>
      <c r="CI47" s="1083"/>
      <c r="CJ47" s="1083"/>
      <c r="CK47" s="1083"/>
      <c r="CL47" s="1084"/>
      <c r="CM47" s="1082"/>
      <c r="CN47" s="1083"/>
      <c r="CO47" s="1083"/>
      <c r="CP47" s="1083"/>
      <c r="CQ47" s="1084"/>
      <c r="CR47" s="1082"/>
      <c r="CS47" s="1083"/>
      <c r="CT47" s="1083"/>
      <c r="CU47" s="1083"/>
      <c r="CV47" s="1084"/>
      <c r="CW47" s="1082"/>
      <c r="CX47" s="1083"/>
      <c r="CY47" s="1083"/>
      <c r="CZ47" s="1083"/>
      <c r="DA47" s="1084"/>
      <c r="DB47" s="1082"/>
      <c r="DC47" s="1083"/>
      <c r="DD47" s="1083"/>
      <c r="DE47" s="1083"/>
      <c r="DF47" s="1084"/>
      <c r="DG47" s="1082"/>
      <c r="DH47" s="1083"/>
      <c r="DI47" s="1083"/>
      <c r="DJ47" s="1083"/>
      <c r="DK47" s="1084"/>
      <c r="DL47" s="1082"/>
      <c r="DM47" s="1083"/>
      <c r="DN47" s="1083"/>
      <c r="DO47" s="1083"/>
      <c r="DP47" s="1084"/>
      <c r="DQ47" s="1082"/>
      <c r="DR47" s="1083"/>
      <c r="DS47" s="1083"/>
      <c r="DT47" s="1083"/>
      <c r="DU47" s="1084"/>
      <c r="DV47" s="1085"/>
      <c r="DW47" s="1086"/>
      <c r="DX47" s="1086"/>
      <c r="DY47" s="1086"/>
      <c r="DZ47" s="1087"/>
      <c r="EA47" s="247"/>
    </row>
    <row r="48" spans="1:131" s="248" customFormat="1" ht="26.25" customHeight="1" x14ac:dyDescent="0.15">
      <c r="A48" s="262">
        <v>21</v>
      </c>
      <c r="B48" s="1130"/>
      <c r="C48" s="1131"/>
      <c r="D48" s="1131"/>
      <c r="E48" s="1131"/>
      <c r="F48" s="1131"/>
      <c r="G48" s="1131"/>
      <c r="H48" s="1131"/>
      <c r="I48" s="1131"/>
      <c r="J48" s="1131"/>
      <c r="K48" s="1131"/>
      <c r="L48" s="1131"/>
      <c r="M48" s="1131"/>
      <c r="N48" s="1131"/>
      <c r="O48" s="1131"/>
      <c r="P48" s="1132"/>
      <c r="Q48" s="1136"/>
      <c r="R48" s="1137"/>
      <c r="S48" s="1137"/>
      <c r="T48" s="1137"/>
      <c r="U48" s="1137"/>
      <c r="V48" s="1137"/>
      <c r="W48" s="1137"/>
      <c r="X48" s="1137"/>
      <c r="Y48" s="1137"/>
      <c r="Z48" s="1137"/>
      <c r="AA48" s="1137"/>
      <c r="AB48" s="1137"/>
      <c r="AC48" s="1137"/>
      <c r="AD48" s="1137"/>
      <c r="AE48" s="1138"/>
      <c r="AF48" s="1112"/>
      <c r="AG48" s="1113"/>
      <c r="AH48" s="1113"/>
      <c r="AI48" s="1113"/>
      <c r="AJ48" s="1114"/>
      <c r="AK48" s="1073"/>
      <c r="AL48" s="1064"/>
      <c r="AM48" s="1064"/>
      <c r="AN48" s="1064"/>
      <c r="AO48" s="1064"/>
      <c r="AP48" s="1064"/>
      <c r="AQ48" s="1064"/>
      <c r="AR48" s="1064"/>
      <c r="AS48" s="1064"/>
      <c r="AT48" s="1064"/>
      <c r="AU48" s="1064"/>
      <c r="AV48" s="1064"/>
      <c r="AW48" s="1064"/>
      <c r="AX48" s="1064"/>
      <c r="AY48" s="1064"/>
      <c r="AZ48" s="1135"/>
      <c r="BA48" s="1135"/>
      <c r="BB48" s="1135"/>
      <c r="BC48" s="1135"/>
      <c r="BD48" s="1135"/>
      <c r="BE48" s="1125"/>
      <c r="BF48" s="1125"/>
      <c r="BG48" s="1125"/>
      <c r="BH48" s="1125"/>
      <c r="BI48" s="1126"/>
      <c r="BJ48" s="253"/>
      <c r="BK48" s="253"/>
      <c r="BL48" s="253"/>
      <c r="BM48" s="253"/>
      <c r="BN48" s="253"/>
      <c r="BO48" s="266"/>
      <c r="BP48" s="266"/>
      <c r="BQ48" s="263">
        <v>42</v>
      </c>
      <c r="BR48" s="264"/>
      <c r="BS48" s="1107"/>
      <c r="BT48" s="1108"/>
      <c r="BU48" s="1108"/>
      <c r="BV48" s="1108"/>
      <c r="BW48" s="1108"/>
      <c r="BX48" s="1108"/>
      <c r="BY48" s="1108"/>
      <c r="BZ48" s="1108"/>
      <c r="CA48" s="1108"/>
      <c r="CB48" s="1108"/>
      <c r="CC48" s="1108"/>
      <c r="CD48" s="1108"/>
      <c r="CE48" s="1108"/>
      <c r="CF48" s="1108"/>
      <c r="CG48" s="1109"/>
      <c r="CH48" s="1082"/>
      <c r="CI48" s="1083"/>
      <c r="CJ48" s="1083"/>
      <c r="CK48" s="1083"/>
      <c r="CL48" s="1084"/>
      <c r="CM48" s="1082"/>
      <c r="CN48" s="1083"/>
      <c r="CO48" s="1083"/>
      <c r="CP48" s="1083"/>
      <c r="CQ48" s="1084"/>
      <c r="CR48" s="1082"/>
      <c r="CS48" s="1083"/>
      <c r="CT48" s="1083"/>
      <c r="CU48" s="1083"/>
      <c r="CV48" s="1084"/>
      <c r="CW48" s="1082"/>
      <c r="CX48" s="1083"/>
      <c r="CY48" s="1083"/>
      <c r="CZ48" s="1083"/>
      <c r="DA48" s="1084"/>
      <c r="DB48" s="1082"/>
      <c r="DC48" s="1083"/>
      <c r="DD48" s="1083"/>
      <c r="DE48" s="1083"/>
      <c r="DF48" s="1084"/>
      <c r="DG48" s="1082"/>
      <c r="DH48" s="1083"/>
      <c r="DI48" s="1083"/>
      <c r="DJ48" s="1083"/>
      <c r="DK48" s="1084"/>
      <c r="DL48" s="1082"/>
      <c r="DM48" s="1083"/>
      <c r="DN48" s="1083"/>
      <c r="DO48" s="1083"/>
      <c r="DP48" s="1084"/>
      <c r="DQ48" s="1082"/>
      <c r="DR48" s="1083"/>
      <c r="DS48" s="1083"/>
      <c r="DT48" s="1083"/>
      <c r="DU48" s="1084"/>
      <c r="DV48" s="1085"/>
      <c r="DW48" s="1086"/>
      <c r="DX48" s="1086"/>
      <c r="DY48" s="1086"/>
      <c r="DZ48" s="1087"/>
      <c r="EA48" s="247"/>
    </row>
    <row r="49" spans="1:131" s="248" customFormat="1" ht="26.25" customHeight="1" x14ac:dyDescent="0.15">
      <c r="A49" s="262">
        <v>22</v>
      </c>
      <c r="B49" s="1130"/>
      <c r="C49" s="1131"/>
      <c r="D49" s="1131"/>
      <c r="E49" s="1131"/>
      <c r="F49" s="1131"/>
      <c r="G49" s="1131"/>
      <c r="H49" s="1131"/>
      <c r="I49" s="1131"/>
      <c r="J49" s="1131"/>
      <c r="K49" s="1131"/>
      <c r="L49" s="1131"/>
      <c r="M49" s="1131"/>
      <c r="N49" s="1131"/>
      <c r="O49" s="1131"/>
      <c r="P49" s="1132"/>
      <c r="Q49" s="1136"/>
      <c r="R49" s="1137"/>
      <c r="S49" s="1137"/>
      <c r="T49" s="1137"/>
      <c r="U49" s="1137"/>
      <c r="V49" s="1137"/>
      <c r="W49" s="1137"/>
      <c r="X49" s="1137"/>
      <c r="Y49" s="1137"/>
      <c r="Z49" s="1137"/>
      <c r="AA49" s="1137"/>
      <c r="AB49" s="1137"/>
      <c r="AC49" s="1137"/>
      <c r="AD49" s="1137"/>
      <c r="AE49" s="1138"/>
      <c r="AF49" s="1112"/>
      <c r="AG49" s="1113"/>
      <c r="AH49" s="1113"/>
      <c r="AI49" s="1113"/>
      <c r="AJ49" s="1114"/>
      <c r="AK49" s="1073"/>
      <c r="AL49" s="1064"/>
      <c r="AM49" s="1064"/>
      <c r="AN49" s="1064"/>
      <c r="AO49" s="1064"/>
      <c r="AP49" s="1064"/>
      <c r="AQ49" s="1064"/>
      <c r="AR49" s="1064"/>
      <c r="AS49" s="1064"/>
      <c r="AT49" s="1064"/>
      <c r="AU49" s="1064"/>
      <c r="AV49" s="1064"/>
      <c r="AW49" s="1064"/>
      <c r="AX49" s="1064"/>
      <c r="AY49" s="1064"/>
      <c r="AZ49" s="1135"/>
      <c r="BA49" s="1135"/>
      <c r="BB49" s="1135"/>
      <c r="BC49" s="1135"/>
      <c r="BD49" s="1135"/>
      <c r="BE49" s="1125"/>
      <c r="BF49" s="1125"/>
      <c r="BG49" s="1125"/>
      <c r="BH49" s="1125"/>
      <c r="BI49" s="1126"/>
      <c r="BJ49" s="253"/>
      <c r="BK49" s="253"/>
      <c r="BL49" s="253"/>
      <c r="BM49" s="253"/>
      <c r="BN49" s="253"/>
      <c r="BO49" s="266"/>
      <c r="BP49" s="266"/>
      <c r="BQ49" s="263">
        <v>43</v>
      </c>
      <c r="BR49" s="264"/>
      <c r="BS49" s="1107"/>
      <c r="BT49" s="1108"/>
      <c r="BU49" s="1108"/>
      <c r="BV49" s="1108"/>
      <c r="BW49" s="1108"/>
      <c r="BX49" s="1108"/>
      <c r="BY49" s="1108"/>
      <c r="BZ49" s="1108"/>
      <c r="CA49" s="1108"/>
      <c r="CB49" s="1108"/>
      <c r="CC49" s="1108"/>
      <c r="CD49" s="1108"/>
      <c r="CE49" s="1108"/>
      <c r="CF49" s="1108"/>
      <c r="CG49" s="1109"/>
      <c r="CH49" s="1082"/>
      <c r="CI49" s="1083"/>
      <c r="CJ49" s="1083"/>
      <c r="CK49" s="1083"/>
      <c r="CL49" s="1084"/>
      <c r="CM49" s="1082"/>
      <c r="CN49" s="1083"/>
      <c r="CO49" s="1083"/>
      <c r="CP49" s="1083"/>
      <c r="CQ49" s="1084"/>
      <c r="CR49" s="1082"/>
      <c r="CS49" s="1083"/>
      <c r="CT49" s="1083"/>
      <c r="CU49" s="1083"/>
      <c r="CV49" s="1084"/>
      <c r="CW49" s="1082"/>
      <c r="CX49" s="1083"/>
      <c r="CY49" s="1083"/>
      <c r="CZ49" s="1083"/>
      <c r="DA49" s="1084"/>
      <c r="DB49" s="1082"/>
      <c r="DC49" s="1083"/>
      <c r="DD49" s="1083"/>
      <c r="DE49" s="1083"/>
      <c r="DF49" s="1084"/>
      <c r="DG49" s="1082"/>
      <c r="DH49" s="1083"/>
      <c r="DI49" s="1083"/>
      <c r="DJ49" s="1083"/>
      <c r="DK49" s="1084"/>
      <c r="DL49" s="1082"/>
      <c r="DM49" s="1083"/>
      <c r="DN49" s="1083"/>
      <c r="DO49" s="1083"/>
      <c r="DP49" s="1084"/>
      <c r="DQ49" s="1082"/>
      <c r="DR49" s="1083"/>
      <c r="DS49" s="1083"/>
      <c r="DT49" s="1083"/>
      <c r="DU49" s="1084"/>
      <c r="DV49" s="1085"/>
      <c r="DW49" s="1086"/>
      <c r="DX49" s="1086"/>
      <c r="DY49" s="1086"/>
      <c r="DZ49" s="1087"/>
      <c r="EA49" s="247"/>
    </row>
    <row r="50" spans="1:131" s="248" customFormat="1" ht="26.25" customHeight="1" x14ac:dyDescent="0.15">
      <c r="A50" s="262">
        <v>23</v>
      </c>
      <c r="B50" s="1130"/>
      <c r="C50" s="1131"/>
      <c r="D50" s="1131"/>
      <c r="E50" s="1131"/>
      <c r="F50" s="1131"/>
      <c r="G50" s="1131"/>
      <c r="H50" s="1131"/>
      <c r="I50" s="1131"/>
      <c r="J50" s="1131"/>
      <c r="K50" s="1131"/>
      <c r="L50" s="1131"/>
      <c r="M50" s="1131"/>
      <c r="N50" s="1131"/>
      <c r="O50" s="1131"/>
      <c r="P50" s="1132"/>
      <c r="Q50" s="1133"/>
      <c r="R50" s="1116"/>
      <c r="S50" s="1116"/>
      <c r="T50" s="1116"/>
      <c r="U50" s="1116"/>
      <c r="V50" s="1116"/>
      <c r="W50" s="1116"/>
      <c r="X50" s="1116"/>
      <c r="Y50" s="1116"/>
      <c r="Z50" s="1116"/>
      <c r="AA50" s="1116"/>
      <c r="AB50" s="1116"/>
      <c r="AC50" s="1116"/>
      <c r="AD50" s="1116"/>
      <c r="AE50" s="1134"/>
      <c r="AF50" s="1112"/>
      <c r="AG50" s="1113"/>
      <c r="AH50" s="1113"/>
      <c r="AI50" s="1113"/>
      <c r="AJ50" s="1114"/>
      <c r="AK50" s="1115"/>
      <c r="AL50" s="1116"/>
      <c r="AM50" s="1116"/>
      <c r="AN50" s="1116"/>
      <c r="AO50" s="1116"/>
      <c r="AP50" s="1116"/>
      <c r="AQ50" s="1116"/>
      <c r="AR50" s="1116"/>
      <c r="AS50" s="1116"/>
      <c r="AT50" s="1116"/>
      <c r="AU50" s="1116"/>
      <c r="AV50" s="1116"/>
      <c r="AW50" s="1116"/>
      <c r="AX50" s="1116"/>
      <c r="AY50" s="1116"/>
      <c r="AZ50" s="1117"/>
      <c r="BA50" s="1117"/>
      <c r="BB50" s="1117"/>
      <c r="BC50" s="1117"/>
      <c r="BD50" s="1117"/>
      <c r="BE50" s="1125"/>
      <c r="BF50" s="1125"/>
      <c r="BG50" s="1125"/>
      <c r="BH50" s="1125"/>
      <c r="BI50" s="1126"/>
      <c r="BJ50" s="253"/>
      <c r="BK50" s="253"/>
      <c r="BL50" s="253"/>
      <c r="BM50" s="253"/>
      <c r="BN50" s="253"/>
      <c r="BO50" s="266"/>
      <c r="BP50" s="266"/>
      <c r="BQ50" s="263">
        <v>44</v>
      </c>
      <c r="BR50" s="264"/>
      <c r="BS50" s="1107"/>
      <c r="BT50" s="1108"/>
      <c r="BU50" s="1108"/>
      <c r="BV50" s="1108"/>
      <c r="BW50" s="1108"/>
      <c r="BX50" s="1108"/>
      <c r="BY50" s="1108"/>
      <c r="BZ50" s="1108"/>
      <c r="CA50" s="1108"/>
      <c r="CB50" s="1108"/>
      <c r="CC50" s="1108"/>
      <c r="CD50" s="1108"/>
      <c r="CE50" s="1108"/>
      <c r="CF50" s="1108"/>
      <c r="CG50" s="1109"/>
      <c r="CH50" s="1082"/>
      <c r="CI50" s="1083"/>
      <c r="CJ50" s="1083"/>
      <c r="CK50" s="1083"/>
      <c r="CL50" s="1084"/>
      <c r="CM50" s="1082"/>
      <c r="CN50" s="1083"/>
      <c r="CO50" s="1083"/>
      <c r="CP50" s="1083"/>
      <c r="CQ50" s="1084"/>
      <c r="CR50" s="1082"/>
      <c r="CS50" s="1083"/>
      <c r="CT50" s="1083"/>
      <c r="CU50" s="1083"/>
      <c r="CV50" s="1084"/>
      <c r="CW50" s="1082"/>
      <c r="CX50" s="1083"/>
      <c r="CY50" s="1083"/>
      <c r="CZ50" s="1083"/>
      <c r="DA50" s="1084"/>
      <c r="DB50" s="1082"/>
      <c r="DC50" s="1083"/>
      <c r="DD50" s="1083"/>
      <c r="DE50" s="1083"/>
      <c r="DF50" s="1084"/>
      <c r="DG50" s="1082"/>
      <c r="DH50" s="1083"/>
      <c r="DI50" s="1083"/>
      <c r="DJ50" s="1083"/>
      <c r="DK50" s="1084"/>
      <c r="DL50" s="1082"/>
      <c r="DM50" s="1083"/>
      <c r="DN50" s="1083"/>
      <c r="DO50" s="1083"/>
      <c r="DP50" s="1084"/>
      <c r="DQ50" s="1082"/>
      <c r="DR50" s="1083"/>
      <c r="DS50" s="1083"/>
      <c r="DT50" s="1083"/>
      <c r="DU50" s="1084"/>
      <c r="DV50" s="1085"/>
      <c r="DW50" s="1086"/>
      <c r="DX50" s="1086"/>
      <c r="DY50" s="1086"/>
      <c r="DZ50" s="1087"/>
      <c r="EA50" s="247"/>
    </row>
    <row r="51" spans="1:131" s="248" customFormat="1" ht="26.25" customHeight="1" x14ac:dyDescent="0.15">
      <c r="A51" s="262">
        <v>24</v>
      </c>
      <c r="B51" s="1130"/>
      <c r="C51" s="1131"/>
      <c r="D51" s="1131"/>
      <c r="E51" s="1131"/>
      <c r="F51" s="1131"/>
      <c r="G51" s="1131"/>
      <c r="H51" s="1131"/>
      <c r="I51" s="1131"/>
      <c r="J51" s="1131"/>
      <c r="K51" s="1131"/>
      <c r="L51" s="1131"/>
      <c r="M51" s="1131"/>
      <c r="N51" s="1131"/>
      <c r="O51" s="1131"/>
      <c r="P51" s="1132"/>
      <c r="Q51" s="1133"/>
      <c r="R51" s="1116"/>
      <c r="S51" s="1116"/>
      <c r="T51" s="1116"/>
      <c r="U51" s="1116"/>
      <c r="V51" s="1116"/>
      <c r="W51" s="1116"/>
      <c r="X51" s="1116"/>
      <c r="Y51" s="1116"/>
      <c r="Z51" s="1116"/>
      <c r="AA51" s="1116"/>
      <c r="AB51" s="1116"/>
      <c r="AC51" s="1116"/>
      <c r="AD51" s="1116"/>
      <c r="AE51" s="1134"/>
      <c r="AF51" s="1112"/>
      <c r="AG51" s="1113"/>
      <c r="AH51" s="1113"/>
      <c r="AI51" s="1113"/>
      <c r="AJ51" s="1114"/>
      <c r="AK51" s="1115"/>
      <c r="AL51" s="1116"/>
      <c r="AM51" s="1116"/>
      <c r="AN51" s="1116"/>
      <c r="AO51" s="1116"/>
      <c r="AP51" s="1116"/>
      <c r="AQ51" s="1116"/>
      <c r="AR51" s="1116"/>
      <c r="AS51" s="1116"/>
      <c r="AT51" s="1116"/>
      <c r="AU51" s="1116"/>
      <c r="AV51" s="1116"/>
      <c r="AW51" s="1116"/>
      <c r="AX51" s="1116"/>
      <c r="AY51" s="1116"/>
      <c r="AZ51" s="1117"/>
      <c r="BA51" s="1117"/>
      <c r="BB51" s="1117"/>
      <c r="BC51" s="1117"/>
      <c r="BD51" s="1117"/>
      <c r="BE51" s="1125"/>
      <c r="BF51" s="1125"/>
      <c r="BG51" s="1125"/>
      <c r="BH51" s="1125"/>
      <c r="BI51" s="1126"/>
      <c r="BJ51" s="253"/>
      <c r="BK51" s="253"/>
      <c r="BL51" s="253"/>
      <c r="BM51" s="253"/>
      <c r="BN51" s="253"/>
      <c r="BO51" s="266"/>
      <c r="BP51" s="266"/>
      <c r="BQ51" s="263">
        <v>45</v>
      </c>
      <c r="BR51" s="264"/>
      <c r="BS51" s="1107"/>
      <c r="BT51" s="1108"/>
      <c r="BU51" s="1108"/>
      <c r="BV51" s="1108"/>
      <c r="BW51" s="1108"/>
      <c r="BX51" s="1108"/>
      <c r="BY51" s="1108"/>
      <c r="BZ51" s="1108"/>
      <c r="CA51" s="1108"/>
      <c r="CB51" s="1108"/>
      <c r="CC51" s="1108"/>
      <c r="CD51" s="1108"/>
      <c r="CE51" s="1108"/>
      <c r="CF51" s="1108"/>
      <c r="CG51" s="1109"/>
      <c r="CH51" s="1082"/>
      <c r="CI51" s="1083"/>
      <c r="CJ51" s="1083"/>
      <c r="CK51" s="1083"/>
      <c r="CL51" s="1084"/>
      <c r="CM51" s="1082"/>
      <c r="CN51" s="1083"/>
      <c r="CO51" s="1083"/>
      <c r="CP51" s="1083"/>
      <c r="CQ51" s="1084"/>
      <c r="CR51" s="1082"/>
      <c r="CS51" s="1083"/>
      <c r="CT51" s="1083"/>
      <c r="CU51" s="1083"/>
      <c r="CV51" s="1084"/>
      <c r="CW51" s="1082"/>
      <c r="CX51" s="1083"/>
      <c r="CY51" s="1083"/>
      <c r="CZ51" s="1083"/>
      <c r="DA51" s="1084"/>
      <c r="DB51" s="1082"/>
      <c r="DC51" s="1083"/>
      <c r="DD51" s="1083"/>
      <c r="DE51" s="1083"/>
      <c r="DF51" s="1084"/>
      <c r="DG51" s="1082"/>
      <c r="DH51" s="1083"/>
      <c r="DI51" s="1083"/>
      <c r="DJ51" s="1083"/>
      <c r="DK51" s="1084"/>
      <c r="DL51" s="1082"/>
      <c r="DM51" s="1083"/>
      <c r="DN51" s="1083"/>
      <c r="DO51" s="1083"/>
      <c r="DP51" s="1084"/>
      <c r="DQ51" s="1082"/>
      <c r="DR51" s="1083"/>
      <c r="DS51" s="1083"/>
      <c r="DT51" s="1083"/>
      <c r="DU51" s="1084"/>
      <c r="DV51" s="1085"/>
      <c r="DW51" s="1086"/>
      <c r="DX51" s="1086"/>
      <c r="DY51" s="1086"/>
      <c r="DZ51" s="1087"/>
      <c r="EA51" s="247"/>
    </row>
    <row r="52" spans="1:131" s="248" customFormat="1" ht="26.25" customHeight="1" x14ac:dyDescent="0.15">
      <c r="A52" s="262">
        <v>25</v>
      </c>
      <c r="B52" s="1130"/>
      <c r="C52" s="1131"/>
      <c r="D52" s="1131"/>
      <c r="E52" s="1131"/>
      <c r="F52" s="1131"/>
      <c r="G52" s="1131"/>
      <c r="H52" s="1131"/>
      <c r="I52" s="1131"/>
      <c r="J52" s="1131"/>
      <c r="K52" s="1131"/>
      <c r="L52" s="1131"/>
      <c r="M52" s="1131"/>
      <c r="N52" s="1131"/>
      <c r="O52" s="1131"/>
      <c r="P52" s="1132"/>
      <c r="Q52" s="1133"/>
      <c r="R52" s="1116"/>
      <c r="S52" s="1116"/>
      <c r="T52" s="1116"/>
      <c r="U52" s="1116"/>
      <c r="V52" s="1116"/>
      <c r="W52" s="1116"/>
      <c r="X52" s="1116"/>
      <c r="Y52" s="1116"/>
      <c r="Z52" s="1116"/>
      <c r="AA52" s="1116"/>
      <c r="AB52" s="1116"/>
      <c r="AC52" s="1116"/>
      <c r="AD52" s="1116"/>
      <c r="AE52" s="1134"/>
      <c r="AF52" s="1112"/>
      <c r="AG52" s="1113"/>
      <c r="AH52" s="1113"/>
      <c r="AI52" s="1113"/>
      <c r="AJ52" s="1114"/>
      <c r="AK52" s="1115"/>
      <c r="AL52" s="1116"/>
      <c r="AM52" s="1116"/>
      <c r="AN52" s="1116"/>
      <c r="AO52" s="1116"/>
      <c r="AP52" s="1116"/>
      <c r="AQ52" s="1116"/>
      <c r="AR52" s="1116"/>
      <c r="AS52" s="1116"/>
      <c r="AT52" s="1116"/>
      <c r="AU52" s="1116"/>
      <c r="AV52" s="1116"/>
      <c r="AW52" s="1116"/>
      <c r="AX52" s="1116"/>
      <c r="AY52" s="1116"/>
      <c r="AZ52" s="1117"/>
      <c r="BA52" s="1117"/>
      <c r="BB52" s="1117"/>
      <c r="BC52" s="1117"/>
      <c r="BD52" s="1117"/>
      <c r="BE52" s="1125"/>
      <c r="BF52" s="1125"/>
      <c r="BG52" s="1125"/>
      <c r="BH52" s="1125"/>
      <c r="BI52" s="1126"/>
      <c r="BJ52" s="253"/>
      <c r="BK52" s="253"/>
      <c r="BL52" s="253"/>
      <c r="BM52" s="253"/>
      <c r="BN52" s="253"/>
      <c r="BO52" s="266"/>
      <c r="BP52" s="266"/>
      <c r="BQ52" s="263">
        <v>46</v>
      </c>
      <c r="BR52" s="264"/>
      <c r="BS52" s="1107"/>
      <c r="BT52" s="1108"/>
      <c r="BU52" s="1108"/>
      <c r="BV52" s="1108"/>
      <c r="BW52" s="1108"/>
      <c r="BX52" s="1108"/>
      <c r="BY52" s="1108"/>
      <c r="BZ52" s="1108"/>
      <c r="CA52" s="1108"/>
      <c r="CB52" s="1108"/>
      <c r="CC52" s="1108"/>
      <c r="CD52" s="1108"/>
      <c r="CE52" s="1108"/>
      <c r="CF52" s="1108"/>
      <c r="CG52" s="1109"/>
      <c r="CH52" s="1082"/>
      <c r="CI52" s="1083"/>
      <c r="CJ52" s="1083"/>
      <c r="CK52" s="1083"/>
      <c r="CL52" s="1084"/>
      <c r="CM52" s="1082"/>
      <c r="CN52" s="1083"/>
      <c r="CO52" s="1083"/>
      <c r="CP52" s="1083"/>
      <c r="CQ52" s="1084"/>
      <c r="CR52" s="1082"/>
      <c r="CS52" s="1083"/>
      <c r="CT52" s="1083"/>
      <c r="CU52" s="1083"/>
      <c r="CV52" s="1084"/>
      <c r="CW52" s="1082"/>
      <c r="CX52" s="1083"/>
      <c r="CY52" s="1083"/>
      <c r="CZ52" s="1083"/>
      <c r="DA52" s="1084"/>
      <c r="DB52" s="1082"/>
      <c r="DC52" s="1083"/>
      <c r="DD52" s="1083"/>
      <c r="DE52" s="1083"/>
      <c r="DF52" s="1084"/>
      <c r="DG52" s="1082"/>
      <c r="DH52" s="1083"/>
      <c r="DI52" s="1083"/>
      <c r="DJ52" s="1083"/>
      <c r="DK52" s="1084"/>
      <c r="DL52" s="1082"/>
      <c r="DM52" s="1083"/>
      <c r="DN52" s="1083"/>
      <c r="DO52" s="1083"/>
      <c r="DP52" s="1084"/>
      <c r="DQ52" s="1082"/>
      <c r="DR52" s="1083"/>
      <c r="DS52" s="1083"/>
      <c r="DT52" s="1083"/>
      <c r="DU52" s="1084"/>
      <c r="DV52" s="1085"/>
      <c r="DW52" s="1086"/>
      <c r="DX52" s="1086"/>
      <c r="DY52" s="1086"/>
      <c r="DZ52" s="1087"/>
      <c r="EA52" s="247"/>
    </row>
    <row r="53" spans="1:131" s="248" customFormat="1" ht="26.25" customHeight="1" x14ac:dyDescent="0.15">
      <c r="A53" s="262">
        <v>26</v>
      </c>
      <c r="B53" s="1130"/>
      <c r="C53" s="1131"/>
      <c r="D53" s="1131"/>
      <c r="E53" s="1131"/>
      <c r="F53" s="1131"/>
      <c r="G53" s="1131"/>
      <c r="H53" s="1131"/>
      <c r="I53" s="1131"/>
      <c r="J53" s="1131"/>
      <c r="K53" s="1131"/>
      <c r="L53" s="1131"/>
      <c r="M53" s="1131"/>
      <c r="N53" s="1131"/>
      <c r="O53" s="1131"/>
      <c r="P53" s="1132"/>
      <c r="Q53" s="1133"/>
      <c r="R53" s="1116"/>
      <c r="S53" s="1116"/>
      <c r="T53" s="1116"/>
      <c r="U53" s="1116"/>
      <c r="V53" s="1116"/>
      <c r="W53" s="1116"/>
      <c r="X53" s="1116"/>
      <c r="Y53" s="1116"/>
      <c r="Z53" s="1116"/>
      <c r="AA53" s="1116"/>
      <c r="AB53" s="1116"/>
      <c r="AC53" s="1116"/>
      <c r="AD53" s="1116"/>
      <c r="AE53" s="1134"/>
      <c r="AF53" s="1112"/>
      <c r="AG53" s="1113"/>
      <c r="AH53" s="1113"/>
      <c r="AI53" s="1113"/>
      <c r="AJ53" s="1114"/>
      <c r="AK53" s="1115"/>
      <c r="AL53" s="1116"/>
      <c r="AM53" s="1116"/>
      <c r="AN53" s="1116"/>
      <c r="AO53" s="1116"/>
      <c r="AP53" s="1116"/>
      <c r="AQ53" s="1116"/>
      <c r="AR53" s="1116"/>
      <c r="AS53" s="1116"/>
      <c r="AT53" s="1116"/>
      <c r="AU53" s="1116"/>
      <c r="AV53" s="1116"/>
      <c r="AW53" s="1116"/>
      <c r="AX53" s="1116"/>
      <c r="AY53" s="1116"/>
      <c r="AZ53" s="1117"/>
      <c r="BA53" s="1117"/>
      <c r="BB53" s="1117"/>
      <c r="BC53" s="1117"/>
      <c r="BD53" s="1117"/>
      <c r="BE53" s="1125"/>
      <c r="BF53" s="1125"/>
      <c r="BG53" s="1125"/>
      <c r="BH53" s="1125"/>
      <c r="BI53" s="1126"/>
      <c r="BJ53" s="253"/>
      <c r="BK53" s="253"/>
      <c r="BL53" s="253"/>
      <c r="BM53" s="253"/>
      <c r="BN53" s="253"/>
      <c r="BO53" s="266"/>
      <c r="BP53" s="266"/>
      <c r="BQ53" s="263">
        <v>47</v>
      </c>
      <c r="BR53" s="264"/>
      <c r="BS53" s="1107"/>
      <c r="BT53" s="1108"/>
      <c r="BU53" s="1108"/>
      <c r="BV53" s="1108"/>
      <c r="BW53" s="1108"/>
      <c r="BX53" s="1108"/>
      <c r="BY53" s="1108"/>
      <c r="BZ53" s="1108"/>
      <c r="CA53" s="1108"/>
      <c r="CB53" s="1108"/>
      <c r="CC53" s="1108"/>
      <c r="CD53" s="1108"/>
      <c r="CE53" s="1108"/>
      <c r="CF53" s="1108"/>
      <c r="CG53" s="1109"/>
      <c r="CH53" s="1082"/>
      <c r="CI53" s="1083"/>
      <c r="CJ53" s="1083"/>
      <c r="CK53" s="1083"/>
      <c r="CL53" s="1084"/>
      <c r="CM53" s="1082"/>
      <c r="CN53" s="1083"/>
      <c r="CO53" s="1083"/>
      <c r="CP53" s="1083"/>
      <c r="CQ53" s="1084"/>
      <c r="CR53" s="1082"/>
      <c r="CS53" s="1083"/>
      <c r="CT53" s="1083"/>
      <c r="CU53" s="1083"/>
      <c r="CV53" s="1084"/>
      <c r="CW53" s="1082"/>
      <c r="CX53" s="1083"/>
      <c r="CY53" s="1083"/>
      <c r="CZ53" s="1083"/>
      <c r="DA53" s="1084"/>
      <c r="DB53" s="1082"/>
      <c r="DC53" s="1083"/>
      <c r="DD53" s="1083"/>
      <c r="DE53" s="1083"/>
      <c r="DF53" s="1084"/>
      <c r="DG53" s="1082"/>
      <c r="DH53" s="1083"/>
      <c r="DI53" s="1083"/>
      <c r="DJ53" s="1083"/>
      <c r="DK53" s="1084"/>
      <c r="DL53" s="1082"/>
      <c r="DM53" s="1083"/>
      <c r="DN53" s="1083"/>
      <c r="DO53" s="1083"/>
      <c r="DP53" s="1084"/>
      <c r="DQ53" s="1082"/>
      <c r="DR53" s="1083"/>
      <c r="DS53" s="1083"/>
      <c r="DT53" s="1083"/>
      <c r="DU53" s="1084"/>
      <c r="DV53" s="1085"/>
      <c r="DW53" s="1086"/>
      <c r="DX53" s="1086"/>
      <c r="DY53" s="1086"/>
      <c r="DZ53" s="1087"/>
      <c r="EA53" s="247"/>
    </row>
    <row r="54" spans="1:131" s="248" customFormat="1" ht="26.25" customHeight="1" x14ac:dyDescent="0.15">
      <c r="A54" s="262">
        <v>27</v>
      </c>
      <c r="B54" s="1130"/>
      <c r="C54" s="1131"/>
      <c r="D54" s="1131"/>
      <c r="E54" s="1131"/>
      <c r="F54" s="1131"/>
      <c r="G54" s="1131"/>
      <c r="H54" s="1131"/>
      <c r="I54" s="1131"/>
      <c r="J54" s="1131"/>
      <c r="K54" s="1131"/>
      <c r="L54" s="1131"/>
      <c r="M54" s="1131"/>
      <c r="N54" s="1131"/>
      <c r="O54" s="1131"/>
      <c r="P54" s="1132"/>
      <c r="Q54" s="1133"/>
      <c r="R54" s="1116"/>
      <c r="S54" s="1116"/>
      <c r="T54" s="1116"/>
      <c r="U54" s="1116"/>
      <c r="V54" s="1116"/>
      <c r="W54" s="1116"/>
      <c r="X54" s="1116"/>
      <c r="Y54" s="1116"/>
      <c r="Z54" s="1116"/>
      <c r="AA54" s="1116"/>
      <c r="AB54" s="1116"/>
      <c r="AC54" s="1116"/>
      <c r="AD54" s="1116"/>
      <c r="AE54" s="1134"/>
      <c r="AF54" s="1112"/>
      <c r="AG54" s="1113"/>
      <c r="AH54" s="1113"/>
      <c r="AI54" s="1113"/>
      <c r="AJ54" s="1114"/>
      <c r="AK54" s="1115"/>
      <c r="AL54" s="1116"/>
      <c r="AM54" s="1116"/>
      <c r="AN54" s="1116"/>
      <c r="AO54" s="1116"/>
      <c r="AP54" s="1116"/>
      <c r="AQ54" s="1116"/>
      <c r="AR54" s="1116"/>
      <c r="AS54" s="1116"/>
      <c r="AT54" s="1116"/>
      <c r="AU54" s="1116"/>
      <c r="AV54" s="1116"/>
      <c r="AW54" s="1116"/>
      <c r="AX54" s="1116"/>
      <c r="AY54" s="1116"/>
      <c r="AZ54" s="1117"/>
      <c r="BA54" s="1117"/>
      <c r="BB54" s="1117"/>
      <c r="BC54" s="1117"/>
      <c r="BD54" s="1117"/>
      <c r="BE54" s="1125"/>
      <c r="BF54" s="1125"/>
      <c r="BG54" s="1125"/>
      <c r="BH54" s="1125"/>
      <c r="BI54" s="1126"/>
      <c r="BJ54" s="253"/>
      <c r="BK54" s="253"/>
      <c r="BL54" s="253"/>
      <c r="BM54" s="253"/>
      <c r="BN54" s="253"/>
      <c r="BO54" s="266"/>
      <c r="BP54" s="266"/>
      <c r="BQ54" s="263">
        <v>48</v>
      </c>
      <c r="BR54" s="264"/>
      <c r="BS54" s="1107"/>
      <c r="BT54" s="1108"/>
      <c r="BU54" s="1108"/>
      <c r="BV54" s="1108"/>
      <c r="BW54" s="1108"/>
      <c r="BX54" s="1108"/>
      <c r="BY54" s="1108"/>
      <c r="BZ54" s="1108"/>
      <c r="CA54" s="1108"/>
      <c r="CB54" s="1108"/>
      <c r="CC54" s="1108"/>
      <c r="CD54" s="1108"/>
      <c r="CE54" s="1108"/>
      <c r="CF54" s="1108"/>
      <c r="CG54" s="1109"/>
      <c r="CH54" s="1082"/>
      <c r="CI54" s="1083"/>
      <c r="CJ54" s="1083"/>
      <c r="CK54" s="1083"/>
      <c r="CL54" s="1084"/>
      <c r="CM54" s="1082"/>
      <c r="CN54" s="1083"/>
      <c r="CO54" s="1083"/>
      <c r="CP54" s="1083"/>
      <c r="CQ54" s="1084"/>
      <c r="CR54" s="1082"/>
      <c r="CS54" s="1083"/>
      <c r="CT54" s="1083"/>
      <c r="CU54" s="1083"/>
      <c r="CV54" s="1084"/>
      <c r="CW54" s="1082"/>
      <c r="CX54" s="1083"/>
      <c r="CY54" s="1083"/>
      <c r="CZ54" s="1083"/>
      <c r="DA54" s="1084"/>
      <c r="DB54" s="1082"/>
      <c r="DC54" s="1083"/>
      <c r="DD54" s="1083"/>
      <c r="DE54" s="1083"/>
      <c r="DF54" s="1084"/>
      <c r="DG54" s="1082"/>
      <c r="DH54" s="1083"/>
      <c r="DI54" s="1083"/>
      <c r="DJ54" s="1083"/>
      <c r="DK54" s="1084"/>
      <c r="DL54" s="1082"/>
      <c r="DM54" s="1083"/>
      <c r="DN54" s="1083"/>
      <c r="DO54" s="1083"/>
      <c r="DP54" s="1084"/>
      <c r="DQ54" s="1082"/>
      <c r="DR54" s="1083"/>
      <c r="DS54" s="1083"/>
      <c r="DT54" s="1083"/>
      <c r="DU54" s="1084"/>
      <c r="DV54" s="1085"/>
      <c r="DW54" s="1086"/>
      <c r="DX54" s="1086"/>
      <c r="DY54" s="1086"/>
      <c r="DZ54" s="1087"/>
      <c r="EA54" s="247"/>
    </row>
    <row r="55" spans="1:131" s="248" customFormat="1" ht="26.25" customHeight="1" x14ac:dyDescent="0.15">
      <c r="A55" s="262">
        <v>28</v>
      </c>
      <c r="B55" s="1130"/>
      <c r="C55" s="1131"/>
      <c r="D55" s="1131"/>
      <c r="E55" s="1131"/>
      <c r="F55" s="1131"/>
      <c r="G55" s="1131"/>
      <c r="H55" s="1131"/>
      <c r="I55" s="1131"/>
      <c r="J55" s="1131"/>
      <c r="K55" s="1131"/>
      <c r="L55" s="1131"/>
      <c r="M55" s="1131"/>
      <c r="N55" s="1131"/>
      <c r="O55" s="1131"/>
      <c r="P55" s="1132"/>
      <c r="Q55" s="1133"/>
      <c r="R55" s="1116"/>
      <c r="S55" s="1116"/>
      <c r="T55" s="1116"/>
      <c r="U55" s="1116"/>
      <c r="V55" s="1116"/>
      <c r="W55" s="1116"/>
      <c r="X55" s="1116"/>
      <c r="Y55" s="1116"/>
      <c r="Z55" s="1116"/>
      <c r="AA55" s="1116"/>
      <c r="AB55" s="1116"/>
      <c r="AC55" s="1116"/>
      <c r="AD55" s="1116"/>
      <c r="AE55" s="1134"/>
      <c r="AF55" s="1112"/>
      <c r="AG55" s="1113"/>
      <c r="AH55" s="1113"/>
      <c r="AI55" s="1113"/>
      <c r="AJ55" s="1114"/>
      <c r="AK55" s="1115"/>
      <c r="AL55" s="1116"/>
      <c r="AM55" s="1116"/>
      <c r="AN55" s="1116"/>
      <c r="AO55" s="1116"/>
      <c r="AP55" s="1116"/>
      <c r="AQ55" s="1116"/>
      <c r="AR55" s="1116"/>
      <c r="AS55" s="1116"/>
      <c r="AT55" s="1116"/>
      <c r="AU55" s="1116"/>
      <c r="AV55" s="1116"/>
      <c r="AW55" s="1116"/>
      <c r="AX55" s="1116"/>
      <c r="AY55" s="1116"/>
      <c r="AZ55" s="1117"/>
      <c r="BA55" s="1117"/>
      <c r="BB55" s="1117"/>
      <c r="BC55" s="1117"/>
      <c r="BD55" s="1117"/>
      <c r="BE55" s="1125"/>
      <c r="BF55" s="1125"/>
      <c r="BG55" s="1125"/>
      <c r="BH55" s="1125"/>
      <c r="BI55" s="1126"/>
      <c r="BJ55" s="253"/>
      <c r="BK55" s="253"/>
      <c r="BL55" s="253"/>
      <c r="BM55" s="253"/>
      <c r="BN55" s="253"/>
      <c r="BO55" s="266"/>
      <c r="BP55" s="266"/>
      <c r="BQ55" s="263">
        <v>49</v>
      </c>
      <c r="BR55" s="264"/>
      <c r="BS55" s="1107"/>
      <c r="BT55" s="1108"/>
      <c r="BU55" s="1108"/>
      <c r="BV55" s="1108"/>
      <c r="BW55" s="1108"/>
      <c r="BX55" s="1108"/>
      <c r="BY55" s="1108"/>
      <c r="BZ55" s="1108"/>
      <c r="CA55" s="1108"/>
      <c r="CB55" s="1108"/>
      <c r="CC55" s="1108"/>
      <c r="CD55" s="1108"/>
      <c r="CE55" s="1108"/>
      <c r="CF55" s="1108"/>
      <c r="CG55" s="1109"/>
      <c r="CH55" s="1082"/>
      <c r="CI55" s="1083"/>
      <c r="CJ55" s="1083"/>
      <c r="CK55" s="1083"/>
      <c r="CL55" s="1084"/>
      <c r="CM55" s="1082"/>
      <c r="CN55" s="1083"/>
      <c r="CO55" s="1083"/>
      <c r="CP55" s="1083"/>
      <c r="CQ55" s="1084"/>
      <c r="CR55" s="1082"/>
      <c r="CS55" s="1083"/>
      <c r="CT55" s="1083"/>
      <c r="CU55" s="1083"/>
      <c r="CV55" s="1084"/>
      <c r="CW55" s="1082"/>
      <c r="CX55" s="1083"/>
      <c r="CY55" s="1083"/>
      <c r="CZ55" s="1083"/>
      <c r="DA55" s="1084"/>
      <c r="DB55" s="1082"/>
      <c r="DC55" s="1083"/>
      <c r="DD55" s="1083"/>
      <c r="DE55" s="1083"/>
      <c r="DF55" s="1084"/>
      <c r="DG55" s="1082"/>
      <c r="DH55" s="1083"/>
      <c r="DI55" s="1083"/>
      <c r="DJ55" s="1083"/>
      <c r="DK55" s="1084"/>
      <c r="DL55" s="1082"/>
      <c r="DM55" s="1083"/>
      <c r="DN55" s="1083"/>
      <c r="DO55" s="1083"/>
      <c r="DP55" s="1084"/>
      <c r="DQ55" s="1082"/>
      <c r="DR55" s="1083"/>
      <c r="DS55" s="1083"/>
      <c r="DT55" s="1083"/>
      <c r="DU55" s="1084"/>
      <c r="DV55" s="1085"/>
      <c r="DW55" s="1086"/>
      <c r="DX55" s="1086"/>
      <c r="DY55" s="1086"/>
      <c r="DZ55" s="1087"/>
      <c r="EA55" s="247"/>
    </row>
    <row r="56" spans="1:131" s="248" customFormat="1" ht="26.25" customHeight="1" x14ac:dyDescent="0.15">
      <c r="A56" s="262">
        <v>29</v>
      </c>
      <c r="B56" s="1130"/>
      <c r="C56" s="1131"/>
      <c r="D56" s="1131"/>
      <c r="E56" s="1131"/>
      <c r="F56" s="1131"/>
      <c r="G56" s="1131"/>
      <c r="H56" s="1131"/>
      <c r="I56" s="1131"/>
      <c r="J56" s="1131"/>
      <c r="K56" s="1131"/>
      <c r="L56" s="1131"/>
      <c r="M56" s="1131"/>
      <c r="N56" s="1131"/>
      <c r="O56" s="1131"/>
      <c r="P56" s="1132"/>
      <c r="Q56" s="1133"/>
      <c r="R56" s="1116"/>
      <c r="S56" s="1116"/>
      <c r="T56" s="1116"/>
      <c r="U56" s="1116"/>
      <c r="V56" s="1116"/>
      <c r="W56" s="1116"/>
      <c r="X56" s="1116"/>
      <c r="Y56" s="1116"/>
      <c r="Z56" s="1116"/>
      <c r="AA56" s="1116"/>
      <c r="AB56" s="1116"/>
      <c r="AC56" s="1116"/>
      <c r="AD56" s="1116"/>
      <c r="AE56" s="1134"/>
      <c r="AF56" s="1112"/>
      <c r="AG56" s="1113"/>
      <c r="AH56" s="1113"/>
      <c r="AI56" s="1113"/>
      <c r="AJ56" s="1114"/>
      <c r="AK56" s="1115"/>
      <c r="AL56" s="1116"/>
      <c r="AM56" s="1116"/>
      <c r="AN56" s="1116"/>
      <c r="AO56" s="1116"/>
      <c r="AP56" s="1116"/>
      <c r="AQ56" s="1116"/>
      <c r="AR56" s="1116"/>
      <c r="AS56" s="1116"/>
      <c r="AT56" s="1116"/>
      <c r="AU56" s="1116"/>
      <c r="AV56" s="1116"/>
      <c r="AW56" s="1116"/>
      <c r="AX56" s="1116"/>
      <c r="AY56" s="1116"/>
      <c r="AZ56" s="1117"/>
      <c r="BA56" s="1117"/>
      <c r="BB56" s="1117"/>
      <c r="BC56" s="1117"/>
      <c r="BD56" s="1117"/>
      <c r="BE56" s="1125"/>
      <c r="BF56" s="1125"/>
      <c r="BG56" s="1125"/>
      <c r="BH56" s="1125"/>
      <c r="BI56" s="1126"/>
      <c r="BJ56" s="253"/>
      <c r="BK56" s="253"/>
      <c r="BL56" s="253"/>
      <c r="BM56" s="253"/>
      <c r="BN56" s="253"/>
      <c r="BO56" s="266"/>
      <c r="BP56" s="266"/>
      <c r="BQ56" s="263">
        <v>50</v>
      </c>
      <c r="BR56" s="264"/>
      <c r="BS56" s="1107"/>
      <c r="BT56" s="1108"/>
      <c r="BU56" s="1108"/>
      <c r="BV56" s="1108"/>
      <c r="BW56" s="1108"/>
      <c r="BX56" s="1108"/>
      <c r="BY56" s="1108"/>
      <c r="BZ56" s="1108"/>
      <c r="CA56" s="1108"/>
      <c r="CB56" s="1108"/>
      <c r="CC56" s="1108"/>
      <c r="CD56" s="1108"/>
      <c r="CE56" s="1108"/>
      <c r="CF56" s="1108"/>
      <c r="CG56" s="1109"/>
      <c r="CH56" s="1082"/>
      <c r="CI56" s="1083"/>
      <c r="CJ56" s="1083"/>
      <c r="CK56" s="1083"/>
      <c r="CL56" s="1084"/>
      <c r="CM56" s="1082"/>
      <c r="CN56" s="1083"/>
      <c r="CO56" s="1083"/>
      <c r="CP56" s="1083"/>
      <c r="CQ56" s="1084"/>
      <c r="CR56" s="1082"/>
      <c r="CS56" s="1083"/>
      <c r="CT56" s="1083"/>
      <c r="CU56" s="1083"/>
      <c r="CV56" s="1084"/>
      <c r="CW56" s="1082"/>
      <c r="CX56" s="1083"/>
      <c r="CY56" s="1083"/>
      <c r="CZ56" s="1083"/>
      <c r="DA56" s="1084"/>
      <c r="DB56" s="1082"/>
      <c r="DC56" s="1083"/>
      <c r="DD56" s="1083"/>
      <c r="DE56" s="1083"/>
      <c r="DF56" s="1084"/>
      <c r="DG56" s="1082"/>
      <c r="DH56" s="1083"/>
      <c r="DI56" s="1083"/>
      <c r="DJ56" s="1083"/>
      <c r="DK56" s="1084"/>
      <c r="DL56" s="1082"/>
      <c r="DM56" s="1083"/>
      <c r="DN56" s="1083"/>
      <c r="DO56" s="1083"/>
      <c r="DP56" s="1084"/>
      <c r="DQ56" s="1082"/>
      <c r="DR56" s="1083"/>
      <c r="DS56" s="1083"/>
      <c r="DT56" s="1083"/>
      <c r="DU56" s="1084"/>
      <c r="DV56" s="1085"/>
      <c r="DW56" s="1086"/>
      <c r="DX56" s="1086"/>
      <c r="DY56" s="1086"/>
      <c r="DZ56" s="1087"/>
      <c r="EA56" s="247"/>
    </row>
    <row r="57" spans="1:131" s="248" customFormat="1" ht="26.25" customHeight="1" x14ac:dyDescent="0.15">
      <c r="A57" s="262">
        <v>30</v>
      </c>
      <c r="B57" s="1130"/>
      <c r="C57" s="1131"/>
      <c r="D57" s="1131"/>
      <c r="E57" s="1131"/>
      <c r="F57" s="1131"/>
      <c r="G57" s="1131"/>
      <c r="H57" s="1131"/>
      <c r="I57" s="1131"/>
      <c r="J57" s="1131"/>
      <c r="K57" s="1131"/>
      <c r="L57" s="1131"/>
      <c r="M57" s="1131"/>
      <c r="N57" s="1131"/>
      <c r="O57" s="1131"/>
      <c r="P57" s="1132"/>
      <c r="Q57" s="1133"/>
      <c r="R57" s="1116"/>
      <c r="S57" s="1116"/>
      <c r="T57" s="1116"/>
      <c r="U57" s="1116"/>
      <c r="V57" s="1116"/>
      <c r="W57" s="1116"/>
      <c r="X57" s="1116"/>
      <c r="Y57" s="1116"/>
      <c r="Z57" s="1116"/>
      <c r="AA57" s="1116"/>
      <c r="AB57" s="1116"/>
      <c r="AC57" s="1116"/>
      <c r="AD57" s="1116"/>
      <c r="AE57" s="1134"/>
      <c r="AF57" s="1112"/>
      <c r="AG57" s="1113"/>
      <c r="AH57" s="1113"/>
      <c r="AI57" s="1113"/>
      <c r="AJ57" s="1114"/>
      <c r="AK57" s="1115"/>
      <c r="AL57" s="1116"/>
      <c r="AM57" s="1116"/>
      <c r="AN57" s="1116"/>
      <c r="AO57" s="1116"/>
      <c r="AP57" s="1116"/>
      <c r="AQ57" s="1116"/>
      <c r="AR57" s="1116"/>
      <c r="AS57" s="1116"/>
      <c r="AT57" s="1116"/>
      <c r="AU57" s="1116"/>
      <c r="AV57" s="1116"/>
      <c r="AW57" s="1116"/>
      <c r="AX57" s="1116"/>
      <c r="AY57" s="1116"/>
      <c r="AZ57" s="1117"/>
      <c r="BA57" s="1117"/>
      <c r="BB57" s="1117"/>
      <c r="BC57" s="1117"/>
      <c r="BD57" s="1117"/>
      <c r="BE57" s="1125"/>
      <c r="BF57" s="1125"/>
      <c r="BG57" s="1125"/>
      <c r="BH57" s="1125"/>
      <c r="BI57" s="1126"/>
      <c r="BJ57" s="253"/>
      <c r="BK57" s="253"/>
      <c r="BL57" s="253"/>
      <c r="BM57" s="253"/>
      <c r="BN57" s="253"/>
      <c r="BO57" s="266"/>
      <c r="BP57" s="266"/>
      <c r="BQ57" s="263">
        <v>51</v>
      </c>
      <c r="BR57" s="264"/>
      <c r="BS57" s="1107"/>
      <c r="BT57" s="1108"/>
      <c r="BU57" s="1108"/>
      <c r="BV57" s="1108"/>
      <c r="BW57" s="1108"/>
      <c r="BX57" s="1108"/>
      <c r="BY57" s="1108"/>
      <c r="BZ57" s="1108"/>
      <c r="CA57" s="1108"/>
      <c r="CB57" s="1108"/>
      <c r="CC57" s="1108"/>
      <c r="CD57" s="1108"/>
      <c r="CE57" s="1108"/>
      <c r="CF57" s="1108"/>
      <c r="CG57" s="1109"/>
      <c r="CH57" s="1082"/>
      <c r="CI57" s="1083"/>
      <c r="CJ57" s="1083"/>
      <c r="CK57" s="1083"/>
      <c r="CL57" s="1084"/>
      <c r="CM57" s="1082"/>
      <c r="CN57" s="1083"/>
      <c r="CO57" s="1083"/>
      <c r="CP57" s="1083"/>
      <c r="CQ57" s="1084"/>
      <c r="CR57" s="1082"/>
      <c r="CS57" s="1083"/>
      <c r="CT57" s="1083"/>
      <c r="CU57" s="1083"/>
      <c r="CV57" s="1084"/>
      <c r="CW57" s="1082"/>
      <c r="CX57" s="1083"/>
      <c r="CY57" s="1083"/>
      <c r="CZ57" s="1083"/>
      <c r="DA57" s="1084"/>
      <c r="DB57" s="1082"/>
      <c r="DC57" s="1083"/>
      <c r="DD57" s="1083"/>
      <c r="DE57" s="1083"/>
      <c r="DF57" s="1084"/>
      <c r="DG57" s="1082"/>
      <c r="DH57" s="1083"/>
      <c r="DI57" s="1083"/>
      <c r="DJ57" s="1083"/>
      <c r="DK57" s="1084"/>
      <c r="DL57" s="1082"/>
      <c r="DM57" s="1083"/>
      <c r="DN57" s="1083"/>
      <c r="DO57" s="1083"/>
      <c r="DP57" s="1084"/>
      <c r="DQ57" s="1082"/>
      <c r="DR57" s="1083"/>
      <c r="DS57" s="1083"/>
      <c r="DT57" s="1083"/>
      <c r="DU57" s="1084"/>
      <c r="DV57" s="1085"/>
      <c r="DW57" s="1086"/>
      <c r="DX57" s="1086"/>
      <c r="DY57" s="1086"/>
      <c r="DZ57" s="1087"/>
      <c r="EA57" s="247"/>
    </row>
    <row r="58" spans="1:131" s="248" customFormat="1" ht="26.25" customHeight="1" x14ac:dyDescent="0.15">
      <c r="A58" s="262">
        <v>31</v>
      </c>
      <c r="B58" s="1130"/>
      <c r="C58" s="1131"/>
      <c r="D58" s="1131"/>
      <c r="E58" s="1131"/>
      <c r="F58" s="1131"/>
      <c r="G58" s="1131"/>
      <c r="H58" s="1131"/>
      <c r="I58" s="1131"/>
      <c r="J58" s="1131"/>
      <c r="K58" s="1131"/>
      <c r="L58" s="1131"/>
      <c r="M58" s="1131"/>
      <c r="N58" s="1131"/>
      <c r="O58" s="1131"/>
      <c r="P58" s="1132"/>
      <c r="Q58" s="1133"/>
      <c r="R58" s="1116"/>
      <c r="S58" s="1116"/>
      <c r="T58" s="1116"/>
      <c r="U58" s="1116"/>
      <c r="V58" s="1116"/>
      <c r="W58" s="1116"/>
      <c r="X58" s="1116"/>
      <c r="Y58" s="1116"/>
      <c r="Z58" s="1116"/>
      <c r="AA58" s="1116"/>
      <c r="AB58" s="1116"/>
      <c r="AC58" s="1116"/>
      <c r="AD58" s="1116"/>
      <c r="AE58" s="1134"/>
      <c r="AF58" s="1112"/>
      <c r="AG58" s="1113"/>
      <c r="AH58" s="1113"/>
      <c r="AI58" s="1113"/>
      <c r="AJ58" s="1114"/>
      <c r="AK58" s="1115"/>
      <c r="AL58" s="1116"/>
      <c r="AM58" s="1116"/>
      <c r="AN58" s="1116"/>
      <c r="AO58" s="1116"/>
      <c r="AP58" s="1116"/>
      <c r="AQ58" s="1116"/>
      <c r="AR58" s="1116"/>
      <c r="AS58" s="1116"/>
      <c r="AT58" s="1116"/>
      <c r="AU58" s="1116"/>
      <c r="AV58" s="1116"/>
      <c r="AW58" s="1116"/>
      <c r="AX58" s="1116"/>
      <c r="AY58" s="1116"/>
      <c r="AZ58" s="1117"/>
      <c r="BA58" s="1117"/>
      <c r="BB58" s="1117"/>
      <c r="BC58" s="1117"/>
      <c r="BD58" s="1117"/>
      <c r="BE58" s="1125"/>
      <c r="BF58" s="1125"/>
      <c r="BG58" s="1125"/>
      <c r="BH58" s="1125"/>
      <c r="BI58" s="1126"/>
      <c r="BJ58" s="253"/>
      <c r="BK58" s="253"/>
      <c r="BL58" s="253"/>
      <c r="BM58" s="253"/>
      <c r="BN58" s="253"/>
      <c r="BO58" s="266"/>
      <c r="BP58" s="266"/>
      <c r="BQ58" s="263">
        <v>52</v>
      </c>
      <c r="BR58" s="264"/>
      <c r="BS58" s="1107"/>
      <c r="BT58" s="1108"/>
      <c r="BU58" s="1108"/>
      <c r="BV58" s="1108"/>
      <c r="BW58" s="1108"/>
      <c r="BX58" s="1108"/>
      <c r="BY58" s="1108"/>
      <c r="BZ58" s="1108"/>
      <c r="CA58" s="1108"/>
      <c r="CB58" s="1108"/>
      <c r="CC58" s="1108"/>
      <c r="CD58" s="1108"/>
      <c r="CE58" s="1108"/>
      <c r="CF58" s="1108"/>
      <c r="CG58" s="1109"/>
      <c r="CH58" s="1082"/>
      <c r="CI58" s="1083"/>
      <c r="CJ58" s="1083"/>
      <c r="CK58" s="1083"/>
      <c r="CL58" s="1084"/>
      <c r="CM58" s="1082"/>
      <c r="CN58" s="1083"/>
      <c r="CO58" s="1083"/>
      <c r="CP58" s="1083"/>
      <c r="CQ58" s="1084"/>
      <c r="CR58" s="1082"/>
      <c r="CS58" s="1083"/>
      <c r="CT58" s="1083"/>
      <c r="CU58" s="1083"/>
      <c r="CV58" s="1084"/>
      <c r="CW58" s="1082"/>
      <c r="CX58" s="1083"/>
      <c r="CY58" s="1083"/>
      <c r="CZ58" s="1083"/>
      <c r="DA58" s="1084"/>
      <c r="DB58" s="1082"/>
      <c r="DC58" s="1083"/>
      <c r="DD58" s="1083"/>
      <c r="DE58" s="1083"/>
      <c r="DF58" s="1084"/>
      <c r="DG58" s="1082"/>
      <c r="DH58" s="1083"/>
      <c r="DI58" s="1083"/>
      <c r="DJ58" s="1083"/>
      <c r="DK58" s="1084"/>
      <c r="DL58" s="1082"/>
      <c r="DM58" s="1083"/>
      <c r="DN58" s="1083"/>
      <c r="DO58" s="1083"/>
      <c r="DP58" s="1084"/>
      <c r="DQ58" s="1082"/>
      <c r="DR58" s="1083"/>
      <c r="DS58" s="1083"/>
      <c r="DT58" s="1083"/>
      <c r="DU58" s="1084"/>
      <c r="DV58" s="1085"/>
      <c r="DW58" s="1086"/>
      <c r="DX58" s="1086"/>
      <c r="DY58" s="1086"/>
      <c r="DZ58" s="1087"/>
      <c r="EA58" s="247"/>
    </row>
    <row r="59" spans="1:131" s="248" customFormat="1" ht="26.25" customHeight="1" x14ac:dyDescent="0.15">
      <c r="A59" s="262">
        <v>32</v>
      </c>
      <c r="B59" s="1130"/>
      <c r="C59" s="1131"/>
      <c r="D59" s="1131"/>
      <c r="E59" s="1131"/>
      <c r="F59" s="1131"/>
      <c r="G59" s="1131"/>
      <c r="H59" s="1131"/>
      <c r="I59" s="1131"/>
      <c r="J59" s="1131"/>
      <c r="K59" s="1131"/>
      <c r="L59" s="1131"/>
      <c r="M59" s="1131"/>
      <c r="N59" s="1131"/>
      <c r="O59" s="1131"/>
      <c r="P59" s="1132"/>
      <c r="Q59" s="1133"/>
      <c r="R59" s="1116"/>
      <c r="S59" s="1116"/>
      <c r="T59" s="1116"/>
      <c r="U59" s="1116"/>
      <c r="V59" s="1116"/>
      <c r="W59" s="1116"/>
      <c r="X59" s="1116"/>
      <c r="Y59" s="1116"/>
      <c r="Z59" s="1116"/>
      <c r="AA59" s="1116"/>
      <c r="AB59" s="1116"/>
      <c r="AC59" s="1116"/>
      <c r="AD59" s="1116"/>
      <c r="AE59" s="1134"/>
      <c r="AF59" s="1112"/>
      <c r="AG59" s="1113"/>
      <c r="AH59" s="1113"/>
      <c r="AI59" s="1113"/>
      <c r="AJ59" s="1114"/>
      <c r="AK59" s="1115"/>
      <c r="AL59" s="1116"/>
      <c r="AM59" s="1116"/>
      <c r="AN59" s="1116"/>
      <c r="AO59" s="1116"/>
      <c r="AP59" s="1116"/>
      <c r="AQ59" s="1116"/>
      <c r="AR59" s="1116"/>
      <c r="AS59" s="1116"/>
      <c r="AT59" s="1116"/>
      <c r="AU59" s="1116"/>
      <c r="AV59" s="1116"/>
      <c r="AW59" s="1116"/>
      <c r="AX59" s="1116"/>
      <c r="AY59" s="1116"/>
      <c r="AZ59" s="1117"/>
      <c r="BA59" s="1117"/>
      <c r="BB59" s="1117"/>
      <c r="BC59" s="1117"/>
      <c r="BD59" s="1117"/>
      <c r="BE59" s="1125"/>
      <c r="BF59" s="1125"/>
      <c r="BG59" s="1125"/>
      <c r="BH59" s="1125"/>
      <c r="BI59" s="1126"/>
      <c r="BJ59" s="253"/>
      <c r="BK59" s="253"/>
      <c r="BL59" s="253"/>
      <c r="BM59" s="253"/>
      <c r="BN59" s="253"/>
      <c r="BO59" s="266"/>
      <c r="BP59" s="266"/>
      <c r="BQ59" s="263">
        <v>53</v>
      </c>
      <c r="BR59" s="264"/>
      <c r="BS59" s="1107"/>
      <c r="BT59" s="1108"/>
      <c r="BU59" s="1108"/>
      <c r="BV59" s="1108"/>
      <c r="BW59" s="1108"/>
      <c r="BX59" s="1108"/>
      <c r="BY59" s="1108"/>
      <c r="BZ59" s="1108"/>
      <c r="CA59" s="1108"/>
      <c r="CB59" s="1108"/>
      <c r="CC59" s="1108"/>
      <c r="CD59" s="1108"/>
      <c r="CE59" s="1108"/>
      <c r="CF59" s="1108"/>
      <c r="CG59" s="1109"/>
      <c r="CH59" s="1082"/>
      <c r="CI59" s="1083"/>
      <c r="CJ59" s="1083"/>
      <c r="CK59" s="1083"/>
      <c r="CL59" s="1084"/>
      <c r="CM59" s="1082"/>
      <c r="CN59" s="1083"/>
      <c r="CO59" s="1083"/>
      <c r="CP59" s="1083"/>
      <c r="CQ59" s="1084"/>
      <c r="CR59" s="1082"/>
      <c r="CS59" s="1083"/>
      <c r="CT59" s="1083"/>
      <c r="CU59" s="1083"/>
      <c r="CV59" s="1084"/>
      <c r="CW59" s="1082"/>
      <c r="CX59" s="1083"/>
      <c r="CY59" s="1083"/>
      <c r="CZ59" s="1083"/>
      <c r="DA59" s="1084"/>
      <c r="DB59" s="1082"/>
      <c r="DC59" s="1083"/>
      <c r="DD59" s="1083"/>
      <c r="DE59" s="1083"/>
      <c r="DF59" s="1084"/>
      <c r="DG59" s="1082"/>
      <c r="DH59" s="1083"/>
      <c r="DI59" s="1083"/>
      <c r="DJ59" s="1083"/>
      <c r="DK59" s="1084"/>
      <c r="DL59" s="1082"/>
      <c r="DM59" s="1083"/>
      <c r="DN59" s="1083"/>
      <c r="DO59" s="1083"/>
      <c r="DP59" s="1084"/>
      <c r="DQ59" s="1082"/>
      <c r="DR59" s="1083"/>
      <c r="DS59" s="1083"/>
      <c r="DT59" s="1083"/>
      <c r="DU59" s="1084"/>
      <c r="DV59" s="1085"/>
      <c r="DW59" s="1086"/>
      <c r="DX59" s="1086"/>
      <c r="DY59" s="1086"/>
      <c r="DZ59" s="1087"/>
      <c r="EA59" s="247"/>
    </row>
    <row r="60" spans="1:131" s="248" customFormat="1" ht="26.25" customHeight="1" x14ac:dyDescent="0.15">
      <c r="A60" s="262">
        <v>33</v>
      </c>
      <c r="B60" s="1130"/>
      <c r="C60" s="1131"/>
      <c r="D60" s="1131"/>
      <c r="E60" s="1131"/>
      <c r="F60" s="1131"/>
      <c r="G60" s="1131"/>
      <c r="H60" s="1131"/>
      <c r="I60" s="1131"/>
      <c r="J60" s="1131"/>
      <c r="K60" s="1131"/>
      <c r="L60" s="1131"/>
      <c r="M60" s="1131"/>
      <c r="N60" s="1131"/>
      <c r="O60" s="1131"/>
      <c r="P60" s="1132"/>
      <c r="Q60" s="1133"/>
      <c r="R60" s="1116"/>
      <c r="S60" s="1116"/>
      <c r="T60" s="1116"/>
      <c r="U60" s="1116"/>
      <c r="V60" s="1116"/>
      <c r="W60" s="1116"/>
      <c r="X60" s="1116"/>
      <c r="Y60" s="1116"/>
      <c r="Z60" s="1116"/>
      <c r="AA60" s="1116"/>
      <c r="AB60" s="1116"/>
      <c r="AC60" s="1116"/>
      <c r="AD60" s="1116"/>
      <c r="AE60" s="1134"/>
      <c r="AF60" s="1112"/>
      <c r="AG60" s="1113"/>
      <c r="AH60" s="1113"/>
      <c r="AI60" s="1113"/>
      <c r="AJ60" s="1114"/>
      <c r="AK60" s="1115"/>
      <c r="AL60" s="1116"/>
      <c r="AM60" s="1116"/>
      <c r="AN60" s="1116"/>
      <c r="AO60" s="1116"/>
      <c r="AP60" s="1116"/>
      <c r="AQ60" s="1116"/>
      <c r="AR60" s="1116"/>
      <c r="AS60" s="1116"/>
      <c r="AT60" s="1116"/>
      <c r="AU60" s="1116"/>
      <c r="AV60" s="1116"/>
      <c r="AW60" s="1116"/>
      <c r="AX60" s="1116"/>
      <c r="AY60" s="1116"/>
      <c r="AZ60" s="1117"/>
      <c r="BA60" s="1117"/>
      <c r="BB60" s="1117"/>
      <c r="BC60" s="1117"/>
      <c r="BD60" s="1117"/>
      <c r="BE60" s="1125"/>
      <c r="BF60" s="1125"/>
      <c r="BG60" s="1125"/>
      <c r="BH60" s="1125"/>
      <c r="BI60" s="1126"/>
      <c r="BJ60" s="253"/>
      <c r="BK60" s="253"/>
      <c r="BL60" s="253"/>
      <c r="BM60" s="253"/>
      <c r="BN60" s="253"/>
      <c r="BO60" s="266"/>
      <c r="BP60" s="266"/>
      <c r="BQ60" s="263">
        <v>54</v>
      </c>
      <c r="BR60" s="264"/>
      <c r="BS60" s="1107"/>
      <c r="BT60" s="1108"/>
      <c r="BU60" s="1108"/>
      <c r="BV60" s="1108"/>
      <c r="BW60" s="1108"/>
      <c r="BX60" s="1108"/>
      <c r="BY60" s="1108"/>
      <c r="BZ60" s="1108"/>
      <c r="CA60" s="1108"/>
      <c r="CB60" s="1108"/>
      <c r="CC60" s="1108"/>
      <c r="CD60" s="1108"/>
      <c r="CE60" s="1108"/>
      <c r="CF60" s="1108"/>
      <c r="CG60" s="1109"/>
      <c r="CH60" s="1082"/>
      <c r="CI60" s="1083"/>
      <c r="CJ60" s="1083"/>
      <c r="CK60" s="1083"/>
      <c r="CL60" s="1084"/>
      <c r="CM60" s="1082"/>
      <c r="CN60" s="1083"/>
      <c r="CO60" s="1083"/>
      <c r="CP60" s="1083"/>
      <c r="CQ60" s="1084"/>
      <c r="CR60" s="1082"/>
      <c r="CS60" s="1083"/>
      <c r="CT60" s="1083"/>
      <c r="CU60" s="1083"/>
      <c r="CV60" s="1084"/>
      <c r="CW60" s="1082"/>
      <c r="CX60" s="1083"/>
      <c r="CY60" s="1083"/>
      <c r="CZ60" s="1083"/>
      <c r="DA60" s="1084"/>
      <c r="DB60" s="1082"/>
      <c r="DC60" s="1083"/>
      <c r="DD60" s="1083"/>
      <c r="DE60" s="1083"/>
      <c r="DF60" s="1084"/>
      <c r="DG60" s="1082"/>
      <c r="DH60" s="1083"/>
      <c r="DI60" s="1083"/>
      <c r="DJ60" s="1083"/>
      <c r="DK60" s="1084"/>
      <c r="DL60" s="1082"/>
      <c r="DM60" s="1083"/>
      <c r="DN60" s="1083"/>
      <c r="DO60" s="1083"/>
      <c r="DP60" s="1084"/>
      <c r="DQ60" s="1082"/>
      <c r="DR60" s="1083"/>
      <c r="DS60" s="1083"/>
      <c r="DT60" s="1083"/>
      <c r="DU60" s="1084"/>
      <c r="DV60" s="1085"/>
      <c r="DW60" s="1086"/>
      <c r="DX60" s="1086"/>
      <c r="DY60" s="1086"/>
      <c r="DZ60" s="1087"/>
      <c r="EA60" s="247"/>
    </row>
    <row r="61" spans="1:131" s="248" customFormat="1" ht="26.25" customHeight="1" thickBot="1" x14ac:dyDescent="0.2">
      <c r="A61" s="262">
        <v>34</v>
      </c>
      <c r="B61" s="1130"/>
      <c r="C61" s="1131"/>
      <c r="D61" s="1131"/>
      <c r="E61" s="1131"/>
      <c r="F61" s="1131"/>
      <c r="G61" s="1131"/>
      <c r="H61" s="1131"/>
      <c r="I61" s="1131"/>
      <c r="J61" s="1131"/>
      <c r="K61" s="1131"/>
      <c r="L61" s="1131"/>
      <c r="M61" s="1131"/>
      <c r="N61" s="1131"/>
      <c r="O61" s="1131"/>
      <c r="P61" s="1132"/>
      <c r="Q61" s="1133"/>
      <c r="R61" s="1116"/>
      <c r="S61" s="1116"/>
      <c r="T61" s="1116"/>
      <c r="U61" s="1116"/>
      <c r="V61" s="1116"/>
      <c r="W61" s="1116"/>
      <c r="X61" s="1116"/>
      <c r="Y61" s="1116"/>
      <c r="Z61" s="1116"/>
      <c r="AA61" s="1116"/>
      <c r="AB61" s="1116"/>
      <c r="AC61" s="1116"/>
      <c r="AD61" s="1116"/>
      <c r="AE61" s="1134"/>
      <c r="AF61" s="1112"/>
      <c r="AG61" s="1113"/>
      <c r="AH61" s="1113"/>
      <c r="AI61" s="1113"/>
      <c r="AJ61" s="1114"/>
      <c r="AK61" s="1115"/>
      <c r="AL61" s="1116"/>
      <c r="AM61" s="1116"/>
      <c r="AN61" s="1116"/>
      <c r="AO61" s="1116"/>
      <c r="AP61" s="1116"/>
      <c r="AQ61" s="1116"/>
      <c r="AR61" s="1116"/>
      <c r="AS61" s="1116"/>
      <c r="AT61" s="1116"/>
      <c r="AU61" s="1116"/>
      <c r="AV61" s="1116"/>
      <c r="AW61" s="1116"/>
      <c r="AX61" s="1116"/>
      <c r="AY61" s="1116"/>
      <c r="AZ61" s="1117"/>
      <c r="BA61" s="1117"/>
      <c r="BB61" s="1117"/>
      <c r="BC61" s="1117"/>
      <c r="BD61" s="1117"/>
      <c r="BE61" s="1125"/>
      <c r="BF61" s="1125"/>
      <c r="BG61" s="1125"/>
      <c r="BH61" s="1125"/>
      <c r="BI61" s="1126"/>
      <c r="BJ61" s="253"/>
      <c r="BK61" s="253"/>
      <c r="BL61" s="253"/>
      <c r="BM61" s="253"/>
      <c r="BN61" s="253"/>
      <c r="BO61" s="266"/>
      <c r="BP61" s="266"/>
      <c r="BQ61" s="263">
        <v>55</v>
      </c>
      <c r="BR61" s="264"/>
      <c r="BS61" s="1107"/>
      <c r="BT61" s="1108"/>
      <c r="BU61" s="1108"/>
      <c r="BV61" s="1108"/>
      <c r="BW61" s="1108"/>
      <c r="BX61" s="1108"/>
      <c r="BY61" s="1108"/>
      <c r="BZ61" s="1108"/>
      <c r="CA61" s="1108"/>
      <c r="CB61" s="1108"/>
      <c r="CC61" s="1108"/>
      <c r="CD61" s="1108"/>
      <c r="CE61" s="1108"/>
      <c r="CF61" s="1108"/>
      <c r="CG61" s="1109"/>
      <c r="CH61" s="1082"/>
      <c r="CI61" s="1083"/>
      <c r="CJ61" s="1083"/>
      <c r="CK61" s="1083"/>
      <c r="CL61" s="1084"/>
      <c r="CM61" s="1082"/>
      <c r="CN61" s="1083"/>
      <c r="CO61" s="1083"/>
      <c r="CP61" s="1083"/>
      <c r="CQ61" s="1084"/>
      <c r="CR61" s="1082"/>
      <c r="CS61" s="1083"/>
      <c r="CT61" s="1083"/>
      <c r="CU61" s="1083"/>
      <c r="CV61" s="1084"/>
      <c r="CW61" s="1082"/>
      <c r="CX61" s="1083"/>
      <c r="CY61" s="1083"/>
      <c r="CZ61" s="1083"/>
      <c r="DA61" s="1084"/>
      <c r="DB61" s="1082"/>
      <c r="DC61" s="1083"/>
      <c r="DD61" s="1083"/>
      <c r="DE61" s="1083"/>
      <c r="DF61" s="1084"/>
      <c r="DG61" s="1082"/>
      <c r="DH61" s="1083"/>
      <c r="DI61" s="1083"/>
      <c r="DJ61" s="1083"/>
      <c r="DK61" s="1084"/>
      <c r="DL61" s="1082"/>
      <c r="DM61" s="1083"/>
      <c r="DN61" s="1083"/>
      <c r="DO61" s="1083"/>
      <c r="DP61" s="1084"/>
      <c r="DQ61" s="1082"/>
      <c r="DR61" s="1083"/>
      <c r="DS61" s="1083"/>
      <c r="DT61" s="1083"/>
      <c r="DU61" s="1084"/>
      <c r="DV61" s="1085"/>
      <c r="DW61" s="1086"/>
      <c r="DX61" s="1086"/>
      <c r="DY61" s="1086"/>
      <c r="DZ61" s="1087"/>
      <c r="EA61" s="247"/>
    </row>
    <row r="62" spans="1:131" s="248" customFormat="1" ht="26.25" customHeight="1" x14ac:dyDescent="0.15">
      <c r="A62" s="262">
        <v>35</v>
      </c>
      <c r="B62" s="1130"/>
      <c r="C62" s="1131"/>
      <c r="D62" s="1131"/>
      <c r="E62" s="1131"/>
      <c r="F62" s="1131"/>
      <c r="G62" s="1131"/>
      <c r="H62" s="1131"/>
      <c r="I62" s="1131"/>
      <c r="J62" s="1131"/>
      <c r="K62" s="1131"/>
      <c r="L62" s="1131"/>
      <c r="M62" s="1131"/>
      <c r="N62" s="1131"/>
      <c r="O62" s="1131"/>
      <c r="P62" s="1132"/>
      <c r="Q62" s="1133"/>
      <c r="R62" s="1116"/>
      <c r="S62" s="1116"/>
      <c r="T62" s="1116"/>
      <c r="U62" s="1116"/>
      <c r="V62" s="1116"/>
      <c r="W62" s="1116"/>
      <c r="X62" s="1116"/>
      <c r="Y62" s="1116"/>
      <c r="Z62" s="1116"/>
      <c r="AA62" s="1116"/>
      <c r="AB62" s="1116"/>
      <c r="AC62" s="1116"/>
      <c r="AD62" s="1116"/>
      <c r="AE62" s="1134"/>
      <c r="AF62" s="1112"/>
      <c r="AG62" s="1113"/>
      <c r="AH62" s="1113"/>
      <c r="AI62" s="1113"/>
      <c r="AJ62" s="1114"/>
      <c r="AK62" s="1115"/>
      <c r="AL62" s="1116"/>
      <c r="AM62" s="1116"/>
      <c r="AN62" s="1116"/>
      <c r="AO62" s="1116"/>
      <c r="AP62" s="1116"/>
      <c r="AQ62" s="1116"/>
      <c r="AR62" s="1116"/>
      <c r="AS62" s="1116"/>
      <c r="AT62" s="1116"/>
      <c r="AU62" s="1116"/>
      <c r="AV62" s="1116"/>
      <c r="AW62" s="1116"/>
      <c r="AX62" s="1116"/>
      <c r="AY62" s="1116"/>
      <c r="AZ62" s="1117"/>
      <c r="BA62" s="1117"/>
      <c r="BB62" s="1117"/>
      <c r="BC62" s="1117"/>
      <c r="BD62" s="1117"/>
      <c r="BE62" s="1125"/>
      <c r="BF62" s="1125"/>
      <c r="BG62" s="1125"/>
      <c r="BH62" s="1125"/>
      <c r="BI62" s="1126"/>
      <c r="BJ62" s="1127" t="s">
        <v>414</v>
      </c>
      <c r="BK62" s="1128"/>
      <c r="BL62" s="1128"/>
      <c r="BM62" s="1128"/>
      <c r="BN62" s="1129"/>
      <c r="BO62" s="266"/>
      <c r="BP62" s="266"/>
      <c r="BQ62" s="263">
        <v>56</v>
      </c>
      <c r="BR62" s="264"/>
      <c r="BS62" s="1107"/>
      <c r="BT62" s="1108"/>
      <c r="BU62" s="1108"/>
      <c r="BV62" s="1108"/>
      <c r="BW62" s="1108"/>
      <c r="BX62" s="1108"/>
      <c r="BY62" s="1108"/>
      <c r="BZ62" s="1108"/>
      <c r="CA62" s="1108"/>
      <c r="CB62" s="1108"/>
      <c r="CC62" s="1108"/>
      <c r="CD62" s="1108"/>
      <c r="CE62" s="1108"/>
      <c r="CF62" s="1108"/>
      <c r="CG62" s="1109"/>
      <c r="CH62" s="1082"/>
      <c r="CI62" s="1083"/>
      <c r="CJ62" s="1083"/>
      <c r="CK62" s="1083"/>
      <c r="CL62" s="1084"/>
      <c r="CM62" s="1082"/>
      <c r="CN62" s="1083"/>
      <c r="CO62" s="1083"/>
      <c r="CP62" s="1083"/>
      <c r="CQ62" s="1084"/>
      <c r="CR62" s="1082"/>
      <c r="CS62" s="1083"/>
      <c r="CT62" s="1083"/>
      <c r="CU62" s="1083"/>
      <c r="CV62" s="1084"/>
      <c r="CW62" s="1082"/>
      <c r="CX62" s="1083"/>
      <c r="CY62" s="1083"/>
      <c r="CZ62" s="1083"/>
      <c r="DA62" s="1084"/>
      <c r="DB62" s="1082"/>
      <c r="DC62" s="1083"/>
      <c r="DD62" s="1083"/>
      <c r="DE62" s="1083"/>
      <c r="DF62" s="1084"/>
      <c r="DG62" s="1082"/>
      <c r="DH62" s="1083"/>
      <c r="DI62" s="1083"/>
      <c r="DJ62" s="1083"/>
      <c r="DK62" s="1084"/>
      <c r="DL62" s="1082"/>
      <c r="DM62" s="1083"/>
      <c r="DN62" s="1083"/>
      <c r="DO62" s="1083"/>
      <c r="DP62" s="1084"/>
      <c r="DQ62" s="1082"/>
      <c r="DR62" s="1083"/>
      <c r="DS62" s="1083"/>
      <c r="DT62" s="1083"/>
      <c r="DU62" s="1084"/>
      <c r="DV62" s="1085"/>
      <c r="DW62" s="1086"/>
      <c r="DX62" s="1086"/>
      <c r="DY62" s="1086"/>
      <c r="DZ62" s="1087"/>
      <c r="EA62" s="247"/>
    </row>
    <row r="63" spans="1:131" s="248" customFormat="1" ht="26.25" customHeight="1" thickBot="1" x14ac:dyDescent="0.2">
      <c r="A63" s="265" t="s">
        <v>392</v>
      </c>
      <c r="B63" s="1037" t="s">
        <v>415</v>
      </c>
      <c r="C63" s="1038"/>
      <c r="D63" s="1038"/>
      <c r="E63" s="1038"/>
      <c r="F63" s="1038"/>
      <c r="G63" s="1038"/>
      <c r="H63" s="1038"/>
      <c r="I63" s="1038"/>
      <c r="J63" s="1038"/>
      <c r="K63" s="1038"/>
      <c r="L63" s="1038"/>
      <c r="M63" s="1038"/>
      <c r="N63" s="1038"/>
      <c r="O63" s="1038"/>
      <c r="P63" s="1039"/>
      <c r="Q63" s="1055"/>
      <c r="R63" s="1056"/>
      <c r="S63" s="1056"/>
      <c r="T63" s="1056"/>
      <c r="U63" s="1056"/>
      <c r="V63" s="1056"/>
      <c r="W63" s="1056"/>
      <c r="X63" s="1056"/>
      <c r="Y63" s="1056"/>
      <c r="Z63" s="1056"/>
      <c r="AA63" s="1056"/>
      <c r="AB63" s="1056"/>
      <c r="AC63" s="1056"/>
      <c r="AD63" s="1056"/>
      <c r="AE63" s="1121"/>
      <c r="AF63" s="1122">
        <v>636</v>
      </c>
      <c r="AG63" s="1052"/>
      <c r="AH63" s="1052"/>
      <c r="AI63" s="1052"/>
      <c r="AJ63" s="1123"/>
      <c r="AK63" s="1124"/>
      <c r="AL63" s="1056"/>
      <c r="AM63" s="1056"/>
      <c r="AN63" s="1056"/>
      <c r="AO63" s="1056"/>
      <c r="AP63" s="1052">
        <v>4896</v>
      </c>
      <c r="AQ63" s="1052"/>
      <c r="AR63" s="1052"/>
      <c r="AS63" s="1052"/>
      <c r="AT63" s="1052"/>
      <c r="AU63" s="1052">
        <v>4695</v>
      </c>
      <c r="AV63" s="1052"/>
      <c r="AW63" s="1052"/>
      <c r="AX63" s="1052"/>
      <c r="AY63" s="1052"/>
      <c r="AZ63" s="1118"/>
      <c r="BA63" s="1118"/>
      <c r="BB63" s="1118"/>
      <c r="BC63" s="1118"/>
      <c r="BD63" s="1118"/>
      <c r="BE63" s="1053"/>
      <c r="BF63" s="1053"/>
      <c r="BG63" s="1053"/>
      <c r="BH63" s="1053"/>
      <c r="BI63" s="1054"/>
      <c r="BJ63" s="1119" t="s">
        <v>416</v>
      </c>
      <c r="BK63" s="1044"/>
      <c r="BL63" s="1044"/>
      <c r="BM63" s="1044"/>
      <c r="BN63" s="1120"/>
      <c r="BO63" s="266"/>
      <c r="BP63" s="266"/>
      <c r="BQ63" s="263">
        <v>57</v>
      </c>
      <c r="BR63" s="264"/>
      <c r="BS63" s="1107"/>
      <c r="BT63" s="1108"/>
      <c r="BU63" s="1108"/>
      <c r="BV63" s="1108"/>
      <c r="BW63" s="1108"/>
      <c r="BX63" s="1108"/>
      <c r="BY63" s="1108"/>
      <c r="BZ63" s="1108"/>
      <c r="CA63" s="1108"/>
      <c r="CB63" s="1108"/>
      <c r="CC63" s="1108"/>
      <c r="CD63" s="1108"/>
      <c r="CE63" s="1108"/>
      <c r="CF63" s="1108"/>
      <c r="CG63" s="1109"/>
      <c r="CH63" s="1082"/>
      <c r="CI63" s="1083"/>
      <c r="CJ63" s="1083"/>
      <c r="CK63" s="1083"/>
      <c r="CL63" s="1084"/>
      <c r="CM63" s="1082"/>
      <c r="CN63" s="1083"/>
      <c r="CO63" s="1083"/>
      <c r="CP63" s="1083"/>
      <c r="CQ63" s="1084"/>
      <c r="CR63" s="1082"/>
      <c r="CS63" s="1083"/>
      <c r="CT63" s="1083"/>
      <c r="CU63" s="1083"/>
      <c r="CV63" s="1084"/>
      <c r="CW63" s="1082"/>
      <c r="CX63" s="1083"/>
      <c r="CY63" s="1083"/>
      <c r="CZ63" s="1083"/>
      <c r="DA63" s="1084"/>
      <c r="DB63" s="1082"/>
      <c r="DC63" s="1083"/>
      <c r="DD63" s="1083"/>
      <c r="DE63" s="1083"/>
      <c r="DF63" s="1084"/>
      <c r="DG63" s="1082"/>
      <c r="DH63" s="1083"/>
      <c r="DI63" s="1083"/>
      <c r="DJ63" s="1083"/>
      <c r="DK63" s="1084"/>
      <c r="DL63" s="1082"/>
      <c r="DM63" s="1083"/>
      <c r="DN63" s="1083"/>
      <c r="DO63" s="1083"/>
      <c r="DP63" s="1084"/>
      <c r="DQ63" s="1082"/>
      <c r="DR63" s="1083"/>
      <c r="DS63" s="1083"/>
      <c r="DT63" s="1083"/>
      <c r="DU63" s="1084"/>
      <c r="DV63" s="1085"/>
      <c r="DW63" s="1086"/>
      <c r="DX63" s="1086"/>
      <c r="DY63" s="1086"/>
      <c r="DZ63" s="1087"/>
      <c r="EA63" s="247"/>
    </row>
    <row r="64" spans="1:131" s="248" customFormat="1" ht="26.25" customHeight="1" x14ac:dyDescent="0.15">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1107"/>
      <c r="BT64" s="1108"/>
      <c r="BU64" s="1108"/>
      <c r="BV64" s="1108"/>
      <c r="BW64" s="1108"/>
      <c r="BX64" s="1108"/>
      <c r="BY64" s="1108"/>
      <c r="BZ64" s="1108"/>
      <c r="CA64" s="1108"/>
      <c r="CB64" s="1108"/>
      <c r="CC64" s="1108"/>
      <c r="CD64" s="1108"/>
      <c r="CE64" s="1108"/>
      <c r="CF64" s="1108"/>
      <c r="CG64" s="1109"/>
      <c r="CH64" s="1082"/>
      <c r="CI64" s="1083"/>
      <c r="CJ64" s="1083"/>
      <c r="CK64" s="1083"/>
      <c r="CL64" s="1084"/>
      <c r="CM64" s="1082"/>
      <c r="CN64" s="1083"/>
      <c r="CO64" s="1083"/>
      <c r="CP64" s="1083"/>
      <c r="CQ64" s="1084"/>
      <c r="CR64" s="1082"/>
      <c r="CS64" s="1083"/>
      <c r="CT64" s="1083"/>
      <c r="CU64" s="1083"/>
      <c r="CV64" s="1084"/>
      <c r="CW64" s="1082"/>
      <c r="CX64" s="1083"/>
      <c r="CY64" s="1083"/>
      <c r="CZ64" s="1083"/>
      <c r="DA64" s="1084"/>
      <c r="DB64" s="1082"/>
      <c r="DC64" s="1083"/>
      <c r="DD64" s="1083"/>
      <c r="DE64" s="1083"/>
      <c r="DF64" s="1084"/>
      <c r="DG64" s="1082"/>
      <c r="DH64" s="1083"/>
      <c r="DI64" s="1083"/>
      <c r="DJ64" s="1083"/>
      <c r="DK64" s="1084"/>
      <c r="DL64" s="1082"/>
      <c r="DM64" s="1083"/>
      <c r="DN64" s="1083"/>
      <c r="DO64" s="1083"/>
      <c r="DP64" s="1084"/>
      <c r="DQ64" s="1082"/>
      <c r="DR64" s="1083"/>
      <c r="DS64" s="1083"/>
      <c r="DT64" s="1083"/>
      <c r="DU64" s="1084"/>
      <c r="DV64" s="1085"/>
      <c r="DW64" s="1086"/>
      <c r="DX64" s="1086"/>
      <c r="DY64" s="1086"/>
      <c r="DZ64" s="1087"/>
      <c r="EA64" s="247"/>
    </row>
    <row r="65" spans="1:131" s="248" customFormat="1" ht="26.25" customHeight="1" thickBot="1" x14ac:dyDescent="0.2">
      <c r="A65" s="253" t="s">
        <v>417</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1107"/>
      <c r="BT65" s="1108"/>
      <c r="BU65" s="1108"/>
      <c r="BV65" s="1108"/>
      <c r="BW65" s="1108"/>
      <c r="BX65" s="1108"/>
      <c r="BY65" s="1108"/>
      <c r="BZ65" s="1108"/>
      <c r="CA65" s="1108"/>
      <c r="CB65" s="1108"/>
      <c r="CC65" s="1108"/>
      <c r="CD65" s="1108"/>
      <c r="CE65" s="1108"/>
      <c r="CF65" s="1108"/>
      <c r="CG65" s="1109"/>
      <c r="CH65" s="1082"/>
      <c r="CI65" s="1083"/>
      <c r="CJ65" s="1083"/>
      <c r="CK65" s="1083"/>
      <c r="CL65" s="1084"/>
      <c r="CM65" s="1082"/>
      <c r="CN65" s="1083"/>
      <c r="CO65" s="1083"/>
      <c r="CP65" s="1083"/>
      <c r="CQ65" s="1084"/>
      <c r="CR65" s="1082"/>
      <c r="CS65" s="1083"/>
      <c r="CT65" s="1083"/>
      <c r="CU65" s="1083"/>
      <c r="CV65" s="1084"/>
      <c r="CW65" s="1082"/>
      <c r="CX65" s="1083"/>
      <c r="CY65" s="1083"/>
      <c r="CZ65" s="1083"/>
      <c r="DA65" s="1084"/>
      <c r="DB65" s="1082"/>
      <c r="DC65" s="1083"/>
      <c r="DD65" s="1083"/>
      <c r="DE65" s="1083"/>
      <c r="DF65" s="1084"/>
      <c r="DG65" s="1082"/>
      <c r="DH65" s="1083"/>
      <c r="DI65" s="1083"/>
      <c r="DJ65" s="1083"/>
      <c r="DK65" s="1084"/>
      <c r="DL65" s="1082"/>
      <c r="DM65" s="1083"/>
      <c r="DN65" s="1083"/>
      <c r="DO65" s="1083"/>
      <c r="DP65" s="1084"/>
      <c r="DQ65" s="1082"/>
      <c r="DR65" s="1083"/>
      <c r="DS65" s="1083"/>
      <c r="DT65" s="1083"/>
      <c r="DU65" s="1084"/>
      <c r="DV65" s="1085"/>
      <c r="DW65" s="1086"/>
      <c r="DX65" s="1086"/>
      <c r="DY65" s="1086"/>
      <c r="DZ65" s="1087"/>
      <c r="EA65" s="247"/>
    </row>
    <row r="66" spans="1:131" s="248" customFormat="1" ht="26.25" customHeight="1" x14ac:dyDescent="0.15">
      <c r="A66" s="1088" t="s">
        <v>418</v>
      </c>
      <c r="B66" s="1089"/>
      <c r="C66" s="1089"/>
      <c r="D66" s="1089"/>
      <c r="E66" s="1089"/>
      <c r="F66" s="1089"/>
      <c r="G66" s="1089"/>
      <c r="H66" s="1089"/>
      <c r="I66" s="1089"/>
      <c r="J66" s="1089"/>
      <c r="K66" s="1089"/>
      <c r="L66" s="1089"/>
      <c r="M66" s="1089"/>
      <c r="N66" s="1089"/>
      <c r="O66" s="1089"/>
      <c r="P66" s="1090"/>
      <c r="Q66" s="1094" t="s">
        <v>419</v>
      </c>
      <c r="R66" s="1095"/>
      <c r="S66" s="1095"/>
      <c r="T66" s="1095"/>
      <c r="U66" s="1096"/>
      <c r="V66" s="1094" t="s">
        <v>420</v>
      </c>
      <c r="W66" s="1095"/>
      <c r="X66" s="1095"/>
      <c r="Y66" s="1095"/>
      <c r="Z66" s="1096"/>
      <c r="AA66" s="1094" t="s">
        <v>421</v>
      </c>
      <c r="AB66" s="1095"/>
      <c r="AC66" s="1095"/>
      <c r="AD66" s="1095"/>
      <c r="AE66" s="1096"/>
      <c r="AF66" s="1100" t="s">
        <v>422</v>
      </c>
      <c r="AG66" s="1101"/>
      <c r="AH66" s="1101"/>
      <c r="AI66" s="1101"/>
      <c r="AJ66" s="1102"/>
      <c r="AK66" s="1094" t="s">
        <v>423</v>
      </c>
      <c r="AL66" s="1089"/>
      <c r="AM66" s="1089"/>
      <c r="AN66" s="1089"/>
      <c r="AO66" s="1090"/>
      <c r="AP66" s="1094" t="s">
        <v>424</v>
      </c>
      <c r="AQ66" s="1095"/>
      <c r="AR66" s="1095"/>
      <c r="AS66" s="1095"/>
      <c r="AT66" s="1096"/>
      <c r="AU66" s="1094" t="s">
        <v>425</v>
      </c>
      <c r="AV66" s="1095"/>
      <c r="AW66" s="1095"/>
      <c r="AX66" s="1095"/>
      <c r="AY66" s="1096"/>
      <c r="AZ66" s="1094" t="s">
        <v>380</v>
      </c>
      <c r="BA66" s="1095"/>
      <c r="BB66" s="1095"/>
      <c r="BC66" s="1095"/>
      <c r="BD66" s="1110"/>
      <c r="BE66" s="266"/>
      <c r="BF66" s="266"/>
      <c r="BG66" s="266"/>
      <c r="BH66" s="266"/>
      <c r="BI66" s="266"/>
      <c r="BJ66" s="266"/>
      <c r="BK66" s="266"/>
      <c r="BL66" s="266"/>
      <c r="BM66" s="266"/>
      <c r="BN66" s="266"/>
      <c r="BO66" s="266"/>
      <c r="BP66" s="266"/>
      <c r="BQ66" s="263">
        <v>60</v>
      </c>
      <c r="BR66" s="268"/>
      <c r="BS66" s="1046"/>
      <c r="BT66" s="1047"/>
      <c r="BU66" s="1047"/>
      <c r="BV66" s="1047"/>
      <c r="BW66" s="1047"/>
      <c r="BX66" s="1047"/>
      <c r="BY66" s="1047"/>
      <c r="BZ66" s="1047"/>
      <c r="CA66" s="1047"/>
      <c r="CB66" s="1047"/>
      <c r="CC66" s="1047"/>
      <c r="CD66" s="1047"/>
      <c r="CE66" s="1047"/>
      <c r="CF66" s="1047"/>
      <c r="CG66" s="1048"/>
      <c r="CH66" s="1049"/>
      <c r="CI66" s="1050"/>
      <c r="CJ66" s="1050"/>
      <c r="CK66" s="1050"/>
      <c r="CL66" s="1051"/>
      <c r="CM66" s="1049"/>
      <c r="CN66" s="1050"/>
      <c r="CO66" s="1050"/>
      <c r="CP66" s="1050"/>
      <c r="CQ66" s="1051"/>
      <c r="CR66" s="1049"/>
      <c r="CS66" s="1050"/>
      <c r="CT66" s="1050"/>
      <c r="CU66" s="1050"/>
      <c r="CV66" s="1051"/>
      <c r="CW66" s="1049"/>
      <c r="CX66" s="1050"/>
      <c r="CY66" s="1050"/>
      <c r="CZ66" s="1050"/>
      <c r="DA66" s="1051"/>
      <c r="DB66" s="1049"/>
      <c r="DC66" s="1050"/>
      <c r="DD66" s="1050"/>
      <c r="DE66" s="1050"/>
      <c r="DF66" s="1051"/>
      <c r="DG66" s="1049"/>
      <c r="DH66" s="1050"/>
      <c r="DI66" s="1050"/>
      <c r="DJ66" s="1050"/>
      <c r="DK66" s="1051"/>
      <c r="DL66" s="1049"/>
      <c r="DM66" s="1050"/>
      <c r="DN66" s="1050"/>
      <c r="DO66" s="1050"/>
      <c r="DP66" s="1051"/>
      <c r="DQ66" s="1049"/>
      <c r="DR66" s="1050"/>
      <c r="DS66" s="1050"/>
      <c r="DT66" s="1050"/>
      <c r="DU66" s="1051"/>
      <c r="DV66" s="1034"/>
      <c r="DW66" s="1035"/>
      <c r="DX66" s="1035"/>
      <c r="DY66" s="1035"/>
      <c r="DZ66" s="1036"/>
      <c r="EA66" s="247"/>
    </row>
    <row r="67" spans="1:131" s="248" customFormat="1" ht="26.25" customHeight="1" thickBot="1" x14ac:dyDescent="0.2">
      <c r="A67" s="1091"/>
      <c r="B67" s="1092"/>
      <c r="C67" s="1092"/>
      <c r="D67" s="1092"/>
      <c r="E67" s="1092"/>
      <c r="F67" s="1092"/>
      <c r="G67" s="1092"/>
      <c r="H67" s="1092"/>
      <c r="I67" s="1092"/>
      <c r="J67" s="1092"/>
      <c r="K67" s="1092"/>
      <c r="L67" s="1092"/>
      <c r="M67" s="1092"/>
      <c r="N67" s="1092"/>
      <c r="O67" s="1092"/>
      <c r="P67" s="1093"/>
      <c r="Q67" s="1097"/>
      <c r="R67" s="1098"/>
      <c r="S67" s="1098"/>
      <c r="T67" s="1098"/>
      <c r="U67" s="1099"/>
      <c r="V67" s="1097"/>
      <c r="W67" s="1098"/>
      <c r="X67" s="1098"/>
      <c r="Y67" s="1098"/>
      <c r="Z67" s="1099"/>
      <c r="AA67" s="1097"/>
      <c r="AB67" s="1098"/>
      <c r="AC67" s="1098"/>
      <c r="AD67" s="1098"/>
      <c r="AE67" s="1099"/>
      <c r="AF67" s="1103"/>
      <c r="AG67" s="1104"/>
      <c r="AH67" s="1104"/>
      <c r="AI67" s="1104"/>
      <c r="AJ67" s="1105"/>
      <c r="AK67" s="1106"/>
      <c r="AL67" s="1092"/>
      <c r="AM67" s="1092"/>
      <c r="AN67" s="1092"/>
      <c r="AO67" s="1093"/>
      <c r="AP67" s="1097"/>
      <c r="AQ67" s="1098"/>
      <c r="AR67" s="1098"/>
      <c r="AS67" s="1098"/>
      <c r="AT67" s="1099"/>
      <c r="AU67" s="1097"/>
      <c r="AV67" s="1098"/>
      <c r="AW67" s="1098"/>
      <c r="AX67" s="1098"/>
      <c r="AY67" s="1099"/>
      <c r="AZ67" s="1097"/>
      <c r="BA67" s="1098"/>
      <c r="BB67" s="1098"/>
      <c r="BC67" s="1098"/>
      <c r="BD67" s="1111"/>
      <c r="BE67" s="266"/>
      <c r="BF67" s="266"/>
      <c r="BG67" s="266"/>
      <c r="BH67" s="266"/>
      <c r="BI67" s="266"/>
      <c r="BJ67" s="266"/>
      <c r="BK67" s="266"/>
      <c r="BL67" s="266"/>
      <c r="BM67" s="266"/>
      <c r="BN67" s="266"/>
      <c r="BO67" s="266"/>
      <c r="BP67" s="266"/>
      <c r="BQ67" s="263">
        <v>61</v>
      </c>
      <c r="BR67" s="268"/>
      <c r="BS67" s="1046"/>
      <c r="BT67" s="1047"/>
      <c r="BU67" s="1047"/>
      <c r="BV67" s="1047"/>
      <c r="BW67" s="1047"/>
      <c r="BX67" s="1047"/>
      <c r="BY67" s="1047"/>
      <c r="BZ67" s="1047"/>
      <c r="CA67" s="1047"/>
      <c r="CB67" s="1047"/>
      <c r="CC67" s="1047"/>
      <c r="CD67" s="1047"/>
      <c r="CE67" s="1047"/>
      <c r="CF67" s="1047"/>
      <c r="CG67" s="1048"/>
      <c r="CH67" s="1049"/>
      <c r="CI67" s="1050"/>
      <c r="CJ67" s="1050"/>
      <c r="CK67" s="1050"/>
      <c r="CL67" s="1051"/>
      <c r="CM67" s="1049"/>
      <c r="CN67" s="1050"/>
      <c r="CO67" s="1050"/>
      <c r="CP67" s="1050"/>
      <c r="CQ67" s="1051"/>
      <c r="CR67" s="1049"/>
      <c r="CS67" s="1050"/>
      <c r="CT67" s="1050"/>
      <c r="CU67" s="1050"/>
      <c r="CV67" s="1051"/>
      <c r="CW67" s="1049"/>
      <c r="CX67" s="1050"/>
      <c r="CY67" s="1050"/>
      <c r="CZ67" s="1050"/>
      <c r="DA67" s="1051"/>
      <c r="DB67" s="1049"/>
      <c r="DC67" s="1050"/>
      <c r="DD67" s="1050"/>
      <c r="DE67" s="1050"/>
      <c r="DF67" s="1051"/>
      <c r="DG67" s="1049"/>
      <c r="DH67" s="1050"/>
      <c r="DI67" s="1050"/>
      <c r="DJ67" s="1050"/>
      <c r="DK67" s="1051"/>
      <c r="DL67" s="1049"/>
      <c r="DM67" s="1050"/>
      <c r="DN67" s="1050"/>
      <c r="DO67" s="1050"/>
      <c r="DP67" s="1051"/>
      <c r="DQ67" s="1049"/>
      <c r="DR67" s="1050"/>
      <c r="DS67" s="1050"/>
      <c r="DT67" s="1050"/>
      <c r="DU67" s="1051"/>
      <c r="DV67" s="1034"/>
      <c r="DW67" s="1035"/>
      <c r="DX67" s="1035"/>
      <c r="DY67" s="1035"/>
      <c r="DZ67" s="1036"/>
      <c r="EA67" s="247"/>
    </row>
    <row r="68" spans="1:131" s="248" customFormat="1" ht="26.25" customHeight="1" thickTop="1" x14ac:dyDescent="0.15">
      <c r="A68" s="259">
        <v>1</v>
      </c>
      <c r="B68" s="1078" t="s">
        <v>597</v>
      </c>
      <c r="C68" s="1079"/>
      <c r="D68" s="1079"/>
      <c r="E68" s="1079"/>
      <c r="F68" s="1079"/>
      <c r="G68" s="1079"/>
      <c r="H68" s="1079"/>
      <c r="I68" s="1079"/>
      <c r="J68" s="1079"/>
      <c r="K68" s="1079"/>
      <c r="L68" s="1079"/>
      <c r="M68" s="1079"/>
      <c r="N68" s="1079"/>
      <c r="O68" s="1079"/>
      <c r="P68" s="1080"/>
      <c r="Q68" s="1081">
        <v>1045</v>
      </c>
      <c r="R68" s="1075"/>
      <c r="S68" s="1075"/>
      <c r="T68" s="1075"/>
      <c r="U68" s="1075"/>
      <c r="V68" s="1075">
        <v>1024</v>
      </c>
      <c r="W68" s="1075"/>
      <c r="X68" s="1075"/>
      <c r="Y68" s="1075"/>
      <c r="Z68" s="1075"/>
      <c r="AA68" s="1075">
        <v>21</v>
      </c>
      <c r="AB68" s="1075"/>
      <c r="AC68" s="1075"/>
      <c r="AD68" s="1075"/>
      <c r="AE68" s="1075"/>
      <c r="AF68" s="1075">
        <v>21</v>
      </c>
      <c r="AG68" s="1075"/>
      <c r="AH68" s="1075"/>
      <c r="AI68" s="1075"/>
      <c r="AJ68" s="1075"/>
      <c r="AK68" s="1075">
        <v>23</v>
      </c>
      <c r="AL68" s="1075"/>
      <c r="AM68" s="1075"/>
      <c r="AN68" s="1075"/>
      <c r="AO68" s="1075"/>
      <c r="AP68" s="1075">
        <v>318</v>
      </c>
      <c r="AQ68" s="1075"/>
      <c r="AR68" s="1075"/>
      <c r="AS68" s="1075"/>
      <c r="AT68" s="1075"/>
      <c r="AU68" s="1075">
        <v>36</v>
      </c>
      <c r="AV68" s="1075"/>
      <c r="AW68" s="1075"/>
      <c r="AX68" s="1075"/>
      <c r="AY68" s="1075"/>
      <c r="AZ68" s="1076"/>
      <c r="BA68" s="1076"/>
      <c r="BB68" s="1076"/>
      <c r="BC68" s="1076"/>
      <c r="BD68" s="1077"/>
      <c r="BE68" s="266"/>
      <c r="BF68" s="266"/>
      <c r="BG68" s="266"/>
      <c r="BH68" s="266"/>
      <c r="BI68" s="266"/>
      <c r="BJ68" s="266"/>
      <c r="BK68" s="266"/>
      <c r="BL68" s="266"/>
      <c r="BM68" s="266"/>
      <c r="BN68" s="266"/>
      <c r="BO68" s="266"/>
      <c r="BP68" s="266"/>
      <c r="BQ68" s="263">
        <v>62</v>
      </c>
      <c r="BR68" s="268"/>
      <c r="BS68" s="1046"/>
      <c r="BT68" s="1047"/>
      <c r="BU68" s="1047"/>
      <c r="BV68" s="1047"/>
      <c r="BW68" s="1047"/>
      <c r="BX68" s="1047"/>
      <c r="BY68" s="1047"/>
      <c r="BZ68" s="1047"/>
      <c r="CA68" s="1047"/>
      <c r="CB68" s="1047"/>
      <c r="CC68" s="1047"/>
      <c r="CD68" s="1047"/>
      <c r="CE68" s="1047"/>
      <c r="CF68" s="1047"/>
      <c r="CG68" s="1048"/>
      <c r="CH68" s="1049"/>
      <c r="CI68" s="1050"/>
      <c r="CJ68" s="1050"/>
      <c r="CK68" s="1050"/>
      <c r="CL68" s="1051"/>
      <c r="CM68" s="1049"/>
      <c r="CN68" s="1050"/>
      <c r="CO68" s="1050"/>
      <c r="CP68" s="1050"/>
      <c r="CQ68" s="1051"/>
      <c r="CR68" s="1049"/>
      <c r="CS68" s="1050"/>
      <c r="CT68" s="1050"/>
      <c r="CU68" s="1050"/>
      <c r="CV68" s="1051"/>
      <c r="CW68" s="1049"/>
      <c r="CX68" s="1050"/>
      <c r="CY68" s="1050"/>
      <c r="CZ68" s="1050"/>
      <c r="DA68" s="1051"/>
      <c r="DB68" s="1049"/>
      <c r="DC68" s="1050"/>
      <c r="DD68" s="1050"/>
      <c r="DE68" s="1050"/>
      <c r="DF68" s="1051"/>
      <c r="DG68" s="1049"/>
      <c r="DH68" s="1050"/>
      <c r="DI68" s="1050"/>
      <c r="DJ68" s="1050"/>
      <c r="DK68" s="1051"/>
      <c r="DL68" s="1049"/>
      <c r="DM68" s="1050"/>
      <c r="DN68" s="1050"/>
      <c r="DO68" s="1050"/>
      <c r="DP68" s="1051"/>
      <c r="DQ68" s="1049"/>
      <c r="DR68" s="1050"/>
      <c r="DS68" s="1050"/>
      <c r="DT68" s="1050"/>
      <c r="DU68" s="1051"/>
      <c r="DV68" s="1034"/>
      <c r="DW68" s="1035"/>
      <c r="DX68" s="1035"/>
      <c r="DY68" s="1035"/>
      <c r="DZ68" s="1036"/>
      <c r="EA68" s="247"/>
    </row>
    <row r="69" spans="1:131" s="248" customFormat="1" ht="26.25" customHeight="1" x14ac:dyDescent="0.15">
      <c r="A69" s="262">
        <v>2</v>
      </c>
      <c r="B69" s="1067" t="s">
        <v>598</v>
      </c>
      <c r="C69" s="1068"/>
      <c r="D69" s="1068"/>
      <c r="E69" s="1068"/>
      <c r="F69" s="1068"/>
      <c r="G69" s="1068"/>
      <c r="H69" s="1068"/>
      <c r="I69" s="1068"/>
      <c r="J69" s="1068"/>
      <c r="K69" s="1068"/>
      <c r="L69" s="1068"/>
      <c r="M69" s="1068"/>
      <c r="N69" s="1068"/>
      <c r="O69" s="1068"/>
      <c r="P69" s="1069"/>
      <c r="Q69" s="1070">
        <v>6771</v>
      </c>
      <c r="R69" s="1064"/>
      <c r="S69" s="1064"/>
      <c r="T69" s="1064"/>
      <c r="U69" s="1064"/>
      <c r="V69" s="1064">
        <v>7309</v>
      </c>
      <c r="W69" s="1064"/>
      <c r="X69" s="1064"/>
      <c r="Y69" s="1064"/>
      <c r="Z69" s="1064"/>
      <c r="AA69" s="1064">
        <v>-538</v>
      </c>
      <c r="AB69" s="1064"/>
      <c r="AC69" s="1064"/>
      <c r="AD69" s="1064"/>
      <c r="AE69" s="1064"/>
      <c r="AF69" s="1064">
        <v>-564</v>
      </c>
      <c r="AG69" s="1064"/>
      <c r="AH69" s="1064"/>
      <c r="AI69" s="1064"/>
      <c r="AJ69" s="1064"/>
      <c r="AK69" s="1064" t="s">
        <v>610</v>
      </c>
      <c r="AL69" s="1064"/>
      <c r="AM69" s="1064"/>
      <c r="AN69" s="1064"/>
      <c r="AO69" s="1064"/>
      <c r="AP69" s="1064">
        <v>4222</v>
      </c>
      <c r="AQ69" s="1064"/>
      <c r="AR69" s="1064"/>
      <c r="AS69" s="1064"/>
      <c r="AT69" s="1064"/>
      <c r="AU69" s="1064">
        <v>385</v>
      </c>
      <c r="AV69" s="1064"/>
      <c r="AW69" s="1064"/>
      <c r="AX69" s="1064"/>
      <c r="AY69" s="1064"/>
      <c r="AZ69" s="1065"/>
      <c r="BA69" s="1065"/>
      <c r="BB69" s="1065"/>
      <c r="BC69" s="1065"/>
      <c r="BD69" s="1066"/>
      <c r="BE69" s="266"/>
      <c r="BF69" s="266"/>
      <c r="BG69" s="266"/>
      <c r="BH69" s="266"/>
      <c r="BI69" s="266"/>
      <c r="BJ69" s="266"/>
      <c r="BK69" s="266"/>
      <c r="BL69" s="266"/>
      <c r="BM69" s="266"/>
      <c r="BN69" s="266"/>
      <c r="BO69" s="266"/>
      <c r="BP69" s="266"/>
      <c r="BQ69" s="263">
        <v>63</v>
      </c>
      <c r="BR69" s="268"/>
      <c r="BS69" s="1046"/>
      <c r="BT69" s="1047"/>
      <c r="BU69" s="1047"/>
      <c r="BV69" s="1047"/>
      <c r="BW69" s="1047"/>
      <c r="BX69" s="1047"/>
      <c r="BY69" s="1047"/>
      <c r="BZ69" s="1047"/>
      <c r="CA69" s="1047"/>
      <c r="CB69" s="1047"/>
      <c r="CC69" s="1047"/>
      <c r="CD69" s="1047"/>
      <c r="CE69" s="1047"/>
      <c r="CF69" s="1047"/>
      <c r="CG69" s="1048"/>
      <c r="CH69" s="1049"/>
      <c r="CI69" s="1050"/>
      <c r="CJ69" s="1050"/>
      <c r="CK69" s="1050"/>
      <c r="CL69" s="1051"/>
      <c r="CM69" s="1049"/>
      <c r="CN69" s="1050"/>
      <c r="CO69" s="1050"/>
      <c r="CP69" s="1050"/>
      <c r="CQ69" s="1051"/>
      <c r="CR69" s="1049"/>
      <c r="CS69" s="1050"/>
      <c r="CT69" s="1050"/>
      <c r="CU69" s="1050"/>
      <c r="CV69" s="1051"/>
      <c r="CW69" s="1049"/>
      <c r="CX69" s="1050"/>
      <c r="CY69" s="1050"/>
      <c r="CZ69" s="1050"/>
      <c r="DA69" s="1051"/>
      <c r="DB69" s="1049"/>
      <c r="DC69" s="1050"/>
      <c r="DD69" s="1050"/>
      <c r="DE69" s="1050"/>
      <c r="DF69" s="1051"/>
      <c r="DG69" s="1049"/>
      <c r="DH69" s="1050"/>
      <c r="DI69" s="1050"/>
      <c r="DJ69" s="1050"/>
      <c r="DK69" s="1051"/>
      <c r="DL69" s="1049"/>
      <c r="DM69" s="1050"/>
      <c r="DN69" s="1050"/>
      <c r="DO69" s="1050"/>
      <c r="DP69" s="1051"/>
      <c r="DQ69" s="1049"/>
      <c r="DR69" s="1050"/>
      <c r="DS69" s="1050"/>
      <c r="DT69" s="1050"/>
      <c r="DU69" s="1051"/>
      <c r="DV69" s="1034"/>
      <c r="DW69" s="1035"/>
      <c r="DX69" s="1035"/>
      <c r="DY69" s="1035"/>
      <c r="DZ69" s="1036"/>
      <c r="EA69" s="247"/>
    </row>
    <row r="70" spans="1:131" s="248" customFormat="1" ht="26.25" customHeight="1" x14ac:dyDescent="0.15">
      <c r="A70" s="262">
        <v>3</v>
      </c>
      <c r="B70" s="1067" t="s">
        <v>599</v>
      </c>
      <c r="C70" s="1068"/>
      <c r="D70" s="1068"/>
      <c r="E70" s="1068"/>
      <c r="F70" s="1068"/>
      <c r="G70" s="1068"/>
      <c r="H70" s="1068"/>
      <c r="I70" s="1068"/>
      <c r="J70" s="1068"/>
      <c r="K70" s="1068"/>
      <c r="L70" s="1068"/>
      <c r="M70" s="1068"/>
      <c r="N70" s="1068"/>
      <c r="O70" s="1068"/>
      <c r="P70" s="1069"/>
      <c r="Q70" s="1070">
        <v>484</v>
      </c>
      <c r="R70" s="1064"/>
      <c r="S70" s="1064"/>
      <c r="T70" s="1064"/>
      <c r="U70" s="1064"/>
      <c r="V70" s="1064">
        <v>473</v>
      </c>
      <c r="W70" s="1064"/>
      <c r="X70" s="1064"/>
      <c r="Y70" s="1064"/>
      <c r="Z70" s="1064"/>
      <c r="AA70" s="1064">
        <v>12</v>
      </c>
      <c r="AB70" s="1064"/>
      <c r="AC70" s="1064"/>
      <c r="AD70" s="1064"/>
      <c r="AE70" s="1064"/>
      <c r="AF70" s="1064">
        <v>12</v>
      </c>
      <c r="AG70" s="1064"/>
      <c r="AH70" s="1064"/>
      <c r="AI70" s="1064"/>
      <c r="AJ70" s="1064"/>
      <c r="AK70" s="1064">
        <v>72</v>
      </c>
      <c r="AL70" s="1064"/>
      <c r="AM70" s="1064"/>
      <c r="AN70" s="1064"/>
      <c r="AO70" s="1064"/>
      <c r="AP70" s="1064">
        <v>58</v>
      </c>
      <c r="AQ70" s="1064"/>
      <c r="AR70" s="1064"/>
      <c r="AS70" s="1064"/>
      <c r="AT70" s="1064"/>
      <c r="AU70" s="1064">
        <v>5</v>
      </c>
      <c r="AV70" s="1064"/>
      <c r="AW70" s="1064"/>
      <c r="AX70" s="1064"/>
      <c r="AY70" s="1064"/>
      <c r="AZ70" s="1065"/>
      <c r="BA70" s="1065"/>
      <c r="BB70" s="1065"/>
      <c r="BC70" s="1065"/>
      <c r="BD70" s="1066"/>
      <c r="BE70" s="266"/>
      <c r="BF70" s="266"/>
      <c r="BG70" s="266"/>
      <c r="BH70" s="266"/>
      <c r="BI70" s="266"/>
      <c r="BJ70" s="266"/>
      <c r="BK70" s="266"/>
      <c r="BL70" s="266"/>
      <c r="BM70" s="266"/>
      <c r="BN70" s="266"/>
      <c r="BO70" s="266"/>
      <c r="BP70" s="266"/>
      <c r="BQ70" s="263">
        <v>64</v>
      </c>
      <c r="BR70" s="268"/>
      <c r="BS70" s="1046"/>
      <c r="BT70" s="1047"/>
      <c r="BU70" s="1047"/>
      <c r="BV70" s="1047"/>
      <c r="BW70" s="1047"/>
      <c r="BX70" s="1047"/>
      <c r="BY70" s="1047"/>
      <c r="BZ70" s="1047"/>
      <c r="CA70" s="1047"/>
      <c r="CB70" s="1047"/>
      <c r="CC70" s="1047"/>
      <c r="CD70" s="1047"/>
      <c r="CE70" s="1047"/>
      <c r="CF70" s="1047"/>
      <c r="CG70" s="1048"/>
      <c r="CH70" s="1049"/>
      <c r="CI70" s="1050"/>
      <c r="CJ70" s="1050"/>
      <c r="CK70" s="1050"/>
      <c r="CL70" s="1051"/>
      <c r="CM70" s="1049"/>
      <c r="CN70" s="1050"/>
      <c r="CO70" s="1050"/>
      <c r="CP70" s="1050"/>
      <c r="CQ70" s="1051"/>
      <c r="CR70" s="1049"/>
      <c r="CS70" s="1050"/>
      <c r="CT70" s="1050"/>
      <c r="CU70" s="1050"/>
      <c r="CV70" s="1051"/>
      <c r="CW70" s="1049"/>
      <c r="CX70" s="1050"/>
      <c r="CY70" s="1050"/>
      <c r="CZ70" s="1050"/>
      <c r="DA70" s="1051"/>
      <c r="DB70" s="1049"/>
      <c r="DC70" s="1050"/>
      <c r="DD70" s="1050"/>
      <c r="DE70" s="1050"/>
      <c r="DF70" s="1051"/>
      <c r="DG70" s="1049"/>
      <c r="DH70" s="1050"/>
      <c r="DI70" s="1050"/>
      <c r="DJ70" s="1050"/>
      <c r="DK70" s="1051"/>
      <c r="DL70" s="1049"/>
      <c r="DM70" s="1050"/>
      <c r="DN70" s="1050"/>
      <c r="DO70" s="1050"/>
      <c r="DP70" s="1051"/>
      <c r="DQ70" s="1049"/>
      <c r="DR70" s="1050"/>
      <c r="DS70" s="1050"/>
      <c r="DT70" s="1050"/>
      <c r="DU70" s="1051"/>
      <c r="DV70" s="1034"/>
      <c r="DW70" s="1035"/>
      <c r="DX70" s="1035"/>
      <c r="DY70" s="1035"/>
      <c r="DZ70" s="1036"/>
      <c r="EA70" s="247"/>
    </row>
    <row r="71" spans="1:131" s="248" customFormat="1" ht="26.25" customHeight="1" x14ac:dyDescent="0.15">
      <c r="A71" s="262">
        <v>4</v>
      </c>
      <c r="B71" s="1067" t="s">
        <v>600</v>
      </c>
      <c r="C71" s="1068"/>
      <c r="D71" s="1068"/>
      <c r="E71" s="1068"/>
      <c r="F71" s="1068"/>
      <c r="G71" s="1068"/>
      <c r="H71" s="1068"/>
      <c r="I71" s="1068"/>
      <c r="J71" s="1068"/>
      <c r="K71" s="1068"/>
      <c r="L71" s="1068"/>
      <c r="M71" s="1068"/>
      <c r="N71" s="1068"/>
      <c r="O71" s="1068"/>
      <c r="P71" s="1069"/>
      <c r="Q71" s="1070">
        <v>1243</v>
      </c>
      <c r="R71" s="1064"/>
      <c r="S71" s="1064"/>
      <c r="T71" s="1064"/>
      <c r="U71" s="1064"/>
      <c r="V71" s="1064">
        <v>1220</v>
      </c>
      <c r="W71" s="1064"/>
      <c r="X71" s="1064"/>
      <c r="Y71" s="1064"/>
      <c r="Z71" s="1064"/>
      <c r="AA71" s="1064">
        <v>48</v>
      </c>
      <c r="AB71" s="1064"/>
      <c r="AC71" s="1064"/>
      <c r="AD71" s="1064"/>
      <c r="AE71" s="1064"/>
      <c r="AF71" s="1064">
        <v>48</v>
      </c>
      <c r="AG71" s="1064"/>
      <c r="AH71" s="1064"/>
      <c r="AI71" s="1064"/>
      <c r="AJ71" s="1064"/>
      <c r="AK71" s="1064" t="s">
        <v>610</v>
      </c>
      <c r="AL71" s="1064"/>
      <c r="AM71" s="1064"/>
      <c r="AN71" s="1064"/>
      <c r="AO71" s="1064"/>
      <c r="AP71" s="1064">
        <v>31</v>
      </c>
      <c r="AQ71" s="1064"/>
      <c r="AR71" s="1064"/>
      <c r="AS71" s="1064"/>
      <c r="AT71" s="1064"/>
      <c r="AU71" s="1064">
        <v>3</v>
      </c>
      <c r="AV71" s="1064"/>
      <c r="AW71" s="1064"/>
      <c r="AX71" s="1064"/>
      <c r="AY71" s="1064"/>
      <c r="AZ71" s="1065"/>
      <c r="BA71" s="1065"/>
      <c r="BB71" s="1065"/>
      <c r="BC71" s="1065"/>
      <c r="BD71" s="1066"/>
      <c r="BE71" s="266"/>
      <c r="BF71" s="266"/>
      <c r="BG71" s="266"/>
      <c r="BH71" s="266"/>
      <c r="BI71" s="266"/>
      <c r="BJ71" s="266"/>
      <c r="BK71" s="266"/>
      <c r="BL71" s="266"/>
      <c r="BM71" s="266"/>
      <c r="BN71" s="266"/>
      <c r="BO71" s="266"/>
      <c r="BP71" s="266"/>
      <c r="BQ71" s="263">
        <v>65</v>
      </c>
      <c r="BR71" s="268"/>
      <c r="BS71" s="1046"/>
      <c r="BT71" s="1047"/>
      <c r="BU71" s="1047"/>
      <c r="BV71" s="1047"/>
      <c r="BW71" s="1047"/>
      <c r="BX71" s="1047"/>
      <c r="BY71" s="1047"/>
      <c r="BZ71" s="1047"/>
      <c r="CA71" s="1047"/>
      <c r="CB71" s="1047"/>
      <c r="CC71" s="1047"/>
      <c r="CD71" s="1047"/>
      <c r="CE71" s="1047"/>
      <c r="CF71" s="1047"/>
      <c r="CG71" s="1048"/>
      <c r="CH71" s="1049"/>
      <c r="CI71" s="1050"/>
      <c r="CJ71" s="1050"/>
      <c r="CK71" s="1050"/>
      <c r="CL71" s="1051"/>
      <c r="CM71" s="1049"/>
      <c r="CN71" s="1050"/>
      <c r="CO71" s="1050"/>
      <c r="CP71" s="1050"/>
      <c r="CQ71" s="1051"/>
      <c r="CR71" s="1049"/>
      <c r="CS71" s="1050"/>
      <c r="CT71" s="1050"/>
      <c r="CU71" s="1050"/>
      <c r="CV71" s="1051"/>
      <c r="CW71" s="1049"/>
      <c r="CX71" s="1050"/>
      <c r="CY71" s="1050"/>
      <c r="CZ71" s="1050"/>
      <c r="DA71" s="1051"/>
      <c r="DB71" s="1049"/>
      <c r="DC71" s="1050"/>
      <c r="DD71" s="1050"/>
      <c r="DE71" s="1050"/>
      <c r="DF71" s="1051"/>
      <c r="DG71" s="1049"/>
      <c r="DH71" s="1050"/>
      <c r="DI71" s="1050"/>
      <c r="DJ71" s="1050"/>
      <c r="DK71" s="1051"/>
      <c r="DL71" s="1049"/>
      <c r="DM71" s="1050"/>
      <c r="DN71" s="1050"/>
      <c r="DO71" s="1050"/>
      <c r="DP71" s="1051"/>
      <c r="DQ71" s="1049"/>
      <c r="DR71" s="1050"/>
      <c r="DS71" s="1050"/>
      <c r="DT71" s="1050"/>
      <c r="DU71" s="1051"/>
      <c r="DV71" s="1034"/>
      <c r="DW71" s="1035"/>
      <c r="DX71" s="1035"/>
      <c r="DY71" s="1035"/>
      <c r="DZ71" s="1036"/>
      <c r="EA71" s="247"/>
    </row>
    <row r="72" spans="1:131" s="248" customFormat="1" ht="26.25" customHeight="1" x14ac:dyDescent="0.15">
      <c r="A72" s="262">
        <v>5</v>
      </c>
      <c r="B72" s="1067" t="s">
        <v>601</v>
      </c>
      <c r="C72" s="1068"/>
      <c r="D72" s="1068"/>
      <c r="E72" s="1068"/>
      <c r="F72" s="1068"/>
      <c r="G72" s="1068"/>
      <c r="H72" s="1068"/>
      <c r="I72" s="1068"/>
      <c r="J72" s="1068"/>
      <c r="K72" s="1068"/>
      <c r="L72" s="1068"/>
      <c r="M72" s="1068"/>
      <c r="N72" s="1068"/>
      <c r="O72" s="1068"/>
      <c r="P72" s="1069"/>
      <c r="Q72" s="1070">
        <v>1277</v>
      </c>
      <c r="R72" s="1064"/>
      <c r="S72" s="1064"/>
      <c r="T72" s="1064"/>
      <c r="U72" s="1064"/>
      <c r="V72" s="1064">
        <v>1191</v>
      </c>
      <c r="W72" s="1064"/>
      <c r="X72" s="1064"/>
      <c r="Y72" s="1064"/>
      <c r="Z72" s="1064"/>
      <c r="AA72" s="1064">
        <v>85</v>
      </c>
      <c r="AB72" s="1064"/>
      <c r="AC72" s="1064"/>
      <c r="AD72" s="1064"/>
      <c r="AE72" s="1064"/>
      <c r="AF72" s="1064">
        <v>80</v>
      </c>
      <c r="AG72" s="1064"/>
      <c r="AH72" s="1064"/>
      <c r="AI72" s="1064"/>
      <c r="AJ72" s="1064"/>
      <c r="AK72" s="1064" t="s">
        <v>610</v>
      </c>
      <c r="AL72" s="1064"/>
      <c r="AM72" s="1064"/>
      <c r="AN72" s="1064"/>
      <c r="AO72" s="1064"/>
      <c r="AP72" s="1064" t="s">
        <v>610</v>
      </c>
      <c r="AQ72" s="1064"/>
      <c r="AR72" s="1064"/>
      <c r="AS72" s="1064"/>
      <c r="AT72" s="1064"/>
      <c r="AU72" s="1064" t="s">
        <v>610</v>
      </c>
      <c r="AV72" s="1064"/>
      <c r="AW72" s="1064"/>
      <c r="AX72" s="1064"/>
      <c r="AY72" s="1064"/>
      <c r="AZ72" s="1065"/>
      <c r="BA72" s="1065"/>
      <c r="BB72" s="1065"/>
      <c r="BC72" s="1065"/>
      <c r="BD72" s="1066"/>
      <c r="BE72" s="266"/>
      <c r="BF72" s="266"/>
      <c r="BG72" s="266"/>
      <c r="BH72" s="266"/>
      <c r="BI72" s="266"/>
      <c r="BJ72" s="266"/>
      <c r="BK72" s="266"/>
      <c r="BL72" s="266"/>
      <c r="BM72" s="266"/>
      <c r="BN72" s="266"/>
      <c r="BO72" s="266"/>
      <c r="BP72" s="266"/>
      <c r="BQ72" s="263">
        <v>66</v>
      </c>
      <c r="BR72" s="268"/>
      <c r="BS72" s="1046"/>
      <c r="BT72" s="1047"/>
      <c r="BU72" s="1047"/>
      <c r="BV72" s="1047"/>
      <c r="BW72" s="1047"/>
      <c r="BX72" s="1047"/>
      <c r="BY72" s="1047"/>
      <c r="BZ72" s="1047"/>
      <c r="CA72" s="1047"/>
      <c r="CB72" s="1047"/>
      <c r="CC72" s="1047"/>
      <c r="CD72" s="1047"/>
      <c r="CE72" s="1047"/>
      <c r="CF72" s="1047"/>
      <c r="CG72" s="1048"/>
      <c r="CH72" s="1049"/>
      <c r="CI72" s="1050"/>
      <c r="CJ72" s="1050"/>
      <c r="CK72" s="1050"/>
      <c r="CL72" s="1051"/>
      <c r="CM72" s="1049"/>
      <c r="CN72" s="1050"/>
      <c r="CO72" s="1050"/>
      <c r="CP72" s="1050"/>
      <c r="CQ72" s="1051"/>
      <c r="CR72" s="1049"/>
      <c r="CS72" s="1050"/>
      <c r="CT72" s="1050"/>
      <c r="CU72" s="1050"/>
      <c r="CV72" s="1051"/>
      <c r="CW72" s="1049"/>
      <c r="CX72" s="1050"/>
      <c r="CY72" s="1050"/>
      <c r="CZ72" s="1050"/>
      <c r="DA72" s="1051"/>
      <c r="DB72" s="1049"/>
      <c r="DC72" s="1050"/>
      <c r="DD72" s="1050"/>
      <c r="DE72" s="1050"/>
      <c r="DF72" s="1051"/>
      <c r="DG72" s="1049"/>
      <c r="DH72" s="1050"/>
      <c r="DI72" s="1050"/>
      <c r="DJ72" s="1050"/>
      <c r="DK72" s="1051"/>
      <c r="DL72" s="1049"/>
      <c r="DM72" s="1050"/>
      <c r="DN72" s="1050"/>
      <c r="DO72" s="1050"/>
      <c r="DP72" s="1051"/>
      <c r="DQ72" s="1049"/>
      <c r="DR72" s="1050"/>
      <c r="DS72" s="1050"/>
      <c r="DT72" s="1050"/>
      <c r="DU72" s="1051"/>
      <c r="DV72" s="1034"/>
      <c r="DW72" s="1035"/>
      <c r="DX72" s="1035"/>
      <c r="DY72" s="1035"/>
      <c r="DZ72" s="1036"/>
      <c r="EA72" s="247"/>
    </row>
    <row r="73" spans="1:131" s="248" customFormat="1" ht="26.25" customHeight="1" x14ac:dyDescent="0.15">
      <c r="A73" s="262">
        <v>6</v>
      </c>
      <c r="B73" s="1067" t="s">
        <v>602</v>
      </c>
      <c r="C73" s="1068"/>
      <c r="D73" s="1068"/>
      <c r="E73" s="1068"/>
      <c r="F73" s="1068"/>
      <c r="G73" s="1068"/>
      <c r="H73" s="1068"/>
      <c r="I73" s="1068"/>
      <c r="J73" s="1068"/>
      <c r="K73" s="1068"/>
      <c r="L73" s="1068"/>
      <c r="M73" s="1068"/>
      <c r="N73" s="1068"/>
      <c r="O73" s="1068"/>
      <c r="P73" s="1069"/>
      <c r="Q73" s="1070">
        <v>8036</v>
      </c>
      <c r="R73" s="1064"/>
      <c r="S73" s="1064"/>
      <c r="T73" s="1064"/>
      <c r="U73" s="1064"/>
      <c r="V73" s="1064">
        <v>6850</v>
      </c>
      <c r="W73" s="1064"/>
      <c r="X73" s="1064"/>
      <c r="Y73" s="1064"/>
      <c r="Z73" s="1064"/>
      <c r="AA73" s="1064">
        <v>1185</v>
      </c>
      <c r="AB73" s="1064"/>
      <c r="AC73" s="1064"/>
      <c r="AD73" s="1064"/>
      <c r="AE73" s="1064"/>
      <c r="AF73" s="1064">
        <v>1185</v>
      </c>
      <c r="AG73" s="1064"/>
      <c r="AH73" s="1064"/>
      <c r="AI73" s="1064"/>
      <c r="AJ73" s="1064"/>
      <c r="AK73" s="1064">
        <v>16</v>
      </c>
      <c r="AL73" s="1064"/>
      <c r="AM73" s="1064"/>
      <c r="AN73" s="1064"/>
      <c r="AO73" s="1064"/>
      <c r="AP73" s="1064" t="s">
        <v>610</v>
      </c>
      <c r="AQ73" s="1064"/>
      <c r="AR73" s="1064"/>
      <c r="AS73" s="1064"/>
      <c r="AT73" s="1064"/>
      <c r="AU73" s="1064" t="s">
        <v>610</v>
      </c>
      <c r="AV73" s="1064"/>
      <c r="AW73" s="1064"/>
      <c r="AX73" s="1064"/>
      <c r="AY73" s="1064"/>
      <c r="AZ73" s="1065"/>
      <c r="BA73" s="1065"/>
      <c r="BB73" s="1065"/>
      <c r="BC73" s="1065"/>
      <c r="BD73" s="1066"/>
      <c r="BE73" s="266"/>
      <c r="BF73" s="266"/>
      <c r="BG73" s="266"/>
      <c r="BH73" s="266"/>
      <c r="BI73" s="266"/>
      <c r="BJ73" s="266"/>
      <c r="BK73" s="266"/>
      <c r="BL73" s="266"/>
      <c r="BM73" s="266"/>
      <c r="BN73" s="266"/>
      <c r="BO73" s="266"/>
      <c r="BP73" s="266"/>
      <c r="BQ73" s="263">
        <v>67</v>
      </c>
      <c r="BR73" s="268"/>
      <c r="BS73" s="1046"/>
      <c r="BT73" s="1047"/>
      <c r="BU73" s="1047"/>
      <c r="BV73" s="1047"/>
      <c r="BW73" s="1047"/>
      <c r="BX73" s="1047"/>
      <c r="BY73" s="1047"/>
      <c r="BZ73" s="1047"/>
      <c r="CA73" s="1047"/>
      <c r="CB73" s="1047"/>
      <c r="CC73" s="1047"/>
      <c r="CD73" s="1047"/>
      <c r="CE73" s="1047"/>
      <c r="CF73" s="1047"/>
      <c r="CG73" s="1048"/>
      <c r="CH73" s="1049"/>
      <c r="CI73" s="1050"/>
      <c r="CJ73" s="1050"/>
      <c r="CK73" s="1050"/>
      <c r="CL73" s="1051"/>
      <c r="CM73" s="1049"/>
      <c r="CN73" s="1050"/>
      <c r="CO73" s="1050"/>
      <c r="CP73" s="1050"/>
      <c r="CQ73" s="1051"/>
      <c r="CR73" s="1049"/>
      <c r="CS73" s="1050"/>
      <c r="CT73" s="1050"/>
      <c r="CU73" s="1050"/>
      <c r="CV73" s="1051"/>
      <c r="CW73" s="1049"/>
      <c r="CX73" s="1050"/>
      <c r="CY73" s="1050"/>
      <c r="CZ73" s="1050"/>
      <c r="DA73" s="1051"/>
      <c r="DB73" s="1049"/>
      <c r="DC73" s="1050"/>
      <c r="DD73" s="1050"/>
      <c r="DE73" s="1050"/>
      <c r="DF73" s="1051"/>
      <c r="DG73" s="1049"/>
      <c r="DH73" s="1050"/>
      <c r="DI73" s="1050"/>
      <c r="DJ73" s="1050"/>
      <c r="DK73" s="1051"/>
      <c r="DL73" s="1049"/>
      <c r="DM73" s="1050"/>
      <c r="DN73" s="1050"/>
      <c r="DO73" s="1050"/>
      <c r="DP73" s="1051"/>
      <c r="DQ73" s="1049"/>
      <c r="DR73" s="1050"/>
      <c r="DS73" s="1050"/>
      <c r="DT73" s="1050"/>
      <c r="DU73" s="1051"/>
      <c r="DV73" s="1034"/>
      <c r="DW73" s="1035"/>
      <c r="DX73" s="1035"/>
      <c r="DY73" s="1035"/>
      <c r="DZ73" s="1036"/>
      <c r="EA73" s="247"/>
    </row>
    <row r="74" spans="1:131" s="248" customFormat="1" ht="26.25" customHeight="1" x14ac:dyDescent="0.15">
      <c r="A74" s="262">
        <v>7</v>
      </c>
      <c r="B74" s="1067" t="s">
        <v>603</v>
      </c>
      <c r="C74" s="1068"/>
      <c r="D74" s="1068"/>
      <c r="E74" s="1068"/>
      <c r="F74" s="1068"/>
      <c r="G74" s="1068"/>
      <c r="H74" s="1068"/>
      <c r="I74" s="1068"/>
      <c r="J74" s="1068"/>
      <c r="K74" s="1068"/>
      <c r="L74" s="1068"/>
      <c r="M74" s="1068"/>
      <c r="N74" s="1068"/>
      <c r="O74" s="1068"/>
      <c r="P74" s="1069"/>
      <c r="Q74" s="1070">
        <v>109</v>
      </c>
      <c r="R74" s="1064"/>
      <c r="S74" s="1064"/>
      <c r="T74" s="1064"/>
      <c r="U74" s="1064"/>
      <c r="V74" s="1064">
        <v>100</v>
      </c>
      <c r="W74" s="1064"/>
      <c r="X74" s="1064"/>
      <c r="Y74" s="1064"/>
      <c r="Z74" s="1064"/>
      <c r="AA74" s="1064">
        <v>9</v>
      </c>
      <c r="AB74" s="1064"/>
      <c r="AC74" s="1064"/>
      <c r="AD74" s="1064"/>
      <c r="AE74" s="1064"/>
      <c r="AF74" s="1064">
        <v>9</v>
      </c>
      <c r="AG74" s="1064"/>
      <c r="AH74" s="1064"/>
      <c r="AI74" s="1064"/>
      <c r="AJ74" s="1064"/>
      <c r="AK74" s="1064">
        <v>9</v>
      </c>
      <c r="AL74" s="1064"/>
      <c r="AM74" s="1064"/>
      <c r="AN74" s="1064"/>
      <c r="AO74" s="1064"/>
      <c r="AP74" s="1064" t="s">
        <v>610</v>
      </c>
      <c r="AQ74" s="1064"/>
      <c r="AR74" s="1064"/>
      <c r="AS74" s="1064"/>
      <c r="AT74" s="1064"/>
      <c r="AU74" s="1064" t="s">
        <v>610</v>
      </c>
      <c r="AV74" s="1064"/>
      <c r="AW74" s="1064"/>
      <c r="AX74" s="1064"/>
      <c r="AY74" s="1064"/>
      <c r="AZ74" s="1065"/>
      <c r="BA74" s="1065"/>
      <c r="BB74" s="1065"/>
      <c r="BC74" s="1065"/>
      <c r="BD74" s="1066"/>
      <c r="BE74" s="266"/>
      <c r="BF74" s="266"/>
      <c r="BG74" s="266"/>
      <c r="BH74" s="266"/>
      <c r="BI74" s="266"/>
      <c r="BJ74" s="266"/>
      <c r="BK74" s="266"/>
      <c r="BL74" s="266"/>
      <c r="BM74" s="266"/>
      <c r="BN74" s="266"/>
      <c r="BO74" s="266"/>
      <c r="BP74" s="266"/>
      <c r="BQ74" s="263">
        <v>68</v>
      </c>
      <c r="BR74" s="268"/>
      <c r="BS74" s="1046"/>
      <c r="BT74" s="1047"/>
      <c r="BU74" s="1047"/>
      <c r="BV74" s="1047"/>
      <c r="BW74" s="1047"/>
      <c r="BX74" s="1047"/>
      <c r="BY74" s="1047"/>
      <c r="BZ74" s="1047"/>
      <c r="CA74" s="1047"/>
      <c r="CB74" s="1047"/>
      <c r="CC74" s="1047"/>
      <c r="CD74" s="1047"/>
      <c r="CE74" s="1047"/>
      <c r="CF74" s="1047"/>
      <c r="CG74" s="1048"/>
      <c r="CH74" s="1049"/>
      <c r="CI74" s="1050"/>
      <c r="CJ74" s="1050"/>
      <c r="CK74" s="1050"/>
      <c r="CL74" s="1051"/>
      <c r="CM74" s="1049"/>
      <c r="CN74" s="1050"/>
      <c r="CO74" s="1050"/>
      <c r="CP74" s="1050"/>
      <c r="CQ74" s="1051"/>
      <c r="CR74" s="1049"/>
      <c r="CS74" s="1050"/>
      <c r="CT74" s="1050"/>
      <c r="CU74" s="1050"/>
      <c r="CV74" s="1051"/>
      <c r="CW74" s="1049"/>
      <c r="CX74" s="1050"/>
      <c r="CY74" s="1050"/>
      <c r="CZ74" s="1050"/>
      <c r="DA74" s="1051"/>
      <c r="DB74" s="1049"/>
      <c r="DC74" s="1050"/>
      <c r="DD74" s="1050"/>
      <c r="DE74" s="1050"/>
      <c r="DF74" s="1051"/>
      <c r="DG74" s="1049"/>
      <c r="DH74" s="1050"/>
      <c r="DI74" s="1050"/>
      <c r="DJ74" s="1050"/>
      <c r="DK74" s="1051"/>
      <c r="DL74" s="1049"/>
      <c r="DM74" s="1050"/>
      <c r="DN74" s="1050"/>
      <c r="DO74" s="1050"/>
      <c r="DP74" s="1051"/>
      <c r="DQ74" s="1049"/>
      <c r="DR74" s="1050"/>
      <c r="DS74" s="1050"/>
      <c r="DT74" s="1050"/>
      <c r="DU74" s="1051"/>
      <c r="DV74" s="1034"/>
      <c r="DW74" s="1035"/>
      <c r="DX74" s="1035"/>
      <c r="DY74" s="1035"/>
      <c r="DZ74" s="1036"/>
      <c r="EA74" s="247"/>
    </row>
    <row r="75" spans="1:131" s="248" customFormat="1" ht="26.25" customHeight="1" x14ac:dyDescent="0.15">
      <c r="A75" s="262">
        <v>8</v>
      </c>
      <c r="B75" s="1067" t="s">
        <v>604</v>
      </c>
      <c r="C75" s="1068"/>
      <c r="D75" s="1068"/>
      <c r="E75" s="1068"/>
      <c r="F75" s="1068"/>
      <c r="G75" s="1068"/>
      <c r="H75" s="1068"/>
      <c r="I75" s="1068"/>
      <c r="J75" s="1068"/>
      <c r="K75" s="1068"/>
      <c r="L75" s="1068"/>
      <c r="M75" s="1068"/>
      <c r="N75" s="1068"/>
      <c r="O75" s="1068"/>
      <c r="P75" s="1069"/>
      <c r="Q75" s="1071">
        <v>152324</v>
      </c>
      <c r="R75" s="1072"/>
      <c r="S75" s="1072"/>
      <c r="T75" s="1072"/>
      <c r="U75" s="1073"/>
      <c r="V75" s="1074">
        <v>150619</v>
      </c>
      <c r="W75" s="1072"/>
      <c r="X75" s="1072"/>
      <c r="Y75" s="1072"/>
      <c r="Z75" s="1073"/>
      <c r="AA75" s="1074">
        <v>1705</v>
      </c>
      <c r="AB75" s="1072"/>
      <c r="AC75" s="1072"/>
      <c r="AD75" s="1072"/>
      <c r="AE75" s="1073"/>
      <c r="AF75" s="1074">
        <v>1705</v>
      </c>
      <c r="AG75" s="1072"/>
      <c r="AH75" s="1072"/>
      <c r="AI75" s="1072"/>
      <c r="AJ75" s="1073"/>
      <c r="AK75" s="1074">
        <v>1311</v>
      </c>
      <c r="AL75" s="1072"/>
      <c r="AM75" s="1072"/>
      <c r="AN75" s="1072"/>
      <c r="AO75" s="1073"/>
      <c r="AP75" s="1074" t="s">
        <v>610</v>
      </c>
      <c r="AQ75" s="1072"/>
      <c r="AR75" s="1072"/>
      <c r="AS75" s="1072"/>
      <c r="AT75" s="1073"/>
      <c r="AU75" s="1074" t="s">
        <v>610</v>
      </c>
      <c r="AV75" s="1072"/>
      <c r="AW75" s="1072"/>
      <c r="AX75" s="1072"/>
      <c r="AY75" s="1073"/>
      <c r="AZ75" s="1065"/>
      <c r="BA75" s="1065"/>
      <c r="BB75" s="1065"/>
      <c r="BC75" s="1065"/>
      <c r="BD75" s="1066"/>
      <c r="BE75" s="266"/>
      <c r="BF75" s="266"/>
      <c r="BG75" s="266"/>
      <c r="BH75" s="266"/>
      <c r="BI75" s="266"/>
      <c r="BJ75" s="266"/>
      <c r="BK75" s="266"/>
      <c r="BL75" s="266"/>
      <c r="BM75" s="266"/>
      <c r="BN75" s="266"/>
      <c r="BO75" s="266"/>
      <c r="BP75" s="266"/>
      <c r="BQ75" s="263">
        <v>69</v>
      </c>
      <c r="BR75" s="268"/>
      <c r="BS75" s="1046"/>
      <c r="BT75" s="1047"/>
      <c r="BU75" s="1047"/>
      <c r="BV75" s="1047"/>
      <c r="BW75" s="1047"/>
      <c r="BX75" s="1047"/>
      <c r="BY75" s="1047"/>
      <c r="BZ75" s="1047"/>
      <c r="CA75" s="1047"/>
      <c r="CB75" s="1047"/>
      <c r="CC75" s="1047"/>
      <c r="CD75" s="1047"/>
      <c r="CE75" s="1047"/>
      <c r="CF75" s="1047"/>
      <c r="CG75" s="1048"/>
      <c r="CH75" s="1049"/>
      <c r="CI75" s="1050"/>
      <c r="CJ75" s="1050"/>
      <c r="CK75" s="1050"/>
      <c r="CL75" s="1051"/>
      <c r="CM75" s="1049"/>
      <c r="CN75" s="1050"/>
      <c r="CO75" s="1050"/>
      <c r="CP75" s="1050"/>
      <c r="CQ75" s="1051"/>
      <c r="CR75" s="1049"/>
      <c r="CS75" s="1050"/>
      <c r="CT75" s="1050"/>
      <c r="CU75" s="1050"/>
      <c r="CV75" s="1051"/>
      <c r="CW75" s="1049"/>
      <c r="CX75" s="1050"/>
      <c r="CY75" s="1050"/>
      <c r="CZ75" s="1050"/>
      <c r="DA75" s="1051"/>
      <c r="DB75" s="1049"/>
      <c r="DC75" s="1050"/>
      <c r="DD75" s="1050"/>
      <c r="DE75" s="1050"/>
      <c r="DF75" s="1051"/>
      <c r="DG75" s="1049"/>
      <c r="DH75" s="1050"/>
      <c r="DI75" s="1050"/>
      <c r="DJ75" s="1050"/>
      <c r="DK75" s="1051"/>
      <c r="DL75" s="1049"/>
      <c r="DM75" s="1050"/>
      <c r="DN75" s="1050"/>
      <c r="DO75" s="1050"/>
      <c r="DP75" s="1051"/>
      <c r="DQ75" s="1049"/>
      <c r="DR75" s="1050"/>
      <c r="DS75" s="1050"/>
      <c r="DT75" s="1050"/>
      <c r="DU75" s="1051"/>
      <c r="DV75" s="1034"/>
      <c r="DW75" s="1035"/>
      <c r="DX75" s="1035"/>
      <c r="DY75" s="1035"/>
      <c r="DZ75" s="1036"/>
      <c r="EA75" s="247"/>
    </row>
    <row r="76" spans="1:131" s="248" customFormat="1" ht="26.25" customHeight="1" x14ac:dyDescent="0.15">
      <c r="A76" s="262">
        <v>9</v>
      </c>
      <c r="B76" s="1067" t="s">
        <v>605</v>
      </c>
      <c r="C76" s="1068"/>
      <c r="D76" s="1068"/>
      <c r="E76" s="1068"/>
      <c r="F76" s="1068"/>
      <c r="G76" s="1068"/>
      <c r="H76" s="1068"/>
      <c r="I76" s="1068"/>
      <c r="J76" s="1068"/>
      <c r="K76" s="1068"/>
      <c r="L76" s="1068"/>
      <c r="M76" s="1068"/>
      <c r="N76" s="1068"/>
      <c r="O76" s="1068"/>
      <c r="P76" s="1069"/>
      <c r="Q76" s="1071">
        <v>128</v>
      </c>
      <c r="R76" s="1072"/>
      <c r="S76" s="1072"/>
      <c r="T76" s="1072"/>
      <c r="U76" s="1073"/>
      <c r="V76" s="1074">
        <v>127</v>
      </c>
      <c r="W76" s="1072"/>
      <c r="X76" s="1072"/>
      <c r="Y76" s="1072"/>
      <c r="Z76" s="1073"/>
      <c r="AA76" s="1074">
        <v>1</v>
      </c>
      <c r="AB76" s="1072"/>
      <c r="AC76" s="1072"/>
      <c r="AD76" s="1072"/>
      <c r="AE76" s="1073"/>
      <c r="AF76" s="1074">
        <v>1</v>
      </c>
      <c r="AG76" s="1072"/>
      <c r="AH76" s="1072"/>
      <c r="AI76" s="1072"/>
      <c r="AJ76" s="1073"/>
      <c r="AK76" s="1074">
        <v>25</v>
      </c>
      <c r="AL76" s="1072"/>
      <c r="AM76" s="1072"/>
      <c r="AN76" s="1072"/>
      <c r="AO76" s="1073"/>
      <c r="AP76" s="1074" t="s">
        <v>610</v>
      </c>
      <c r="AQ76" s="1072"/>
      <c r="AR76" s="1072"/>
      <c r="AS76" s="1072"/>
      <c r="AT76" s="1073"/>
      <c r="AU76" s="1074" t="s">
        <v>610</v>
      </c>
      <c r="AV76" s="1072"/>
      <c r="AW76" s="1072"/>
      <c r="AX76" s="1072"/>
      <c r="AY76" s="1073"/>
      <c r="AZ76" s="1065"/>
      <c r="BA76" s="1065"/>
      <c r="BB76" s="1065"/>
      <c r="BC76" s="1065"/>
      <c r="BD76" s="1066"/>
      <c r="BE76" s="266"/>
      <c r="BF76" s="266"/>
      <c r="BG76" s="266"/>
      <c r="BH76" s="266"/>
      <c r="BI76" s="266"/>
      <c r="BJ76" s="266"/>
      <c r="BK76" s="266"/>
      <c r="BL76" s="266"/>
      <c r="BM76" s="266"/>
      <c r="BN76" s="266"/>
      <c r="BO76" s="266"/>
      <c r="BP76" s="266"/>
      <c r="BQ76" s="263">
        <v>70</v>
      </c>
      <c r="BR76" s="268"/>
      <c r="BS76" s="1046"/>
      <c r="BT76" s="1047"/>
      <c r="BU76" s="1047"/>
      <c r="BV76" s="1047"/>
      <c r="BW76" s="1047"/>
      <c r="BX76" s="1047"/>
      <c r="BY76" s="1047"/>
      <c r="BZ76" s="1047"/>
      <c r="CA76" s="1047"/>
      <c r="CB76" s="1047"/>
      <c r="CC76" s="1047"/>
      <c r="CD76" s="1047"/>
      <c r="CE76" s="1047"/>
      <c r="CF76" s="1047"/>
      <c r="CG76" s="1048"/>
      <c r="CH76" s="1049"/>
      <c r="CI76" s="1050"/>
      <c r="CJ76" s="1050"/>
      <c r="CK76" s="1050"/>
      <c r="CL76" s="1051"/>
      <c r="CM76" s="1049"/>
      <c r="CN76" s="1050"/>
      <c r="CO76" s="1050"/>
      <c r="CP76" s="1050"/>
      <c r="CQ76" s="1051"/>
      <c r="CR76" s="1049"/>
      <c r="CS76" s="1050"/>
      <c r="CT76" s="1050"/>
      <c r="CU76" s="1050"/>
      <c r="CV76" s="1051"/>
      <c r="CW76" s="1049"/>
      <c r="CX76" s="1050"/>
      <c r="CY76" s="1050"/>
      <c r="CZ76" s="1050"/>
      <c r="DA76" s="1051"/>
      <c r="DB76" s="1049"/>
      <c r="DC76" s="1050"/>
      <c r="DD76" s="1050"/>
      <c r="DE76" s="1050"/>
      <c r="DF76" s="1051"/>
      <c r="DG76" s="1049"/>
      <c r="DH76" s="1050"/>
      <c r="DI76" s="1050"/>
      <c r="DJ76" s="1050"/>
      <c r="DK76" s="1051"/>
      <c r="DL76" s="1049"/>
      <c r="DM76" s="1050"/>
      <c r="DN76" s="1050"/>
      <c r="DO76" s="1050"/>
      <c r="DP76" s="1051"/>
      <c r="DQ76" s="1049"/>
      <c r="DR76" s="1050"/>
      <c r="DS76" s="1050"/>
      <c r="DT76" s="1050"/>
      <c r="DU76" s="1051"/>
      <c r="DV76" s="1034"/>
      <c r="DW76" s="1035"/>
      <c r="DX76" s="1035"/>
      <c r="DY76" s="1035"/>
      <c r="DZ76" s="1036"/>
      <c r="EA76" s="247"/>
    </row>
    <row r="77" spans="1:131" s="248" customFormat="1" ht="26.25" customHeight="1" x14ac:dyDescent="0.15">
      <c r="A77" s="262">
        <v>10</v>
      </c>
      <c r="B77" s="1067"/>
      <c r="C77" s="1068"/>
      <c r="D77" s="1068"/>
      <c r="E77" s="1068"/>
      <c r="F77" s="1068"/>
      <c r="G77" s="1068"/>
      <c r="H77" s="1068"/>
      <c r="I77" s="1068"/>
      <c r="J77" s="1068"/>
      <c r="K77" s="1068"/>
      <c r="L77" s="1068"/>
      <c r="M77" s="1068"/>
      <c r="N77" s="1068"/>
      <c r="O77" s="1068"/>
      <c r="P77" s="1069"/>
      <c r="Q77" s="1071"/>
      <c r="R77" s="1072"/>
      <c r="S77" s="1072"/>
      <c r="T77" s="1072"/>
      <c r="U77" s="1073"/>
      <c r="V77" s="1074"/>
      <c r="W77" s="1072"/>
      <c r="X77" s="1072"/>
      <c r="Y77" s="1072"/>
      <c r="Z77" s="1073"/>
      <c r="AA77" s="1074"/>
      <c r="AB77" s="1072"/>
      <c r="AC77" s="1072"/>
      <c r="AD77" s="1072"/>
      <c r="AE77" s="1073"/>
      <c r="AF77" s="1074"/>
      <c r="AG77" s="1072"/>
      <c r="AH77" s="1072"/>
      <c r="AI77" s="1072"/>
      <c r="AJ77" s="1073"/>
      <c r="AK77" s="1074"/>
      <c r="AL77" s="1072"/>
      <c r="AM77" s="1072"/>
      <c r="AN77" s="1072"/>
      <c r="AO77" s="1073"/>
      <c r="AP77" s="1074"/>
      <c r="AQ77" s="1072"/>
      <c r="AR77" s="1072"/>
      <c r="AS77" s="1072"/>
      <c r="AT77" s="1073"/>
      <c r="AU77" s="1074"/>
      <c r="AV77" s="1072"/>
      <c r="AW77" s="1072"/>
      <c r="AX77" s="1072"/>
      <c r="AY77" s="1073"/>
      <c r="AZ77" s="1065"/>
      <c r="BA77" s="1065"/>
      <c r="BB77" s="1065"/>
      <c r="BC77" s="1065"/>
      <c r="BD77" s="1066"/>
      <c r="BE77" s="266"/>
      <c r="BF77" s="266"/>
      <c r="BG77" s="266"/>
      <c r="BH77" s="266"/>
      <c r="BI77" s="266"/>
      <c r="BJ77" s="266"/>
      <c r="BK77" s="266"/>
      <c r="BL77" s="266"/>
      <c r="BM77" s="266"/>
      <c r="BN77" s="266"/>
      <c r="BO77" s="266"/>
      <c r="BP77" s="266"/>
      <c r="BQ77" s="263">
        <v>71</v>
      </c>
      <c r="BR77" s="268"/>
      <c r="BS77" s="1046"/>
      <c r="BT77" s="1047"/>
      <c r="BU77" s="1047"/>
      <c r="BV77" s="1047"/>
      <c r="BW77" s="1047"/>
      <c r="BX77" s="1047"/>
      <c r="BY77" s="1047"/>
      <c r="BZ77" s="1047"/>
      <c r="CA77" s="1047"/>
      <c r="CB77" s="1047"/>
      <c r="CC77" s="1047"/>
      <c r="CD77" s="1047"/>
      <c r="CE77" s="1047"/>
      <c r="CF77" s="1047"/>
      <c r="CG77" s="1048"/>
      <c r="CH77" s="1049"/>
      <c r="CI77" s="1050"/>
      <c r="CJ77" s="1050"/>
      <c r="CK77" s="1050"/>
      <c r="CL77" s="1051"/>
      <c r="CM77" s="1049"/>
      <c r="CN77" s="1050"/>
      <c r="CO77" s="1050"/>
      <c r="CP77" s="1050"/>
      <c r="CQ77" s="1051"/>
      <c r="CR77" s="1049"/>
      <c r="CS77" s="1050"/>
      <c r="CT77" s="1050"/>
      <c r="CU77" s="1050"/>
      <c r="CV77" s="1051"/>
      <c r="CW77" s="1049"/>
      <c r="CX77" s="1050"/>
      <c r="CY77" s="1050"/>
      <c r="CZ77" s="1050"/>
      <c r="DA77" s="1051"/>
      <c r="DB77" s="1049"/>
      <c r="DC77" s="1050"/>
      <c r="DD77" s="1050"/>
      <c r="DE77" s="1050"/>
      <c r="DF77" s="1051"/>
      <c r="DG77" s="1049"/>
      <c r="DH77" s="1050"/>
      <c r="DI77" s="1050"/>
      <c r="DJ77" s="1050"/>
      <c r="DK77" s="1051"/>
      <c r="DL77" s="1049"/>
      <c r="DM77" s="1050"/>
      <c r="DN77" s="1050"/>
      <c r="DO77" s="1050"/>
      <c r="DP77" s="1051"/>
      <c r="DQ77" s="1049"/>
      <c r="DR77" s="1050"/>
      <c r="DS77" s="1050"/>
      <c r="DT77" s="1050"/>
      <c r="DU77" s="1051"/>
      <c r="DV77" s="1034"/>
      <c r="DW77" s="1035"/>
      <c r="DX77" s="1035"/>
      <c r="DY77" s="1035"/>
      <c r="DZ77" s="1036"/>
      <c r="EA77" s="247"/>
    </row>
    <row r="78" spans="1:131" s="248" customFormat="1" ht="26.25" customHeight="1" x14ac:dyDescent="0.15">
      <c r="A78" s="262">
        <v>11</v>
      </c>
      <c r="B78" s="1067"/>
      <c r="C78" s="1068"/>
      <c r="D78" s="1068"/>
      <c r="E78" s="1068"/>
      <c r="F78" s="1068"/>
      <c r="G78" s="1068"/>
      <c r="H78" s="1068"/>
      <c r="I78" s="1068"/>
      <c r="J78" s="1068"/>
      <c r="K78" s="1068"/>
      <c r="L78" s="1068"/>
      <c r="M78" s="1068"/>
      <c r="N78" s="1068"/>
      <c r="O78" s="1068"/>
      <c r="P78" s="1069"/>
      <c r="Q78" s="1070"/>
      <c r="R78" s="1064"/>
      <c r="S78" s="1064"/>
      <c r="T78" s="1064"/>
      <c r="U78" s="1064"/>
      <c r="V78" s="1064"/>
      <c r="W78" s="1064"/>
      <c r="X78" s="1064"/>
      <c r="Y78" s="1064"/>
      <c r="Z78" s="1064"/>
      <c r="AA78" s="1064"/>
      <c r="AB78" s="1064"/>
      <c r="AC78" s="1064"/>
      <c r="AD78" s="1064"/>
      <c r="AE78" s="1064"/>
      <c r="AF78" s="1064"/>
      <c r="AG78" s="1064"/>
      <c r="AH78" s="1064"/>
      <c r="AI78" s="1064"/>
      <c r="AJ78" s="1064"/>
      <c r="AK78" s="1064"/>
      <c r="AL78" s="1064"/>
      <c r="AM78" s="1064"/>
      <c r="AN78" s="1064"/>
      <c r="AO78" s="1064"/>
      <c r="AP78" s="1064"/>
      <c r="AQ78" s="1064"/>
      <c r="AR78" s="1064"/>
      <c r="AS78" s="1064"/>
      <c r="AT78" s="1064"/>
      <c r="AU78" s="1064"/>
      <c r="AV78" s="1064"/>
      <c r="AW78" s="1064"/>
      <c r="AX78" s="1064"/>
      <c r="AY78" s="1064"/>
      <c r="AZ78" s="1065"/>
      <c r="BA78" s="1065"/>
      <c r="BB78" s="1065"/>
      <c r="BC78" s="1065"/>
      <c r="BD78" s="1066"/>
      <c r="BE78" s="266"/>
      <c r="BF78" s="266"/>
      <c r="BG78" s="266"/>
      <c r="BH78" s="266"/>
      <c r="BI78" s="266"/>
      <c r="BJ78" s="269"/>
      <c r="BK78" s="269"/>
      <c r="BL78" s="269"/>
      <c r="BM78" s="269"/>
      <c r="BN78" s="269"/>
      <c r="BO78" s="266"/>
      <c r="BP78" s="266"/>
      <c r="BQ78" s="263">
        <v>72</v>
      </c>
      <c r="BR78" s="268"/>
      <c r="BS78" s="1046"/>
      <c r="BT78" s="1047"/>
      <c r="BU78" s="1047"/>
      <c r="BV78" s="1047"/>
      <c r="BW78" s="1047"/>
      <c r="BX78" s="1047"/>
      <c r="BY78" s="1047"/>
      <c r="BZ78" s="1047"/>
      <c r="CA78" s="1047"/>
      <c r="CB78" s="1047"/>
      <c r="CC78" s="1047"/>
      <c r="CD78" s="1047"/>
      <c r="CE78" s="1047"/>
      <c r="CF78" s="1047"/>
      <c r="CG78" s="1048"/>
      <c r="CH78" s="1049"/>
      <c r="CI78" s="1050"/>
      <c r="CJ78" s="1050"/>
      <c r="CK78" s="1050"/>
      <c r="CL78" s="1051"/>
      <c r="CM78" s="1049"/>
      <c r="CN78" s="1050"/>
      <c r="CO78" s="1050"/>
      <c r="CP78" s="1050"/>
      <c r="CQ78" s="1051"/>
      <c r="CR78" s="1049"/>
      <c r="CS78" s="1050"/>
      <c r="CT78" s="1050"/>
      <c r="CU78" s="1050"/>
      <c r="CV78" s="1051"/>
      <c r="CW78" s="1049"/>
      <c r="CX78" s="1050"/>
      <c r="CY78" s="1050"/>
      <c r="CZ78" s="1050"/>
      <c r="DA78" s="1051"/>
      <c r="DB78" s="1049"/>
      <c r="DC78" s="1050"/>
      <c r="DD78" s="1050"/>
      <c r="DE78" s="1050"/>
      <c r="DF78" s="1051"/>
      <c r="DG78" s="1049"/>
      <c r="DH78" s="1050"/>
      <c r="DI78" s="1050"/>
      <c r="DJ78" s="1050"/>
      <c r="DK78" s="1051"/>
      <c r="DL78" s="1049"/>
      <c r="DM78" s="1050"/>
      <c r="DN78" s="1050"/>
      <c r="DO78" s="1050"/>
      <c r="DP78" s="1051"/>
      <c r="DQ78" s="1049"/>
      <c r="DR78" s="1050"/>
      <c r="DS78" s="1050"/>
      <c r="DT78" s="1050"/>
      <c r="DU78" s="1051"/>
      <c r="DV78" s="1034"/>
      <c r="DW78" s="1035"/>
      <c r="DX78" s="1035"/>
      <c r="DY78" s="1035"/>
      <c r="DZ78" s="1036"/>
      <c r="EA78" s="247"/>
    </row>
    <row r="79" spans="1:131" s="248" customFormat="1" ht="26.25" customHeight="1" x14ac:dyDescent="0.15">
      <c r="A79" s="262">
        <v>12</v>
      </c>
      <c r="B79" s="1067"/>
      <c r="C79" s="1068"/>
      <c r="D79" s="1068"/>
      <c r="E79" s="1068"/>
      <c r="F79" s="1068"/>
      <c r="G79" s="1068"/>
      <c r="H79" s="1068"/>
      <c r="I79" s="1068"/>
      <c r="J79" s="1068"/>
      <c r="K79" s="1068"/>
      <c r="L79" s="1068"/>
      <c r="M79" s="1068"/>
      <c r="N79" s="1068"/>
      <c r="O79" s="1068"/>
      <c r="P79" s="1069"/>
      <c r="Q79" s="1070"/>
      <c r="R79" s="1064"/>
      <c r="S79" s="1064"/>
      <c r="T79" s="1064"/>
      <c r="U79" s="1064"/>
      <c r="V79" s="1064"/>
      <c r="W79" s="1064"/>
      <c r="X79" s="1064"/>
      <c r="Y79" s="1064"/>
      <c r="Z79" s="1064"/>
      <c r="AA79" s="1064"/>
      <c r="AB79" s="1064"/>
      <c r="AC79" s="1064"/>
      <c r="AD79" s="1064"/>
      <c r="AE79" s="1064"/>
      <c r="AF79" s="1064"/>
      <c r="AG79" s="1064"/>
      <c r="AH79" s="1064"/>
      <c r="AI79" s="1064"/>
      <c r="AJ79" s="1064"/>
      <c r="AK79" s="1064"/>
      <c r="AL79" s="1064"/>
      <c r="AM79" s="1064"/>
      <c r="AN79" s="1064"/>
      <c r="AO79" s="1064"/>
      <c r="AP79" s="1064"/>
      <c r="AQ79" s="1064"/>
      <c r="AR79" s="1064"/>
      <c r="AS79" s="1064"/>
      <c r="AT79" s="1064"/>
      <c r="AU79" s="1064"/>
      <c r="AV79" s="1064"/>
      <c r="AW79" s="1064"/>
      <c r="AX79" s="1064"/>
      <c r="AY79" s="1064"/>
      <c r="AZ79" s="1065"/>
      <c r="BA79" s="1065"/>
      <c r="BB79" s="1065"/>
      <c r="BC79" s="1065"/>
      <c r="BD79" s="1066"/>
      <c r="BE79" s="266"/>
      <c r="BF79" s="266"/>
      <c r="BG79" s="266"/>
      <c r="BH79" s="266"/>
      <c r="BI79" s="266"/>
      <c r="BJ79" s="269"/>
      <c r="BK79" s="269"/>
      <c r="BL79" s="269"/>
      <c r="BM79" s="269"/>
      <c r="BN79" s="269"/>
      <c r="BO79" s="266"/>
      <c r="BP79" s="266"/>
      <c r="BQ79" s="263">
        <v>73</v>
      </c>
      <c r="BR79" s="268"/>
      <c r="BS79" s="1046"/>
      <c r="BT79" s="1047"/>
      <c r="BU79" s="1047"/>
      <c r="BV79" s="1047"/>
      <c r="BW79" s="1047"/>
      <c r="BX79" s="1047"/>
      <c r="BY79" s="1047"/>
      <c r="BZ79" s="1047"/>
      <c r="CA79" s="1047"/>
      <c r="CB79" s="1047"/>
      <c r="CC79" s="1047"/>
      <c r="CD79" s="1047"/>
      <c r="CE79" s="1047"/>
      <c r="CF79" s="1047"/>
      <c r="CG79" s="1048"/>
      <c r="CH79" s="1049"/>
      <c r="CI79" s="1050"/>
      <c r="CJ79" s="1050"/>
      <c r="CK79" s="1050"/>
      <c r="CL79" s="1051"/>
      <c r="CM79" s="1049"/>
      <c r="CN79" s="1050"/>
      <c r="CO79" s="1050"/>
      <c r="CP79" s="1050"/>
      <c r="CQ79" s="1051"/>
      <c r="CR79" s="1049"/>
      <c r="CS79" s="1050"/>
      <c r="CT79" s="1050"/>
      <c r="CU79" s="1050"/>
      <c r="CV79" s="1051"/>
      <c r="CW79" s="1049"/>
      <c r="CX79" s="1050"/>
      <c r="CY79" s="1050"/>
      <c r="CZ79" s="1050"/>
      <c r="DA79" s="1051"/>
      <c r="DB79" s="1049"/>
      <c r="DC79" s="1050"/>
      <c r="DD79" s="1050"/>
      <c r="DE79" s="1050"/>
      <c r="DF79" s="1051"/>
      <c r="DG79" s="1049"/>
      <c r="DH79" s="1050"/>
      <c r="DI79" s="1050"/>
      <c r="DJ79" s="1050"/>
      <c r="DK79" s="1051"/>
      <c r="DL79" s="1049"/>
      <c r="DM79" s="1050"/>
      <c r="DN79" s="1050"/>
      <c r="DO79" s="1050"/>
      <c r="DP79" s="1051"/>
      <c r="DQ79" s="1049"/>
      <c r="DR79" s="1050"/>
      <c r="DS79" s="1050"/>
      <c r="DT79" s="1050"/>
      <c r="DU79" s="1051"/>
      <c r="DV79" s="1034"/>
      <c r="DW79" s="1035"/>
      <c r="DX79" s="1035"/>
      <c r="DY79" s="1035"/>
      <c r="DZ79" s="1036"/>
      <c r="EA79" s="247"/>
    </row>
    <row r="80" spans="1:131" s="248" customFormat="1" ht="26.25" customHeight="1" x14ac:dyDescent="0.15">
      <c r="A80" s="262">
        <v>13</v>
      </c>
      <c r="B80" s="1067"/>
      <c r="C80" s="1068"/>
      <c r="D80" s="1068"/>
      <c r="E80" s="1068"/>
      <c r="F80" s="1068"/>
      <c r="G80" s="1068"/>
      <c r="H80" s="1068"/>
      <c r="I80" s="1068"/>
      <c r="J80" s="1068"/>
      <c r="K80" s="1068"/>
      <c r="L80" s="1068"/>
      <c r="M80" s="1068"/>
      <c r="N80" s="1068"/>
      <c r="O80" s="1068"/>
      <c r="P80" s="1069"/>
      <c r="Q80" s="1070"/>
      <c r="R80" s="1064"/>
      <c r="S80" s="1064"/>
      <c r="T80" s="1064"/>
      <c r="U80" s="1064"/>
      <c r="V80" s="1064"/>
      <c r="W80" s="1064"/>
      <c r="X80" s="1064"/>
      <c r="Y80" s="1064"/>
      <c r="Z80" s="1064"/>
      <c r="AA80" s="1064"/>
      <c r="AB80" s="1064"/>
      <c r="AC80" s="1064"/>
      <c r="AD80" s="1064"/>
      <c r="AE80" s="1064"/>
      <c r="AF80" s="1064"/>
      <c r="AG80" s="1064"/>
      <c r="AH80" s="1064"/>
      <c r="AI80" s="1064"/>
      <c r="AJ80" s="1064"/>
      <c r="AK80" s="1064"/>
      <c r="AL80" s="1064"/>
      <c r="AM80" s="1064"/>
      <c r="AN80" s="1064"/>
      <c r="AO80" s="1064"/>
      <c r="AP80" s="1064"/>
      <c r="AQ80" s="1064"/>
      <c r="AR80" s="1064"/>
      <c r="AS80" s="1064"/>
      <c r="AT80" s="1064"/>
      <c r="AU80" s="1064"/>
      <c r="AV80" s="1064"/>
      <c r="AW80" s="1064"/>
      <c r="AX80" s="1064"/>
      <c r="AY80" s="1064"/>
      <c r="AZ80" s="1065"/>
      <c r="BA80" s="1065"/>
      <c r="BB80" s="1065"/>
      <c r="BC80" s="1065"/>
      <c r="BD80" s="1066"/>
      <c r="BE80" s="266"/>
      <c r="BF80" s="266"/>
      <c r="BG80" s="266"/>
      <c r="BH80" s="266"/>
      <c r="BI80" s="266"/>
      <c r="BJ80" s="266"/>
      <c r="BK80" s="266"/>
      <c r="BL80" s="266"/>
      <c r="BM80" s="266"/>
      <c r="BN80" s="266"/>
      <c r="BO80" s="266"/>
      <c r="BP80" s="266"/>
      <c r="BQ80" s="263">
        <v>74</v>
      </c>
      <c r="BR80" s="268"/>
      <c r="BS80" s="1046"/>
      <c r="BT80" s="1047"/>
      <c r="BU80" s="1047"/>
      <c r="BV80" s="1047"/>
      <c r="BW80" s="1047"/>
      <c r="BX80" s="1047"/>
      <c r="BY80" s="1047"/>
      <c r="BZ80" s="1047"/>
      <c r="CA80" s="1047"/>
      <c r="CB80" s="1047"/>
      <c r="CC80" s="1047"/>
      <c r="CD80" s="1047"/>
      <c r="CE80" s="1047"/>
      <c r="CF80" s="1047"/>
      <c r="CG80" s="1048"/>
      <c r="CH80" s="1049"/>
      <c r="CI80" s="1050"/>
      <c r="CJ80" s="1050"/>
      <c r="CK80" s="1050"/>
      <c r="CL80" s="1051"/>
      <c r="CM80" s="1049"/>
      <c r="CN80" s="1050"/>
      <c r="CO80" s="1050"/>
      <c r="CP80" s="1050"/>
      <c r="CQ80" s="1051"/>
      <c r="CR80" s="1049"/>
      <c r="CS80" s="1050"/>
      <c r="CT80" s="1050"/>
      <c r="CU80" s="1050"/>
      <c r="CV80" s="1051"/>
      <c r="CW80" s="1049"/>
      <c r="CX80" s="1050"/>
      <c r="CY80" s="1050"/>
      <c r="CZ80" s="1050"/>
      <c r="DA80" s="1051"/>
      <c r="DB80" s="1049"/>
      <c r="DC80" s="1050"/>
      <c r="DD80" s="1050"/>
      <c r="DE80" s="1050"/>
      <c r="DF80" s="1051"/>
      <c r="DG80" s="1049"/>
      <c r="DH80" s="1050"/>
      <c r="DI80" s="1050"/>
      <c r="DJ80" s="1050"/>
      <c r="DK80" s="1051"/>
      <c r="DL80" s="1049"/>
      <c r="DM80" s="1050"/>
      <c r="DN80" s="1050"/>
      <c r="DO80" s="1050"/>
      <c r="DP80" s="1051"/>
      <c r="DQ80" s="1049"/>
      <c r="DR80" s="1050"/>
      <c r="DS80" s="1050"/>
      <c r="DT80" s="1050"/>
      <c r="DU80" s="1051"/>
      <c r="DV80" s="1034"/>
      <c r="DW80" s="1035"/>
      <c r="DX80" s="1035"/>
      <c r="DY80" s="1035"/>
      <c r="DZ80" s="1036"/>
      <c r="EA80" s="247"/>
    </row>
    <row r="81" spans="1:131" s="248" customFormat="1" ht="26.25" customHeight="1" x14ac:dyDescent="0.15">
      <c r="A81" s="262">
        <v>14</v>
      </c>
      <c r="B81" s="1067"/>
      <c r="C81" s="1068"/>
      <c r="D81" s="1068"/>
      <c r="E81" s="1068"/>
      <c r="F81" s="1068"/>
      <c r="G81" s="1068"/>
      <c r="H81" s="1068"/>
      <c r="I81" s="1068"/>
      <c r="J81" s="1068"/>
      <c r="K81" s="1068"/>
      <c r="L81" s="1068"/>
      <c r="M81" s="1068"/>
      <c r="N81" s="1068"/>
      <c r="O81" s="1068"/>
      <c r="P81" s="1069"/>
      <c r="Q81" s="1070"/>
      <c r="R81" s="1064"/>
      <c r="S81" s="1064"/>
      <c r="T81" s="1064"/>
      <c r="U81" s="1064"/>
      <c r="V81" s="1064"/>
      <c r="W81" s="1064"/>
      <c r="X81" s="1064"/>
      <c r="Y81" s="1064"/>
      <c r="Z81" s="1064"/>
      <c r="AA81" s="1064"/>
      <c r="AB81" s="1064"/>
      <c r="AC81" s="1064"/>
      <c r="AD81" s="1064"/>
      <c r="AE81" s="1064"/>
      <c r="AF81" s="1064"/>
      <c r="AG81" s="1064"/>
      <c r="AH81" s="1064"/>
      <c r="AI81" s="1064"/>
      <c r="AJ81" s="1064"/>
      <c r="AK81" s="1064"/>
      <c r="AL81" s="1064"/>
      <c r="AM81" s="1064"/>
      <c r="AN81" s="1064"/>
      <c r="AO81" s="1064"/>
      <c r="AP81" s="1064"/>
      <c r="AQ81" s="1064"/>
      <c r="AR81" s="1064"/>
      <c r="AS81" s="1064"/>
      <c r="AT81" s="1064"/>
      <c r="AU81" s="1064"/>
      <c r="AV81" s="1064"/>
      <c r="AW81" s="1064"/>
      <c r="AX81" s="1064"/>
      <c r="AY81" s="1064"/>
      <c r="AZ81" s="1065"/>
      <c r="BA81" s="1065"/>
      <c r="BB81" s="1065"/>
      <c r="BC81" s="1065"/>
      <c r="BD81" s="1066"/>
      <c r="BE81" s="266"/>
      <c r="BF81" s="266"/>
      <c r="BG81" s="266"/>
      <c r="BH81" s="266"/>
      <c r="BI81" s="266"/>
      <c r="BJ81" s="266"/>
      <c r="BK81" s="266"/>
      <c r="BL81" s="266"/>
      <c r="BM81" s="266"/>
      <c r="BN81" s="266"/>
      <c r="BO81" s="266"/>
      <c r="BP81" s="266"/>
      <c r="BQ81" s="263">
        <v>75</v>
      </c>
      <c r="BR81" s="268"/>
      <c r="BS81" s="1046"/>
      <c r="BT81" s="1047"/>
      <c r="BU81" s="1047"/>
      <c r="BV81" s="1047"/>
      <c r="BW81" s="1047"/>
      <c r="BX81" s="1047"/>
      <c r="BY81" s="1047"/>
      <c r="BZ81" s="1047"/>
      <c r="CA81" s="1047"/>
      <c r="CB81" s="1047"/>
      <c r="CC81" s="1047"/>
      <c r="CD81" s="1047"/>
      <c r="CE81" s="1047"/>
      <c r="CF81" s="1047"/>
      <c r="CG81" s="1048"/>
      <c r="CH81" s="1049"/>
      <c r="CI81" s="1050"/>
      <c r="CJ81" s="1050"/>
      <c r="CK81" s="1050"/>
      <c r="CL81" s="1051"/>
      <c r="CM81" s="1049"/>
      <c r="CN81" s="1050"/>
      <c r="CO81" s="1050"/>
      <c r="CP81" s="1050"/>
      <c r="CQ81" s="1051"/>
      <c r="CR81" s="1049"/>
      <c r="CS81" s="1050"/>
      <c r="CT81" s="1050"/>
      <c r="CU81" s="1050"/>
      <c r="CV81" s="1051"/>
      <c r="CW81" s="1049"/>
      <c r="CX81" s="1050"/>
      <c r="CY81" s="1050"/>
      <c r="CZ81" s="1050"/>
      <c r="DA81" s="1051"/>
      <c r="DB81" s="1049"/>
      <c r="DC81" s="1050"/>
      <c r="DD81" s="1050"/>
      <c r="DE81" s="1050"/>
      <c r="DF81" s="1051"/>
      <c r="DG81" s="1049"/>
      <c r="DH81" s="1050"/>
      <c r="DI81" s="1050"/>
      <c r="DJ81" s="1050"/>
      <c r="DK81" s="1051"/>
      <c r="DL81" s="1049"/>
      <c r="DM81" s="1050"/>
      <c r="DN81" s="1050"/>
      <c r="DO81" s="1050"/>
      <c r="DP81" s="1051"/>
      <c r="DQ81" s="1049"/>
      <c r="DR81" s="1050"/>
      <c r="DS81" s="1050"/>
      <c r="DT81" s="1050"/>
      <c r="DU81" s="1051"/>
      <c r="DV81" s="1034"/>
      <c r="DW81" s="1035"/>
      <c r="DX81" s="1035"/>
      <c r="DY81" s="1035"/>
      <c r="DZ81" s="1036"/>
      <c r="EA81" s="247"/>
    </row>
    <row r="82" spans="1:131" s="248" customFormat="1" ht="26.25" customHeight="1" x14ac:dyDescent="0.15">
      <c r="A82" s="262">
        <v>15</v>
      </c>
      <c r="B82" s="1067"/>
      <c r="C82" s="1068"/>
      <c r="D82" s="1068"/>
      <c r="E82" s="1068"/>
      <c r="F82" s="1068"/>
      <c r="G82" s="1068"/>
      <c r="H82" s="1068"/>
      <c r="I82" s="1068"/>
      <c r="J82" s="1068"/>
      <c r="K82" s="1068"/>
      <c r="L82" s="1068"/>
      <c r="M82" s="1068"/>
      <c r="N82" s="1068"/>
      <c r="O82" s="1068"/>
      <c r="P82" s="1069"/>
      <c r="Q82" s="1070"/>
      <c r="R82" s="1064"/>
      <c r="S82" s="1064"/>
      <c r="T82" s="1064"/>
      <c r="U82" s="1064"/>
      <c r="V82" s="1064"/>
      <c r="W82" s="1064"/>
      <c r="X82" s="1064"/>
      <c r="Y82" s="1064"/>
      <c r="Z82" s="1064"/>
      <c r="AA82" s="1064"/>
      <c r="AB82" s="1064"/>
      <c r="AC82" s="1064"/>
      <c r="AD82" s="1064"/>
      <c r="AE82" s="1064"/>
      <c r="AF82" s="1064"/>
      <c r="AG82" s="1064"/>
      <c r="AH82" s="1064"/>
      <c r="AI82" s="1064"/>
      <c r="AJ82" s="1064"/>
      <c r="AK82" s="1064"/>
      <c r="AL82" s="1064"/>
      <c r="AM82" s="1064"/>
      <c r="AN82" s="1064"/>
      <c r="AO82" s="1064"/>
      <c r="AP82" s="1064"/>
      <c r="AQ82" s="1064"/>
      <c r="AR82" s="1064"/>
      <c r="AS82" s="1064"/>
      <c r="AT82" s="1064"/>
      <c r="AU82" s="1064"/>
      <c r="AV82" s="1064"/>
      <c r="AW82" s="1064"/>
      <c r="AX82" s="1064"/>
      <c r="AY82" s="1064"/>
      <c r="AZ82" s="1065"/>
      <c r="BA82" s="1065"/>
      <c r="BB82" s="1065"/>
      <c r="BC82" s="1065"/>
      <c r="BD82" s="1066"/>
      <c r="BE82" s="266"/>
      <c r="BF82" s="266"/>
      <c r="BG82" s="266"/>
      <c r="BH82" s="266"/>
      <c r="BI82" s="266"/>
      <c r="BJ82" s="266"/>
      <c r="BK82" s="266"/>
      <c r="BL82" s="266"/>
      <c r="BM82" s="266"/>
      <c r="BN82" s="266"/>
      <c r="BO82" s="266"/>
      <c r="BP82" s="266"/>
      <c r="BQ82" s="263">
        <v>76</v>
      </c>
      <c r="BR82" s="268"/>
      <c r="BS82" s="1046"/>
      <c r="BT82" s="1047"/>
      <c r="BU82" s="1047"/>
      <c r="BV82" s="1047"/>
      <c r="BW82" s="1047"/>
      <c r="BX82" s="1047"/>
      <c r="BY82" s="1047"/>
      <c r="BZ82" s="1047"/>
      <c r="CA82" s="1047"/>
      <c r="CB82" s="1047"/>
      <c r="CC82" s="1047"/>
      <c r="CD82" s="1047"/>
      <c r="CE82" s="1047"/>
      <c r="CF82" s="1047"/>
      <c r="CG82" s="1048"/>
      <c r="CH82" s="1049"/>
      <c r="CI82" s="1050"/>
      <c r="CJ82" s="1050"/>
      <c r="CK82" s="1050"/>
      <c r="CL82" s="1051"/>
      <c r="CM82" s="1049"/>
      <c r="CN82" s="1050"/>
      <c r="CO82" s="1050"/>
      <c r="CP82" s="1050"/>
      <c r="CQ82" s="1051"/>
      <c r="CR82" s="1049"/>
      <c r="CS82" s="1050"/>
      <c r="CT82" s="1050"/>
      <c r="CU82" s="1050"/>
      <c r="CV82" s="1051"/>
      <c r="CW82" s="1049"/>
      <c r="CX82" s="1050"/>
      <c r="CY82" s="1050"/>
      <c r="CZ82" s="1050"/>
      <c r="DA82" s="1051"/>
      <c r="DB82" s="1049"/>
      <c r="DC82" s="1050"/>
      <c r="DD82" s="1050"/>
      <c r="DE82" s="1050"/>
      <c r="DF82" s="1051"/>
      <c r="DG82" s="1049"/>
      <c r="DH82" s="1050"/>
      <c r="DI82" s="1050"/>
      <c r="DJ82" s="1050"/>
      <c r="DK82" s="1051"/>
      <c r="DL82" s="1049"/>
      <c r="DM82" s="1050"/>
      <c r="DN82" s="1050"/>
      <c r="DO82" s="1050"/>
      <c r="DP82" s="1051"/>
      <c r="DQ82" s="1049"/>
      <c r="DR82" s="1050"/>
      <c r="DS82" s="1050"/>
      <c r="DT82" s="1050"/>
      <c r="DU82" s="1051"/>
      <c r="DV82" s="1034"/>
      <c r="DW82" s="1035"/>
      <c r="DX82" s="1035"/>
      <c r="DY82" s="1035"/>
      <c r="DZ82" s="1036"/>
      <c r="EA82" s="247"/>
    </row>
    <row r="83" spans="1:131" s="248" customFormat="1" ht="26.25" customHeight="1" x14ac:dyDescent="0.15">
      <c r="A83" s="262">
        <v>16</v>
      </c>
      <c r="B83" s="1067"/>
      <c r="C83" s="1068"/>
      <c r="D83" s="1068"/>
      <c r="E83" s="1068"/>
      <c r="F83" s="1068"/>
      <c r="G83" s="1068"/>
      <c r="H83" s="1068"/>
      <c r="I83" s="1068"/>
      <c r="J83" s="1068"/>
      <c r="K83" s="1068"/>
      <c r="L83" s="1068"/>
      <c r="M83" s="1068"/>
      <c r="N83" s="1068"/>
      <c r="O83" s="1068"/>
      <c r="P83" s="1069"/>
      <c r="Q83" s="1070"/>
      <c r="R83" s="1064"/>
      <c r="S83" s="1064"/>
      <c r="T83" s="1064"/>
      <c r="U83" s="1064"/>
      <c r="V83" s="1064"/>
      <c r="W83" s="1064"/>
      <c r="X83" s="1064"/>
      <c r="Y83" s="1064"/>
      <c r="Z83" s="1064"/>
      <c r="AA83" s="1064"/>
      <c r="AB83" s="1064"/>
      <c r="AC83" s="1064"/>
      <c r="AD83" s="1064"/>
      <c r="AE83" s="1064"/>
      <c r="AF83" s="1064"/>
      <c r="AG83" s="1064"/>
      <c r="AH83" s="1064"/>
      <c r="AI83" s="1064"/>
      <c r="AJ83" s="1064"/>
      <c r="AK83" s="1064"/>
      <c r="AL83" s="1064"/>
      <c r="AM83" s="1064"/>
      <c r="AN83" s="1064"/>
      <c r="AO83" s="1064"/>
      <c r="AP83" s="1064"/>
      <c r="AQ83" s="1064"/>
      <c r="AR83" s="1064"/>
      <c r="AS83" s="1064"/>
      <c r="AT83" s="1064"/>
      <c r="AU83" s="1064"/>
      <c r="AV83" s="1064"/>
      <c r="AW83" s="1064"/>
      <c r="AX83" s="1064"/>
      <c r="AY83" s="1064"/>
      <c r="AZ83" s="1065"/>
      <c r="BA83" s="1065"/>
      <c r="BB83" s="1065"/>
      <c r="BC83" s="1065"/>
      <c r="BD83" s="1066"/>
      <c r="BE83" s="266"/>
      <c r="BF83" s="266"/>
      <c r="BG83" s="266"/>
      <c r="BH83" s="266"/>
      <c r="BI83" s="266"/>
      <c r="BJ83" s="266"/>
      <c r="BK83" s="266"/>
      <c r="BL83" s="266"/>
      <c r="BM83" s="266"/>
      <c r="BN83" s="266"/>
      <c r="BO83" s="266"/>
      <c r="BP83" s="266"/>
      <c r="BQ83" s="263">
        <v>77</v>
      </c>
      <c r="BR83" s="268"/>
      <c r="BS83" s="1046"/>
      <c r="BT83" s="1047"/>
      <c r="BU83" s="1047"/>
      <c r="BV83" s="1047"/>
      <c r="BW83" s="1047"/>
      <c r="BX83" s="1047"/>
      <c r="BY83" s="1047"/>
      <c r="BZ83" s="1047"/>
      <c r="CA83" s="1047"/>
      <c r="CB83" s="1047"/>
      <c r="CC83" s="1047"/>
      <c r="CD83" s="1047"/>
      <c r="CE83" s="1047"/>
      <c r="CF83" s="1047"/>
      <c r="CG83" s="1048"/>
      <c r="CH83" s="1049"/>
      <c r="CI83" s="1050"/>
      <c r="CJ83" s="1050"/>
      <c r="CK83" s="1050"/>
      <c r="CL83" s="1051"/>
      <c r="CM83" s="1049"/>
      <c r="CN83" s="1050"/>
      <c r="CO83" s="1050"/>
      <c r="CP83" s="1050"/>
      <c r="CQ83" s="1051"/>
      <c r="CR83" s="1049"/>
      <c r="CS83" s="1050"/>
      <c r="CT83" s="1050"/>
      <c r="CU83" s="1050"/>
      <c r="CV83" s="1051"/>
      <c r="CW83" s="1049"/>
      <c r="CX83" s="1050"/>
      <c r="CY83" s="1050"/>
      <c r="CZ83" s="1050"/>
      <c r="DA83" s="1051"/>
      <c r="DB83" s="1049"/>
      <c r="DC83" s="1050"/>
      <c r="DD83" s="1050"/>
      <c r="DE83" s="1050"/>
      <c r="DF83" s="1051"/>
      <c r="DG83" s="1049"/>
      <c r="DH83" s="1050"/>
      <c r="DI83" s="1050"/>
      <c r="DJ83" s="1050"/>
      <c r="DK83" s="1051"/>
      <c r="DL83" s="1049"/>
      <c r="DM83" s="1050"/>
      <c r="DN83" s="1050"/>
      <c r="DO83" s="1050"/>
      <c r="DP83" s="1051"/>
      <c r="DQ83" s="1049"/>
      <c r="DR83" s="1050"/>
      <c r="DS83" s="1050"/>
      <c r="DT83" s="1050"/>
      <c r="DU83" s="1051"/>
      <c r="DV83" s="1034"/>
      <c r="DW83" s="1035"/>
      <c r="DX83" s="1035"/>
      <c r="DY83" s="1035"/>
      <c r="DZ83" s="1036"/>
      <c r="EA83" s="247"/>
    </row>
    <row r="84" spans="1:131" s="248" customFormat="1" ht="26.25" customHeight="1" x14ac:dyDescent="0.15">
      <c r="A84" s="262">
        <v>17</v>
      </c>
      <c r="B84" s="1067"/>
      <c r="C84" s="1068"/>
      <c r="D84" s="1068"/>
      <c r="E84" s="1068"/>
      <c r="F84" s="1068"/>
      <c r="G84" s="1068"/>
      <c r="H84" s="1068"/>
      <c r="I84" s="1068"/>
      <c r="J84" s="1068"/>
      <c r="K84" s="1068"/>
      <c r="L84" s="1068"/>
      <c r="M84" s="1068"/>
      <c r="N84" s="1068"/>
      <c r="O84" s="1068"/>
      <c r="P84" s="1069"/>
      <c r="Q84" s="1070"/>
      <c r="R84" s="1064"/>
      <c r="S84" s="1064"/>
      <c r="T84" s="1064"/>
      <c r="U84" s="1064"/>
      <c r="V84" s="1064"/>
      <c r="W84" s="1064"/>
      <c r="X84" s="1064"/>
      <c r="Y84" s="1064"/>
      <c r="Z84" s="1064"/>
      <c r="AA84" s="1064"/>
      <c r="AB84" s="1064"/>
      <c r="AC84" s="1064"/>
      <c r="AD84" s="1064"/>
      <c r="AE84" s="1064"/>
      <c r="AF84" s="1064"/>
      <c r="AG84" s="1064"/>
      <c r="AH84" s="1064"/>
      <c r="AI84" s="1064"/>
      <c r="AJ84" s="1064"/>
      <c r="AK84" s="1064"/>
      <c r="AL84" s="1064"/>
      <c r="AM84" s="1064"/>
      <c r="AN84" s="1064"/>
      <c r="AO84" s="1064"/>
      <c r="AP84" s="1064"/>
      <c r="AQ84" s="1064"/>
      <c r="AR84" s="1064"/>
      <c r="AS84" s="1064"/>
      <c r="AT84" s="1064"/>
      <c r="AU84" s="1064"/>
      <c r="AV84" s="1064"/>
      <c r="AW84" s="1064"/>
      <c r="AX84" s="1064"/>
      <c r="AY84" s="1064"/>
      <c r="AZ84" s="1065"/>
      <c r="BA84" s="1065"/>
      <c r="BB84" s="1065"/>
      <c r="BC84" s="1065"/>
      <c r="BD84" s="1066"/>
      <c r="BE84" s="266"/>
      <c r="BF84" s="266"/>
      <c r="BG84" s="266"/>
      <c r="BH84" s="266"/>
      <c r="BI84" s="266"/>
      <c r="BJ84" s="266"/>
      <c r="BK84" s="266"/>
      <c r="BL84" s="266"/>
      <c r="BM84" s="266"/>
      <c r="BN84" s="266"/>
      <c r="BO84" s="266"/>
      <c r="BP84" s="266"/>
      <c r="BQ84" s="263">
        <v>78</v>
      </c>
      <c r="BR84" s="268"/>
      <c r="BS84" s="1046"/>
      <c r="BT84" s="1047"/>
      <c r="BU84" s="1047"/>
      <c r="BV84" s="1047"/>
      <c r="BW84" s="1047"/>
      <c r="BX84" s="1047"/>
      <c r="BY84" s="1047"/>
      <c r="BZ84" s="1047"/>
      <c r="CA84" s="1047"/>
      <c r="CB84" s="1047"/>
      <c r="CC84" s="1047"/>
      <c r="CD84" s="1047"/>
      <c r="CE84" s="1047"/>
      <c r="CF84" s="1047"/>
      <c r="CG84" s="1048"/>
      <c r="CH84" s="1049"/>
      <c r="CI84" s="1050"/>
      <c r="CJ84" s="1050"/>
      <c r="CK84" s="1050"/>
      <c r="CL84" s="1051"/>
      <c r="CM84" s="1049"/>
      <c r="CN84" s="1050"/>
      <c r="CO84" s="1050"/>
      <c r="CP84" s="1050"/>
      <c r="CQ84" s="1051"/>
      <c r="CR84" s="1049"/>
      <c r="CS84" s="1050"/>
      <c r="CT84" s="1050"/>
      <c r="CU84" s="1050"/>
      <c r="CV84" s="1051"/>
      <c r="CW84" s="1049"/>
      <c r="CX84" s="1050"/>
      <c r="CY84" s="1050"/>
      <c r="CZ84" s="1050"/>
      <c r="DA84" s="1051"/>
      <c r="DB84" s="1049"/>
      <c r="DC84" s="1050"/>
      <c r="DD84" s="1050"/>
      <c r="DE84" s="1050"/>
      <c r="DF84" s="1051"/>
      <c r="DG84" s="1049"/>
      <c r="DH84" s="1050"/>
      <c r="DI84" s="1050"/>
      <c r="DJ84" s="1050"/>
      <c r="DK84" s="1051"/>
      <c r="DL84" s="1049"/>
      <c r="DM84" s="1050"/>
      <c r="DN84" s="1050"/>
      <c r="DO84" s="1050"/>
      <c r="DP84" s="1051"/>
      <c r="DQ84" s="1049"/>
      <c r="DR84" s="1050"/>
      <c r="DS84" s="1050"/>
      <c r="DT84" s="1050"/>
      <c r="DU84" s="1051"/>
      <c r="DV84" s="1034"/>
      <c r="DW84" s="1035"/>
      <c r="DX84" s="1035"/>
      <c r="DY84" s="1035"/>
      <c r="DZ84" s="1036"/>
      <c r="EA84" s="247"/>
    </row>
    <row r="85" spans="1:131" s="248" customFormat="1" ht="26.25" customHeight="1" x14ac:dyDescent="0.15">
      <c r="A85" s="262">
        <v>18</v>
      </c>
      <c r="B85" s="1067"/>
      <c r="C85" s="1068"/>
      <c r="D85" s="1068"/>
      <c r="E85" s="1068"/>
      <c r="F85" s="1068"/>
      <c r="G85" s="1068"/>
      <c r="H85" s="1068"/>
      <c r="I85" s="1068"/>
      <c r="J85" s="1068"/>
      <c r="K85" s="1068"/>
      <c r="L85" s="1068"/>
      <c r="M85" s="1068"/>
      <c r="N85" s="1068"/>
      <c r="O85" s="1068"/>
      <c r="P85" s="1069"/>
      <c r="Q85" s="1070"/>
      <c r="R85" s="1064"/>
      <c r="S85" s="1064"/>
      <c r="T85" s="1064"/>
      <c r="U85" s="1064"/>
      <c r="V85" s="1064"/>
      <c r="W85" s="1064"/>
      <c r="X85" s="1064"/>
      <c r="Y85" s="1064"/>
      <c r="Z85" s="1064"/>
      <c r="AA85" s="1064"/>
      <c r="AB85" s="1064"/>
      <c r="AC85" s="1064"/>
      <c r="AD85" s="1064"/>
      <c r="AE85" s="1064"/>
      <c r="AF85" s="1064"/>
      <c r="AG85" s="1064"/>
      <c r="AH85" s="1064"/>
      <c r="AI85" s="1064"/>
      <c r="AJ85" s="1064"/>
      <c r="AK85" s="1064"/>
      <c r="AL85" s="1064"/>
      <c r="AM85" s="1064"/>
      <c r="AN85" s="1064"/>
      <c r="AO85" s="1064"/>
      <c r="AP85" s="1064"/>
      <c r="AQ85" s="1064"/>
      <c r="AR85" s="1064"/>
      <c r="AS85" s="1064"/>
      <c r="AT85" s="1064"/>
      <c r="AU85" s="1064"/>
      <c r="AV85" s="1064"/>
      <c r="AW85" s="1064"/>
      <c r="AX85" s="1064"/>
      <c r="AY85" s="1064"/>
      <c r="AZ85" s="1065"/>
      <c r="BA85" s="1065"/>
      <c r="BB85" s="1065"/>
      <c r="BC85" s="1065"/>
      <c r="BD85" s="1066"/>
      <c r="BE85" s="266"/>
      <c r="BF85" s="266"/>
      <c r="BG85" s="266"/>
      <c r="BH85" s="266"/>
      <c r="BI85" s="266"/>
      <c r="BJ85" s="266"/>
      <c r="BK85" s="266"/>
      <c r="BL85" s="266"/>
      <c r="BM85" s="266"/>
      <c r="BN85" s="266"/>
      <c r="BO85" s="266"/>
      <c r="BP85" s="266"/>
      <c r="BQ85" s="263">
        <v>79</v>
      </c>
      <c r="BR85" s="268"/>
      <c r="BS85" s="1046"/>
      <c r="BT85" s="1047"/>
      <c r="BU85" s="1047"/>
      <c r="BV85" s="1047"/>
      <c r="BW85" s="1047"/>
      <c r="BX85" s="1047"/>
      <c r="BY85" s="1047"/>
      <c r="BZ85" s="1047"/>
      <c r="CA85" s="1047"/>
      <c r="CB85" s="1047"/>
      <c r="CC85" s="1047"/>
      <c r="CD85" s="1047"/>
      <c r="CE85" s="1047"/>
      <c r="CF85" s="1047"/>
      <c r="CG85" s="1048"/>
      <c r="CH85" s="1049"/>
      <c r="CI85" s="1050"/>
      <c r="CJ85" s="1050"/>
      <c r="CK85" s="1050"/>
      <c r="CL85" s="1051"/>
      <c r="CM85" s="1049"/>
      <c r="CN85" s="1050"/>
      <c r="CO85" s="1050"/>
      <c r="CP85" s="1050"/>
      <c r="CQ85" s="1051"/>
      <c r="CR85" s="1049"/>
      <c r="CS85" s="1050"/>
      <c r="CT85" s="1050"/>
      <c r="CU85" s="1050"/>
      <c r="CV85" s="1051"/>
      <c r="CW85" s="1049"/>
      <c r="CX85" s="1050"/>
      <c r="CY85" s="1050"/>
      <c r="CZ85" s="1050"/>
      <c r="DA85" s="1051"/>
      <c r="DB85" s="1049"/>
      <c r="DC85" s="1050"/>
      <c r="DD85" s="1050"/>
      <c r="DE85" s="1050"/>
      <c r="DF85" s="1051"/>
      <c r="DG85" s="1049"/>
      <c r="DH85" s="1050"/>
      <c r="DI85" s="1050"/>
      <c r="DJ85" s="1050"/>
      <c r="DK85" s="1051"/>
      <c r="DL85" s="1049"/>
      <c r="DM85" s="1050"/>
      <c r="DN85" s="1050"/>
      <c r="DO85" s="1050"/>
      <c r="DP85" s="1051"/>
      <c r="DQ85" s="1049"/>
      <c r="DR85" s="1050"/>
      <c r="DS85" s="1050"/>
      <c r="DT85" s="1050"/>
      <c r="DU85" s="1051"/>
      <c r="DV85" s="1034"/>
      <c r="DW85" s="1035"/>
      <c r="DX85" s="1035"/>
      <c r="DY85" s="1035"/>
      <c r="DZ85" s="1036"/>
      <c r="EA85" s="247"/>
    </row>
    <row r="86" spans="1:131" s="248" customFormat="1" ht="26.25" customHeight="1" x14ac:dyDescent="0.15">
      <c r="A86" s="262">
        <v>19</v>
      </c>
      <c r="B86" s="1067"/>
      <c r="C86" s="1068"/>
      <c r="D86" s="1068"/>
      <c r="E86" s="1068"/>
      <c r="F86" s="1068"/>
      <c r="G86" s="1068"/>
      <c r="H86" s="1068"/>
      <c r="I86" s="1068"/>
      <c r="J86" s="1068"/>
      <c r="K86" s="1068"/>
      <c r="L86" s="1068"/>
      <c r="M86" s="1068"/>
      <c r="N86" s="1068"/>
      <c r="O86" s="1068"/>
      <c r="P86" s="1069"/>
      <c r="Q86" s="1070"/>
      <c r="R86" s="1064"/>
      <c r="S86" s="1064"/>
      <c r="T86" s="1064"/>
      <c r="U86" s="1064"/>
      <c r="V86" s="1064"/>
      <c r="W86" s="1064"/>
      <c r="X86" s="1064"/>
      <c r="Y86" s="1064"/>
      <c r="Z86" s="1064"/>
      <c r="AA86" s="1064"/>
      <c r="AB86" s="1064"/>
      <c r="AC86" s="1064"/>
      <c r="AD86" s="1064"/>
      <c r="AE86" s="1064"/>
      <c r="AF86" s="1064"/>
      <c r="AG86" s="1064"/>
      <c r="AH86" s="1064"/>
      <c r="AI86" s="1064"/>
      <c r="AJ86" s="1064"/>
      <c r="AK86" s="1064"/>
      <c r="AL86" s="1064"/>
      <c r="AM86" s="1064"/>
      <c r="AN86" s="1064"/>
      <c r="AO86" s="1064"/>
      <c r="AP86" s="1064"/>
      <c r="AQ86" s="1064"/>
      <c r="AR86" s="1064"/>
      <c r="AS86" s="1064"/>
      <c r="AT86" s="1064"/>
      <c r="AU86" s="1064"/>
      <c r="AV86" s="1064"/>
      <c r="AW86" s="1064"/>
      <c r="AX86" s="1064"/>
      <c r="AY86" s="1064"/>
      <c r="AZ86" s="1065"/>
      <c r="BA86" s="1065"/>
      <c r="BB86" s="1065"/>
      <c r="BC86" s="1065"/>
      <c r="BD86" s="1066"/>
      <c r="BE86" s="266"/>
      <c r="BF86" s="266"/>
      <c r="BG86" s="266"/>
      <c r="BH86" s="266"/>
      <c r="BI86" s="266"/>
      <c r="BJ86" s="266"/>
      <c r="BK86" s="266"/>
      <c r="BL86" s="266"/>
      <c r="BM86" s="266"/>
      <c r="BN86" s="266"/>
      <c r="BO86" s="266"/>
      <c r="BP86" s="266"/>
      <c r="BQ86" s="263">
        <v>80</v>
      </c>
      <c r="BR86" s="268"/>
      <c r="BS86" s="1046"/>
      <c r="BT86" s="1047"/>
      <c r="BU86" s="1047"/>
      <c r="BV86" s="1047"/>
      <c r="BW86" s="1047"/>
      <c r="BX86" s="1047"/>
      <c r="BY86" s="1047"/>
      <c r="BZ86" s="1047"/>
      <c r="CA86" s="1047"/>
      <c r="CB86" s="1047"/>
      <c r="CC86" s="1047"/>
      <c r="CD86" s="1047"/>
      <c r="CE86" s="1047"/>
      <c r="CF86" s="1047"/>
      <c r="CG86" s="1048"/>
      <c r="CH86" s="1049"/>
      <c r="CI86" s="1050"/>
      <c r="CJ86" s="1050"/>
      <c r="CK86" s="1050"/>
      <c r="CL86" s="1051"/>
      <c r="CM86" s="1049"/>
      <c r="CN86" s="1050"/>
      <c r="CO86" s="1050"/>
      <c r="CP86" s="1050"/>
      <c r="CQ86" s="1051"/>
      <c r="CR86" s="1049"/>
      <c r="CS86" s="1050"/>
      <c r="CT86" s="1050"/>
      <c r="CU86" s="1050"/>
      <c r="CV86" s="1051"/>
      <c r="CW86" s="1049"/>
      <c r="CX86" s="1050"/>
      <c r="CY86" s="1050"/>
      <c r="CZ86" s="1050"/>
      <c r="DA86" s="1051"/>
      <c r="DB86" s="1049"/>
      <c r="DC86" s="1050"/>
      <c r="DD86" s="1050"/>
      <c r="DE86" s="1050"/>
      <c r="DF86" s="1051"/>
      <c r="DG86" s="1049"/>
      <c r="DH86" s="1050"/>
      <c r="DI86" s="1050"/>
      <c r="DJ86" s="1050"/>
      <c r="DK86" s="1051"/>
      <c r="DL86" s="1049"/>
      <c r="DM86" s="1050"/>
      <c r="DN86" s="1050"/>
      <c r="DO86" s="1050"/>
      <c r="DP86" s="1051"/>
      <c r="DQ86" s="1049"/>
      <c r="DR86" s="1050"/>
      <c r="DS86" s="1050"/>
      <c r="DT86" s="1050"/>
      <c r="DU86" s="1051"/>
      <c r="DV86" s="1034"/>
      <c r="DW86" s="1035"/>
      <c r="DX86" s="1035"/>
      <c r="DY86" s="1035"/>
      <c r="DZ86" s="1036"/>
      <c r="EA86" s="247"/>
    </row>
    <row r="87" spans="1:131" s="248" customFormat="1" ht="26.25" customHeight="1" x14ac:dyDescent="0.15">
      <c r="A87" s="270">
        <v>20</v>
      </c>
      <c r="B87" s="1057"/>
      <c r="C87" s="1058"/>
      <c r="D87" s="1058"/>
      <c r="E87" s="1058"/>
      <c r="F87" s="1058"/>
      <c r="G87" s="1058"/>
      <c r="H87" s="1058"/>
      <c r="I87" s="1058"/>
      <c r="J87" s="1058"/>
      <c r="K87" s="1058"/>
      <c r="L87" s="1058"/>
      <c r="M87" s="1058"/>
      <c r="N87" s="1058"/>
      <c r="O87" s="1058"/>
      <c r="P87" s="1059"/>
      <c r="Q87" s="1060"/>
      <c r="R87" s="1061"/>
      <c r="S87" s="1061"/>
      <c r="T87" s="1061"/>
      <c r="U87" s="1061"/>
      <c r="V87" s="1061"/>
      <c r="W87" s="1061"/>
      <c r="X87" s="1061"/>
      <c r="Y87" s="1061"/>
      <c r="Z87" s="1061"/>
      <c r="AA87" s="1061"/>
      <c r="AB87" s="1061"/>
      <c r="AC87" s="1061"/>
      <c r="AD87" s="1061"/>
      <c r="AE87" s="1061"/>
      <c r="AF87" s="1061"/>
      <c r="AG87" s="1061"/>
      <c r="AH87" s="1061"/>
      <c r="AI87" s="1061"/>
      <c r="AJ87" s="1061"/>
      <c r="AK87" s="1061"/>
      <c r="AL87" s="1061"/>
      <c r="AM87" s="1061"/>
      <c r="AN87" s="1061"/>
      <c r="AO87" s="1061"/>
      <c r="AP87" s="1061"/>
      <c r="AQ87" s="1061"/>
      <c r="AR87" s="1061"/>
      <c r="AS87" s="1061"/>
      <c r="AT87" s="1061"/>
      <c r="AU87" s="1061"/>
      <c r="AV87" s="1061"/>
      <c r="AW87" s="1061"/>
      <c r="AX87" s="1061"/>
      <c r="AY87" s="1061"/>
      <c r="AZ87" s="1062"/>
      <c r="BA87" s="1062"/>
      <c r="BB87" s="1062"/>
      <c r="BC87" s="1062"/>
      <c r="BD87" s="1063"/>
      <c r="BE87" s="266"/>
      <c r="BF87" s="266"/>
      <c r="BG87" s="266"/>
      <c r="BH87" s="266"/>
      <c r="BI87" s="266"/>
      <c r="BJ87" s="266"/>
      <c r="BK87" s="266"/>
      <c r="BL87" s="266"/>
      <c r="BM87" s="266"/>
      <c r="BN87" s="266"/>
      <c r="BO87" s="266"/>
      <c r="BP87" s="266"/>
      <c r="BQ87" s="263">
        <v>81</v>
      </c>
      <c r="BR87" s="268"/>
      <c r="BS87" s="1046"/>
      <c r="BT87" s="1047"/>
      <c r="BU87" s="1047"/>
      <c r="BV87" s="1047"/>
      <c r="BW87" s="1047"/>
      <c r="BX87" s="1047"/>
      <c r="BY87" s="1047"/>
      <c r="BZ87" s="1047"/>
      <c r="CA87" s="1047"/>
      <c r="CB87" s="1047"/>
      <c r="CC87" s="1047"/>
      <c r="CD87" s="1047"/>
      <c r="CE87" s="1047"/>
      <c r="CF87" s="1047"/>
      <c r="CG87" s="1048"/>
      <c r="CH87" s="1049"/>
      <c r="CI87" s="1050"/>
      <c r="CJ87" s="1050"/>
      <c r="CK87" s="1050"/>
      <c r="CL87" s="1051"/>
      <c r="CM87" s="1049"/>
      <c r="CN87" s="1050"/>
      <c r="CO87" s="1050"/>
      <c r="CP87" s="1050"/>
      <c r="CQ87" s="1051"/>
      <c r="CR87" s="1049"/>
      <c r="CS87" s="1050"/>
      <c r="CT87" s="1050"/>
      <c r="CU87" s="1050"/>
      <c r="CV87" s="1051"/>
      <c r="CW87" s="1049"/>
      <c r="CX87" s="1050"/>
      <c r="CY87" s="1050"/>
      <c r="CZ87" s="1050"/>
      <c r="DA87" s="1051"/>
      <c r="DB87" s="1049"/>
      <c r="DC87" s="1050"/>
      <c r="DD87" s="1050"/>
      <c r="DE87" s="1050"/>
      <c r="DF87" s="1051"/>
      <c r="DG87" s="1049"/>
      <c r="DH87" s="1050"/>
      <c r="DI87" s="1050"/>
      <c r="DJ87" s="1050"/>
      <c r="DK87" s="1051"/>
      <c r="DL87" s="1049"/>
      <c r="DM87" s="1050"/>
      <c r="DN87" s="1050"/>
      <c r="DO87" s="1050"/>
      <c r="DP87" s="1051"/>
      <c r="DQ87" s="1049"/>
      <c r="DR87" s="1050"/>
      <c r="DS87" s="1050"/>
      <c r="DT87" s="1050"/>
      <c r="DU87" s="1051"/>
      <c r="DV87" s="1034"/>
      <c r="DW87" s="1035"/>
      <c r="DX87" s="1035"/>
      <c r="DY87" s="1035"/>
      <c r="DZ87" s="1036"/>
      <c r="EA87" s="247"/>
    </row>
    <row r="88" spans="1:131" s="248" customFormat="1" ht="26.25" customHeight="1" thickBot="1" x14ac:dyDescent="0.2">
      <c r="A88" s="265" t="s">
        <v>392</v>
      </c>
      <c r="B88" s="1037" t="s">
        <v>426</v>
      </c>
      <c r="C88" s="1038"/>
      <c r="D88" s="1038"/>
      <c r="E88" s="1038"/>
      <c r="F88" s="1038"/>
      <c r="G88" s="1038"/>
      <c r="H88" s="1038"/>
      <c r="I88" s="1038"/>
      <c r="J88" s="1038"/>
      <c r="K88" s="1038"/>
      <c r="L88" s="1038"/>
      <c r="M88" s="1038"/>
      <c r="N88" s="1038"/>
      <c r="O88" s="1038"/>
      <c r="P88" s="1039"/>
      <c r="Q88" s="1055"/>
      <c r="R88" s="1056"/>
      <c r="S88" s="1056"/>
      <c r="T88" s="1056"/>
      <c r="U88" s="1056"/>
      <c r="V88" s="1056"/>
      <c r="W88" s="1056"/>
      <c r="X88" s="1056"/>
      <c r="Y88" s="1056"/>
      <c r="Z88" s="1056"/>
      <c r="AA88" s="1056"/>
      <c r="AB88" s="1056"/>
      <c r="AC88" s="1056"/>
      <c r="AD88" s="1056"/>
      <c r="AE88" s="1056"/>
      <c r="AF88" s="1052">
        <v>2497</v>
      </c>
      <c r="AG88" s="1052"/>
      <c r="AH88" s="1052"/>
      <c r="AI88" s="1052"/>
      <c r="AJ88" s="1052"/>
      <c r="AK88" s="1056"/>
      <c r="AL88" s="1056"/>
      <c r="AM88" s="1056"/>
      <c r="AN88" s="1056"/>
      <c r="AO88" s="1056"/>
      <c r="AP88" s="1052">
        <v>4629</v>
      </c>
      <c r="AQ88" s="1052"/>
      <c r="AR88" s="1052"/>
      <c r="AS88" s="1052"/>
      <c r="AT88" s="1052"/>
      <c r="AU88" s="1052">
        <v>429</v>
      </c>
      <c r="AV88" s="1052"/>
      <c r="AW88" s="1052"/>
      <c r="AX88" s="1052"/>
      <c r="AY88" s="1052"/>
      <c r="AZ88" s="1053"/>
      <c r="BA88" s="1053"/>
      <c r="BB88" s="1053"/>
      <c r="BC88" s="1053"/>
      <c r="BD88" s="1054"/>
      <c r="BE88" s="266"/>
      <c r="BF88" s="266"/>
      <c r="BG88" s="266"/>
      <c r="BH88" s="266"/>
      <c r="BI88" s="266"/>
      <c r="BJ88" s="266"/>
      <c r="BK88" s="266"/>
      <c r="BL88" s="266"/>
      <c r="BM88" s="266"/>
      <c r="BN88" s="266"/>
      <c r="BO88" s="266"/>
      <c r="BP88" s="266"/>
      <c r="BQ88" s="263">
        <v>82</v>
      </c>
      <c r="BR88" s="268"/>
      <c r="BS88" s="1046"/>
      <c r="BT88" s="1047"/>
      <c r="BU88" s="1047"/>
      <c r="BV88" s="1047"/>
      <c r="BW88" s="1047"/>
      <c r="BX88" s="1047"/>
      <c r="BY88" s="1047"/>
      <c r="BZ88" s="1047"/>
      <c r="CA88" s="1047"/>
      <c r="CB88" s="1047"/>
      <c r="CC88" s="1047"/>
      <c r="CD88" s="1047"/>
      <c r="CE88" s="1047"/>
      <c r="CF88" s="1047"/>
      <c r="CG88" s="1048"/>
      <c r="CH88" s="1049"/>
      <c r="CI88" s="1050"/>
      <c r="CJ88" s="1050"/>
      <c r="CK88" s="1050"/>
      <c r="CL88" s="1051"/>
      <c r="CM88" s="1049"/>
      <c r="CN88" s="1050"/>
      <c r="CO88" s="1050"/>
      <c r="CP88" s="1050"/>
      <c r="CQ88" s="1051"/>
      <c r="CR88" s="1049"/>
      <c r="CS88" s="1050"/>
      <c r="CT88" s="1050"/>
      <c r="CU88" s="1050"/>
      <c r="CV88" s="1051"/>
      <c r="CW88" s="1049"/>
      <c r="CX88" s="1050"/>
      <c r="CY88" s="1050"/>
      <c r="CZ88" s="1050"/>
      <c r="DA88" s="1051"/>
      <c r="DB88" s="1049"/>
      <c r="DC88" s="1050"/>
      <c r="DD88" s="1050"/>
      <c r="DE88" s="1050"/>
      <c r="DF88" s="1051"/>
      <c r="DG88" s="1049"/>
      <c r="DH88" s="1050"/>
      <c r="DI88" s="1050"/>
      <c r="DJ88" s="1050"/>
      <c r="DK88" s="1051"/>
      <c r="DL88" s="1049"/>
      <c r="DM88" s="1050"/>
      <c r="DN88" s="1050"/>
      <c r="DO88" s="1050"/>
      <c r="DP88" s="1051"/>
      <c r="DQ88" s="1049"/>
      <c r="DR88" s="1050"/>
      <c r="DS88" s="1050"/>
      <c r="DT88" s="1050"/>
      <c r="DU88" s="1051"/>
      <c r="DV88" s="1034"/>
      <c r="DW88" s="1035"/>
      <c r="DX88" s="1035"/>
      <c r="DY88" s="1035"/>
      <c r="DZ88" s="1036"/>
      <c r="EA88" s="247"/>
    </row>
    <row r="89" spans="1:131" s="248" customFormat="1" ht="26.25" hidden="1" customHeight="1" x14ac:dyDescent="0.15">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1046"/>
      <c r="BT89" s="1047"/>
      <c r="BU89" s="1047"/>
      <c r="BV89" s="1047"/>
      <c r="BW89" s="1047"/>
      <c r="BX89" s="1047"/>
      <c r="BY89" s="1047"/>
      <c r="BZ89" s="1047"/>
      <c r="CA89" s="1047"/>
      <c r="CB89" s="1047"/>
      <c r="CC89" s="1047"/>
      <c r="CD89" s="1047"/>
      <c r="CE89" s="1047"/>
      <c r="CF89" s="1047"/>
      <c r="CG89" s="1048"/>
      <c r="CH89" s="1049"/>
      <c r="CI89" s="1050"/>
      <c r="CJ89" s="1050"/>
      <c r="CK89" s="1050"/>
      <c r="CL89" s="1051"/>
      <c r="CM89" s="1049"/>
      <c r="CN89" s="1050"/>
      <c r="CO89" s="1050"/>
      <c r="CP89" s="1050"/>
      <c r="CQ89" s="1051"/>
      <c r="CR89" s="1049"/>
      <c r="CS89" s="1050"/>
      <c r="CT89" s="1050"/>
      <c r="CU89" s="1050"/>
      <c r="CV89" s="1051"/>
      <c r="CW89" s="1049"/>
      <c r="CX89" s="1050"/>
      <c r="CY89" s="1050"/>
      <c r="CZ89" s="1050"/>
      <c r="DA89" s="1051"/>
      <c r="DB89" s="1049"/>
      <c r="DC89" s="1050"/>
      <c r="DD89" s="1050"/>
      <c r="DE89" s="1050"/>
      <c r="DF89" s="1051"/>
      <c r="DG89" s="1049"/>
      <c r="DH89" s="1050"/>
      <c r="DI89" s="1050"/>
      <c r="DJ89" s="1050"/>
      <c r="DK89" s="1051"/>
      <c r="DL89" s="1049"/>
      <c r="DM89" s="1050"/>
      <c r="DN89" s="1050"/>
      <c r="DO89" s="1050"/>
      <c r="DP89" s="1051"/>
      <c r="DQ89" s="1049"/>
      <c r="DR89" s="1050"/>
      <c r="DS89" s="1050"/>
      <c r="DT89" s="1050"/>
      <c r="DU89" s="1051"/>
      <c r="DV89" s="1034"/>
      <c r="DW89" s="1035"/>
      <c r="DX89" s="1035"/>
      <c r="DY89" s="1035"/>
      <c r="DZ89" s="1036"/>
      <c r="EA89" s="247"/>
    </row>
    <row r="90" spans="1:131" s="248" customFormat="1" ht="26.25" hidden="1" customHeight="1" x14ac:dyDescent="0.15">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1046"/>
      <c r="BT90" s="1047"/>
      <c r="BU90" s="1047"/>
      <c r="BV90" s="1047"/>
      <c r="BW90" s="1047"/>
      <c r="BX90" s="1047"/>
      <c r="BY90" s="1047"/>
      <c r="BZ90" s="1047"/>
      <c r="CA90" s="1047"/>
      <c r="CB90" s="1047"/>
      <c r="CC90" s="1047"/>
      <c r="CD90" s="1047"/>
      <c r="CE90" s="1047"/>
      <c r="CF90" s="1047"/>
      <c r="CG90" s="1048"/>
      <c r="CH90" s="1049"/>
      <c r="CI90" s="1050"/>
      <c r="CJ90" s="1050"/>
      <c r="CK90" s="1050"/>
      <c r="CL90" s="1051"/>
      <c r="CM90" s="1049"/>
      <c r="CN90" s="1050"/>
      <c r="CO90" s="1050"/>
      <c r="CP90" s="1050"/>
      <c r="CQ90" s="1051"/>
      <c r="CR90" s="1049"/>
      <c r="CS90" s="1050"/>
      <c r="CT90" s="1050"/>
      <c r="CU90" s="1050"/>
      <c r="CV90" s="1051"/>
      <c r="CW90" s="1049"/>
      <c r="CX90" s="1050"/>
      <c r="CY90" s="1050"/>
      <c r="CZ90" s="1050"/>
      <c r="DA90" s="1051"/>
      <c r="DB90" s="1049"/>
      <c r="DC90" s="1050"/>
      <c r="DD90" s="1050"/>
      <c r="DE90" s="1050"/>
      <c r="DF90" s="1051"/>
      <c r="DG90" s="1049"/>
      <c r="DH90" s="1050"/>
      <c r="DI90" s="1050"/>
      <c r="DJ90" s="1050"/>
      <c r="DK90" s="1051"/>
      <c r="DL90" s="1049"/>
      <c r="DM90" s="1050"/>
      <c r="DN90" s="1050"/>
      <c r="DO90" s="1050"/>
      <c r="DP90" s="1051"/>
      <c r="DQ90" s="1049"/>
      <c r="DR90" s="1050"/>
      <c r="DS90" s="1050"/>
      <c r="DT90" s="1050"/>
      <c r="DU90" s="1051"/>
      <c r="DV90" s="1034"/>
      <c r="DW90" s="1035"/>
      <c r="DX90" s="1035"/>
      <c r="DY90" s="1035"/>
      <c r="DZ90" s="1036"/>
      <c r="EA90" s="247"/>
    </row>
    <row r="91" spans="1:131" s="248" customFormat="1" ht="26.25" hidden="1" customHeight="1" x14ac:dyDescent="0.15">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1046"/>
      <c r="BT91" s="1047"/>
      <c r="BU91" s="1047"/>
      <c r="BV91" s="1047"/>
      <c r="BW91" s="1047"/>
      <c r="BX91" s="1047"/>
      <c r="BY91" s="1047"/>
      <c r="BZ91" s="1047"/>
      <c r="CA91" s="1047"/>
      <c r="CB91" s="1047"/>
      <c r="CC91" s="1047"/>
      <c r="CD91" s="1047"/>
      <c r="CE91" s="1047"/>
      <c r="CF91" s="1047"/>
      <c r="CG91" s="1048"/>
      <c r="CH91" s="1049"/>
      <c r="CI91" s="1050"/>
      <c r="CJ91" s="1050"/>
      <c r="CK91" s="1050"/>
      <c r="CL91" s="1051"/>
      <c r="CM91" s="1049"/>
      <c r="CN91" s="1050"/>
      <c r="CO91" s="1050"/>
      <c r="CP91" s="1050"/>
      <c r="CQ91" s="1051"/>
      <c r="CR91" s="1049"/>
      <c r="CS91" s="1050"/>
      <c r="CT91" s="1050"/>
      <c r="CU91" s="1050"/>
      <c r="CV91" s="1051"/>
      <c r="CW91" s="1049"/>
      <c r="CX91" s="1050"/>
      <c r="CY91" s="1050"/>
      <c r="CZ91" s="1050"/>
      <c r="DA91" s="1051"/>
      <c r="DB91" s="1049"/>
      <c r="DC91" s="1050"/>
      <c r="DD91" s="1050"/>
      <c r="DE91" s="1050"/>
      <c r="DF91" s="1051"/>
      <c r="DG91" s="1049"/>
      <c r="DH91" s="1050"/>
      <c r="DI91" s="1050"/>
      <c r="DJ91" s="1050"/>
      <c r="DK91" s="1051"/>
      <c r="DL91" s="1049"/>
      <c r="DM91" s="1050"/>
      <c r="DN91" s="1050"/>
      <c r="DO91" s="1050"/>
      <c r="DP91" s="1051"/>
      <c r="DQ91" s="1049"/>
      <c r="DR91" s="1050"/>
      <c r="DS91" s="1050"/>
      <c r="DT91" s="1050"/>
      <c r="DU91" s="1051"/>
      <c r="DV91" s="1034"/>
      <c r="DW91" s="1035"/>
      <c r="DX91" s="1035"/>
      <c r="DY91" s="1035"/>
      <c r="DZ91" s="1036"/>
      <c r="EA91" s="247"/>
    </row>
    <row r="92" spans="1:131" s="248" customFormat="1" ht="26.25" hidden="1" customHeight="1" x14ac:dyDescent="0.15">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1046"/>
      <c r="BT92" s="1047"/>
      <c r="BU92" s="1047"/>
      <c r="BV92" s="1047"/>
      <c r="BW92" s="1047"/>
      <c r="BX92" s="1047"/>
      <c r="BY92" s="1047"/>
      <c r="BZ92" s="1047"/>
      <c r="CA92" s="1047"/>
      <c r="CB92" s="1047"/>
      <c r="CC92" s="1047"/>
      <c r="CD92" s="1047"/>
      <c r="CE92" s="1047"/>
      <c r="CF92" s="1047"/>
      <c r="CG92" s="1048"/>
      <c r="CH92" s="1049"/>
      <c r="CI92" s="1050"/>
      <c r="CJ92" s="1050"/>
      <c r="CK92" s="1050"/>
      <c r="CL92" s="1051"/>
      <c r="CM92" s="1049"/>
      <c r="CN92" s="1050"/>
      <c r="CO92" s="1050"/>
      <c r="CP92" s="1050"/>
      <c r="CQ92" s="1051"/>
      <c r="CR92" s="1049"/>
      <c r="CS92" s="1050"/>
      <c r="CT92" s="1050"/>
      <c r="CU92" s="1050"/>
      <c r="CV92" s="1051"/>
      <c r="CW92" s="1049"/>
      <c r="CX92" s="1050"/>
      <c r="CY92" s="1050"/>
      <c r="CZ92" s="1050"/>
      <c r="DA92" s="1051"/>
      <c r="DB92" s="1049"/>
      <c r="DC92" s="1050"/>
      <c r="DD92" s="1050"/>
      <c r="DE92" s="1050"/>
      <c r="DF92" s="1051"/>
      <c r="DG92" s="1049"/>
      <c r="DH92" s="1050"/>
      <c r="DI92" s="1050"/>
      <c r="DJ92" s="1050"/>
      <c r="DK92" s="1051"/>
      <c r="DL92" s="1049"/>
      <c r="DM92" s="1050"/>
      <c r="DN92" s="1050"/>
      <c r="DO92" s="1050"/>
      <c r="DP92" s="1051"/>
      <c r="DQ92" s="1049"/>
      <c r="DR92" s="1050"/>
      <c r="DS92" s="1050"/>
      <c r="DT92" s="1050"/>
      <c r="DU92" s="1051"/>
      <c r="DV92" s="1034"/>
      <c r="DW92" s="1035"/>
      <c r="DX92" s="1035"/>
      <c r="DY92" s="1035"/>
      <c r="DZ92" s="1036"/>
      <c r="EA92" s="247"/>
    </row>
    <row r="93" spans="1:131" s="248" customFormat="1" ht="26.25" hidden="1" customHeight="1" x14ac:dyDescent="0.15">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1046"/>
      <c r="BT93" s="1047"/>
      <c r="BU93" s="1047"/>
      <c r="BV93" s="1047"/>
      <c r="BW93" s="1047"/>
      <c r="BX93" s="1047"/>
      <c r="BY93" s="1047"/>
      <c r="BZ93" s="1047"/>
      <c r="CA93" s="1047"/>
      <c r="CB93" s="1047"/>
      <c r="CC93" s="1047"/>
      <c r="CD93" s="1047"/>
      <c r="CE93" s="1047"/>
      <c r="CF93" s="1047"/>
      <c r="CG93" s="1048"/>
      <c r="CH93" s="1049"/>
      <c r="CI93" s="1050"/>
      <c r="CJ93" s="1050"/>
      <c r="CK93" s="1050"/>
      <c r="CL93" s="1051"/>
      <c r="CM93" s="1049"/>
      <c r="CN93" s="1050"/>
      <c r="CO93" s="1050"/>
      <c r="CP93" s="1050"/>
      <c r="CQ93" s="1051"/>
      <c r="CR93" s="1049"/>
      <c r="CS93" s="1050"/>
      <c r="CT93" s="1050"/>
      <c r="CU93" s="1050"/>
      <c r="CV93" s="1051"/>
      <c r="CW93" s="1049"/>
      <c r="CX93" s="1050"/>
      <c r="CY93" s="1050"/>
      <c r="CZ93" s="1050"/>
      <c r="DA93" s="1051"/>
      <c r="DB93" s="1049"/>
      <c r="DC93" s="1050"/>
      <c r="DD93" s="1050"/>
      <c r="DE93" s="1050"/>
      <c r="DF93" s="1051"/>
      <c r="DG93" s="1049"/>
      <c r="DH93" s="1050"/>
      <c r="DI93" s="1050"/>
      <c r="DJ93" s="1050"/>
      <c r="DK93" s="1051"/>
      <c r="DL93" s="1049"/>
      <c r="DM93" s="1050"/>
      <c r="DN93" s="1050"/>
      <c r="DO93" s="1050"/>
      <c r="DP93" s="1051"/>
      <c r="DQ93" s="1049"/>
      <c r="DR93" s="1050"/>
      <c r="DS93" s="1050"/>
      <c r="DT93" s="1050"/>
      <c r="DU93" s="1051"/>
      <c r="DV93" s="1034"/>
      <c r="DW93" s="1035"/>
      <c r="DX93" s="1035"/>
      <c r="DY93" s="1035"/>
      <c r="DZ93" s="1036"/>
      <c r="EA93" s="247"/>
    </row>
    <row r="94" spans="1:131" s="248" customFormat="1" ht="26.25" hidden="1" customHeight="1" x14ac:dyDescent="0.15">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1046"/>
      <c r="BT94" s="1047"/>
      <c r="BU94" s="1047"/>
      <c r="BV94" s="1047"/>
      <c r="BW94" s="1047"/>
      <c r="BX94" s="1047"/>
      <c r="BY94" s="1047"/>
      <c r="BZ94" s="1047"/>
      <c r="CA94" s="1047"/>
      <c r="CB94" s="1047"/>
      <c r="CC94" s="1047"/>
      <c r="CD94" s="1047"/>
      <c r="CE94" s="1047"/>
      <c r="CF94" s="1047"/>
      <c r="CG94" s="1048"/>
      <c r="CH94" s="1049"/>
      <c r="CI94" s="1050"/>
      <c r="CJ94" s="1050"/>
      <c r="CK94" s="1050"/>
      <c r="CL94" s="1051"/>
      <c r="CM94" s="1049"/>
      <c r="CN94" s="1050"/>
      <c r="CO94" s="1050"/>
      <c r="CP94" s="1050"/>
      <c r="CQ94" s="1051"/>
      <c r="CR94" s="1049"/>
      <c r="CS94" s="1050"/>
      <c r="CT94" s="1050"/>
      <c r="CU94" s="1050"/>
      <c r="CV94" s="1051"/>
      <c r="CW94" s="1049"/>
      <c r="CX94" s="1050"/>
      <c r="CY94" s="1050"/>
      <c r="CZ94" s="1050"/>
      <c r="DA94" s="1051"/>
      <c r="DB94" s="1049"/>
      <c r="DC94" s="1050"/>
      <c r="DD94" s="1050"/>
      <c r="DE94" s="1050"/>
      <c r="DF94" s="1051"/>
      <c r="DG94" s="1049"/>
      <c r="DH94" s="1050"/>
      <c r="DI94" s="1050"/>
      <c r="DJ94" s="1050"/>
      <c r="DK94" s="1051"/>
      <c r="DL94" s="1049"/>
      <c r="DM94" s="1050"/>
      <c r="DN94" s="1050"/>
      <c r="DO94" s="1050"/>
      <c r="DP94" s="1051"/>
      <c r="DQ94" s="1049"/>
      <c r="DR94" s="1050"/>
      <c r="DS94" s="1050"/>
      <c r="DT94" s="1050"/>
      <c r="DU94" s="1051"/>
      <c r="DV94" s="1034"/>
      <c r="DW94" s="1035"/>
      <c r="DX94" s="1035"/>
      <c r="DY94" s="1035"/>
      <c r="DZ94" s="1036"/>
      <c r="EA94" s="247"/>
    </row>
    <row r="95" spans="1:131" s="248" customFormat="1" ht="26.25" hidden="1" customHeight="1" x14ac:dyDescent="0.15">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1046"/>
      <c r="BT95" s="1047"/>
      <c r="BU95" s="1047"/>
      <c r="BV95" s="1047"/>
      <c r="BW95" s="1047"/>
      <c r="BX95" s="1047"/>
      <c r="BY95" s="1047"/>
      <c r="BZ95" s="1047"/>
      <c r="CA95" s="1047"/>
      <c r="CB95" s="1047"/>
      <c r="CC95" s="1047"/>
      <c r="CD95" s="1047"/>
      <c r="CE95" s="1047"/>
      <c r="CF95" s="1047"/>
      <c r="CG95" s="1048"/>
      <c r="CH95" s="1049"/>
      <c r="CI95" s="1050"/>
      <c r="CJ95" s="1050"/>
      <c r="CK95" s="1050"/>
      <c r="CL95" s="1051"/>
      <c r="CM95" s="1049"/>
      <c r="CN95" s="1050"/>
      <c r="CO95" s="1050"/>
      <c r="CP95" s="1050"/>
      <c r="CQ95" s="1051"/>
      <c r="CR95" s="1049"/>
      <c r="CS95" s="1050"/>
      <c r="CT95" s="1050"/>
      <c r="CU95" s="1050"/>
      <c r="CV95" s="1051"/>
      <c r="CW95" s="1049"/>
      <c r="CX95" s="1050"/>
      <c r="CY95" s="1050"/>
      <c r="CZ95" s="1050"/>
      <c r="DA95" s="1051"/>
      <c r="DB95" s="1049"/>
      <c r="DC95" s="1050"/>
      <c r="DD95" s="1050"/>
      <c r="DE95" s="1050"/>
      <c r="DF95" s="1051"/>
      <c r="DG95" s="1049"/>
      <c r="DH95" s="1050"/>
      <c r="DI95" s="1050"/>
      <c r="DJ95" s="1050"/>
      <c r="DK95" s="1051"/>
      <c r="DL95" s="1049"/>
      <c r="DM95" s="1050"/>
      <c r="DN95" s="1050"/>
      <c r="DO95" s="1050"/>
      <c r="DP95" s="1051"/>
      <c r="DQ95" s="1049"/>
      <c r="DR95" s="1050"/>
      <c r="DS95" s="1050"/>
      <c r="DT95" s="1050"/>
      <c r="DU95" s="1051"/>
      <c r="DV95" s="1034"/>
      <c r="DW95" s="1035"/>
      <c r="DX95" s="1035"/>
      <c r="DY95" s="1035"/>
      <c r="DZ95" s="1036"/>
      <c r="EA95" s="247"/>
    </row>
    <row r="96" spans="1:131" s="248" customFormat="1" ht="26.25" hidden="1" customHeight="1" x14ac:dyDescent="0.15">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1046"/>
      <c r="BT96" s="1047"/>
      <c r="BU96" s="1047"/>
      <c r="BV96" s="1047"/>
      <c r="BW96" s="1047"/>
      <c r="BX96" s="1047"/>
      <c r="BY96" s="1047"/>
      <c r="BZ96" s="1047"/>
      <c r="CA96" s="1047"/>
      <c r="CB96" s="1047"/>
      <c r="CC96" s="1047"/>
      <c r="CD96" s="1047"/>
      <c r="CE96" s="1047"/>
      <c r="CF96" s="1047"/>
      <c r="CG96" s="1048"/>
      <c r="CH96" s="1049"/>
      <c r="CI96" s="1050"/>
      <c r="CJ96" s="1050"/>
      <c r="CK96" s="1050"/>
      <c r="CL96" s="1051"/>
      <c r="CM96" s="1049"/>
      <c r="CN96" s="1050"/>
      <c r="CO96" s="1050"/>
      <c r="CP96" s="1050"/>
      <c r="CQ96" s="1051"/>
      <c r="CR96" s="1049"/>
      <c r="CS96" s="1050"/>
      <c r="CT96" s="1050"/>
      <c r="CU96" s="1050"/>
      <c r="CV96" s="1051"/>
      <c r="CW96" s="1049"/>
      <c r="CX96" s="1050"/>
      <c r="CY96" s="1050"/>
      <c r="CZ96" s="1050"/>
      <c r="DA96" s="1051"/>
      <c r="DB96" s="1049"/>
      <c r="DC96" s="1050"/>
      <c r="DD96" s="1050"/>
      <c r="DE96" s="1050"/>
      <c r="DF96" s="1051"/>
      <c r="DG96" s="1049"/>
      <c r="DH96" s="1050"/>
      <c r="DI96" s="1050"/>
      <c r="DJ96" s="1050"/>
      <c r="DK96" s="1051"/>
      <c r="DL96" s="1049"/>
      <c r="DM96" s="1050"/>
      <c r="DN96" s="1050"/>
      <c r="DO96" s="1050"/>
      <c r="DP96" s="1051"/>
      <c r="DQ96" s="1049"/>
      <c r="DR96" s="1050"/>
      <c r="DS96" s="1050"/>
      <c r="DT96" s="1050"/>
      <c r="DU96" s="1051"/>
      <c r="DV96" s="1034"/>
      <c r="DW96" s="1035"/>
      <c r="DX96" s="1035"/>
      <c r="DY96" s="1035"/>
      <c r="DZ96" s="1036"/>
      <c r="EA96" s="247"/>
    </row>
    <row r="97" spans="1:131" s="248" customFormat="1" ht="26.25" hidden="1" customHeight="1" x14ac:dyDescent="0.15">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1046"/>
      <c r="BT97" s="1047"/>
      <c r="BU97" s="1047"/>
      <c r="BV97" s="1047"/>
      <c r="BW97" s="1047"/>
      <c r="BX97" s="1047"/>
      <c r="BY97" s="1047"/>
      <c r="BZ97" s="1047"/>
      <c r="CA97" s="1047"/>
      <c r="CB97" s="1047"/>
      <c r="CC97" s="1047"/>
      <c r="CD97" s="1047"/>
      <c r="CE97" s="1047"/>
      <c r="CF97" s="1047"/>
      <c r="CG97" s="1048"/>
      <c r="CH97" s="1049"/>
      <c r="CI97" s="1050"/>
      <c r="CJ97" s="1050"/>
      <c r="CK97" s="1050"/>
      <c r="CL97" s="1051"/>
      <c r="CM97" s="1049"/>
      <c r="CN97" s="1050"/>
      <c r="CO97" s="1050"/>
      <c r="CP97" s="1050"/>
      <c r="CQ97" s="1051"/>
      <c r="CR97" s="1049"/>
      <c r="CS97" s="1050"/>
      <c r="CT97" s="1050"/>
      <c r="CU97" s="1050"/>
      <c r="CV97" s="1051"/>
      <c r="CW97" s="1049"/>
      <c r="CX97" s="1050"/>
      <c r="CY97" s="1050"/>
      <c r="CZ97" s="1050"/>
      <c r="DA97" s="1051"/>
      <c r="DB97" s="1049"/>
      <c r="DC97" s="1050"/>
      <c r="DD97" s="1050"/>
      <c r="DE97" s="1050"/>
      <c r="DF97" s="1051"/>
      <c r="DG97" s="1049"/>
      <c r="DH97" s="1050"/>
      <c r="DI97" s="1050"/>
      <c r="DJ97" s="1050"/>
      <c r="DK97" s="1051"/>
      <c r="DL97" s="1049"/>
      <c r="DM97" s="1050"/>
      <c r="DN97" s="1050"/>
      <c r="DO97" s="1050"/>
      <c r="DP97" s="1051"/>
      <c r="DQ97" s="1049"/>
      <c r="DR97" s="1050"/>
      <c r="DS97" s="1050"/>
      <c r="DT97" s="1050"/>
      <c r="DU97" s="1051"/>
      <c r="DV97" s="1034"/>
      <c r="DW97" s="1035"/>
      <c r="DX97" s="1035"/>
      <c r="DY97" s="1035"/>
      <c r="DZ97" s="1036"/>
      <c r="EA97" s="247"/>
    </row>
    <row r="98" spans="1:131" s="248" customFormat="1" ht="26.25" hidden="1" customHeight="1" x14ac:dyDescent="0.15">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1046"/>
      <c r="BT98" s="1047"/>
      <c r="BU98" s="1047"/>
      <c r="BV98" s="1047"/>
      <c r="BW98" s="1047"/>
      <c r="BX98" s="1047"/>
      <c r="BY98" s="1047"/>
      <c r="BZ98" s="1047"/>
      <c r="CA98" s="1047"/>
      <c r="CB98" s="1047"/>
      <c r="CC98" s="1047"/>
      <c r="CD98" s="1047"/>
      <c r="CE98" s="1047"/>
      <c r="CF98" s="1047"/>
      <c r="CG98" s="1048"/>
      <c r="CH98" s="1049"/>
      <c r="CI98" s="1050"/>
      <c r="CJ98" s="1050"/>
      <c r="CK98" s="1050"/>
      <c r="CL98" s="1051"/>
      <c r="CM98" s="1049"/>
      <c r="CN98" s="1050"/>
      <c r="CO98" s="1050"/>
      <c r="CP98" s="1050"/>
      <c r="CQ98" s="1051"/>
      <c r="CR98" s="1049"/>
      <c r="CS98" s="1050"/>
      <c r="CT98" s="1050"/>
      <c r="CU98" s="1050"/>
      <c r="CV98" s="1051"/>
      <c r="CW98" s="1049"/>
      <c r="CX98" s="1050"/>
      <c r="CY98" s="1050"/>
      <c r="CZ98" s="1050"/>
      <c r="DA98" s="1051"/>
      <c r="DB98" s="1049"/>
      <c r="DC98" s="1050"/>
      <c r="DD98" s="1050"/>
      <c r="DE98" s="1050"/>
      <c r="DF98" s="1051"/>
      <c r="DG98" s="1049"/>
      <c r="DH98" s="1050"/>
      <c r="DI98" s="1050"/>
      <c r="DJ98" s="1050"/>
      <c r="DK98" s="1051"/>
      <c r="DL98" s="1049"/>
      <c r="DM98" s="1050"/>
      <c r="DN98" s="1050"/>
      <c r="DO98" s="1050"/>
      <c r="DP98" s="1051"/>
      <c r="DQ98" s="1049"/>
      <c r="DR98" s="1050"/>
      <c r="DS98" s="1050"/>
      <c r="DT98" s="1050"/>
      <c r="DU98" s="1051"/>
      <c r="DV98" s="1034"/>
      <c r="DW98" s="1035"/>
      <c r="DX98" s="1035"/>
      <c r="DY98" s="1035"/>
      <c r="DZ98" s="1036"/>
      <c r="EA98" s="247"/>
    </row>
    <row r="99" spans="1:131" s="248" customFormat="1" ht="26.25" hidden="1" customHeight="1" x14ac:dyDescent="0.15">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1046"/>
      <c r="BT99" s="1047"/>
      <c r="BU99" s="1047"/>
      <c r="BV99" s="1047"/>
      <c r="BW99" s="1047"/>
      <c r="BX99" s="1047"/>
      <c r="BY99" s="1047"/>
      <c r="BZ99" s="1047"/>
      <c r="CA99" s="1047"/>
      <c r="CB99" s="1047"/>
      <c r="CC99" s="1047"/>
      <c r="CD99" s="1047"/>
      <c r="CE99" s="1047"/>
      <c r="CF99" s="1047"/>
      <c r="CG99" s="1048"/>
      <c r="CH99" s="1049"/>
      <c r="CI99" s="1050"/>
      <c r="CJ99" s="1050"/>
      <c r="CK99" s="1050"/>
      <c r="CL99" s="1051"/>
      <c r="CM99" s="1049"/>
      <c r="CN99" s="1050"/>
      <c r="CO99" s="1050"/>
      <c r="CP99" s="1050"/>
      <c r="CQ99" s="1051"/>
      <c r="CR99" s="1049"/>
      <c r="CS99" s="1050"/>
      <c r="CT99" s="1050"/>
      <c r="CU99" s="1050"/>
      <c r="CV99" s="1051"/>
      <c r="CW99" s="1049"/>
      <c r="CX99" s="1050"/>
      <c r="CY99" s="1050"/>
      <c r="CZ99" s="1050"/>
      <c r="DA99" s="1051"/>
      <c r="DB99" s="1049"/>
      <c r="DC99" s="1050"/>
      <c r="DD99" s="1050"/>
      <c r="DE99" s="1050"/>
      <c r="DF99" s="1051"/>
      <c r="DG99" s="1049"/>
      <c r="DH99" s="1050"/>
      <c r="DI99" s="1050"/>
      <c r="DJ99" s="1050"/>
      <c r="DK99" s="1051"/>
      <c r="DL99" s="1049"/>
      <c r="DM99" s="1050"/>
      <c r="DN99" s="1050"/>
      <c r="DO99" s="1050"/>
      <c r="DP99" s="1051"/>
      <c r="DQ99" s="1049"/>
      <c r="DR99" s="1050"/>
      <c r="DS99" s="1050"/>
      <c r="DT99" s="1050"/>
      <c r="DU99" s="1051"/>
      <c r="DV99" s="1034"/>
      <c r="DW99" s="1035"/>
      <c r="DX99" s="1035"/>
      <c r="DY99" s="1035"/>
      <c r="DZ99" s="1036"/>
      <c r="EA99" s="247"/>
    </row>
    <row r="100" spans="1:131" s="248" customFormat="1" ht="26.25" hidden="1" customHeight="1" x14ac:dyDescent="0.15">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1046"/>
      <c r="BT100" s="1047"/>
      <c r="BU100" s="1047"/>
      <c r="BV100" s="1047"/>
      <c r="BW100" s="1047"/>
      <c r="BX100" s="1047"/>
      <c r="BY100" s="1047"/>
      <c r="BZ100" s="1047"/>
      <c r="CA100" s="1047"/>
      <c r="CB100" s="1047"/>
      <c r="CC100" s="1047"/>
      <c r="CD100" s="1047"/>
      <c r="CE100" s="1047"/>
      <c r="CF100" s="1047"/>
      <c r="CG100" s="1048"/>
      <c r="CH100" s="1049"/>
      <c r="CI100" s="1050"/>
      <c r="CJ100" s="1050"/>
      <c r="CK100" s="1050"/>
      <c r="CL100" s="1051"/>
      <c r="CM100" s="1049"/>
      <c r="CN100" s="1050"/>
      <c r="CO100" s="1050"/>
      <c r="CP100" s="1050"/>
      <c r="CQ100" s="1051"/>
      <c r="CR100" s="1049"/>
      <c r="CS100" s="1050"/>
      <c r="CT100" s="1050"/>
      <c r="CU100" s="1050"/>
      <c r="CV100" s="1051"/>
      <c r="CW100" s="1049"/>
      <c r="CX100" s="1050"/>
      <c r="CY100" s="1050"/>
      <c r="CZ100" s="1050"/>
      <c r="DA100" s="1051"/>
      <c r="DB100" s="1049"/>
      <c r="DC100" s="1050"/>
      <c r="DD100" s="1050"/>
      <c r="DE100" s="1050"/>
      <c r="DF100" s="1051"/>
      <c r="DG100" s="1049"/>
      <c r="DH100" s="1050"/>
      <c r="DI100" s="1050"/>
      <c r="DJ100" s="1050"/>
      <c r="DK100" s="1051"/>
      <c r="DL100" s="1049"/>
      <c r="DM100" s="1050"/>
      <c r="DN100" s="1050"/>
      <c r="DO100" s="1050"/>
      <c r="DP100" s="1051"/>
      <c r="DQ100" s="1049"/>
      <c r="DR100" s="1050"/>
      <c r="DS100" s="1050"/>
      <c r="DT100" s="1050"/>
      <c r="DU100" s="1051"/>
      <c r="DV100" s="1034"/>
      <c r="DW100" s="1035"/>
      <c r="DX100" s="1035"/>
      <c r="DY100" s="1035"/>
      <c r="DZ100" s="1036"/>
      <c r="EA100" s="247"/>
    </row>
    <row r="101" spans="1:131" s="248" customFormat="1" ht="26.25" hidden="1" customHeight="1" x14ac:dyDescent="0.15">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1046"/>
      <c r="BT101" s="1047"/>
      <c r="BU101" s="1047"/>
      <c r="BV101" s="1047"/>
      <c r="BW101" s="1047"/>
      <c r="BX101" s="1047"/>
      <c r="BY101" s="1047"/>
      <c r="BZ101" s="1047"/>
      <c r="CA101" s="1047"/>
      <c r="CB101" s="1047"/>
      <c r="CC101" s="1047"/>
      <c r="CD101" s="1047"/>
      <c r="CE101" s="1047"/>
      <c r="CF101" s="1047"/>
      <c r="CG101" s="1048"/>
      <c r="CH101" s="1049"/>
      <c r="CI101" s="1050"/>
      <c r="CJ101" s="1050"/>
      <c r="CK101" s="1050"/>
      <c r="CL101" s="1051"/>
      <c r="CM101" s="1049"/>
      <c r="CN101" s="1050"/>
      <c r="CO101" s="1050"/>
      <c r="CP101" s="1050"/>
      <c r="CQ101" s="1051"/>
      <c r="CR101" s="1049"/>
      <c r="CS101" s="1050"/>
      <c r="CT101" s="1050"/>
      <c r="CU101" s="1050"/>
      <c r="CV101" s="1051"/>
      <c r="CW101" s="1049"/>
      <c r="CX101" s="1050"/>
      <c r="CY101" s="1050"/>
      <c r="CZ101" s="1050"/>
      <c r="DA101" s="1051"/>
      <c r="DB101" s="1049"/>
      <c r="DC101" s="1050"/>
      <c r="DD101" s="1050"/>
      <c r="DE101" s="1050"/>
      <c r="DF101" s="1051"/>
      <c r="DG101" s="1049"/>
      <c r="DH101" s="1050"/>
      <c r="DI101" s="1050"/>
      <c r="DJ101" s="1050"/>
      <c r="DK101" s="1051"/>
      <c r="DL101" s="1049"/>
      <c r="DM101" s="1050"/>
      <c r="DN101" s="1050"/>
      <c r="DO101" s="1050"/>
      <c r="DP101" s="1051"/>
      <c r="DQ101" s="1049"/>
      <c r="DR101" s="1050"/>
      <c r="DS101" s="1050"/>
      <c r="DT101" s="1050"/>
      <c r="DU101" s="1051"/>
      <c r="DV101" s="1034"/>
      <c r="DW101" s="1035"/>
      <c r="DX101" s="1035"/>
      <c r="DY101" s="1035"/>
      <c r="DZ101" s="1036"/>
      <c r="EA101" s="247"/>
    </row>
    <row r="102" spans="1:131" s="248" customFormat="1" ht="26.25" customHeight="1" thickBot="1" x14ac:dyDescent="0.2">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392</v>
      </c>
      <c r="BR102" s="1037" t="s">
        <v>427</v>
      </c>
      <c r="BS102" s="1038"/>
      <c r="BT102" s="1038"/>
      <c r="BU102" s="1038"/>
      <c r="BV102" s="1038"/>
      <c r="BW102" s="1038"/>
      <c r="BX102" s="1038"/>
      <c r="BY102" s="1038"/>
      <c r="BZ102" s="1038"/>
      <c r="CA102" s="1038"/>
      <c r="CB102" s="1038"/>
      <c r="CC102" s="1038"/>
      <c r="CD102" s="1038"/>
      <c r="CE102" s="1038"/>
      <c r="CF102" s="1038"/>
      <c r="CG102" s="1039"/>
      <c r="CH102" s="1040"/>
      <c r="CI102" s="1041"/>
      <c r="CJ102" s="1041"/>
      <c r="CK102" s="1041"/>
      <c r="CL102" s="1042"/>
      <c r="CM102" s="1040"/>
      <c r="CN102" s="1041"/>
      <c r="CO102" s="1041"/>
      <c r="CP102" s="1041"/>
      <c r="CQ102" s="1042"/>
      <c r="CR102" s="1043"/>
      <c r="CS102" s="1044"/>
      <c r="CT102" s="1044"/>
      <c r="CU102" s="1044"/>
      <c r="CV102" s="1045"/>
      <c r="CW102" s="1043"/>
      <c r="CX102" s="1044"/>
      <c r="CY102" s="1044"/>
      <c r="CZ102" s="1044"/>
      <c r="DA102" s="1045"/>
      <c r="DB102" s="1043"/>
      <c r="DC102" s="1044"/>
      <c r="DD102" s="1044"/>
      <c r="DE102" s="1044"/>
      <c r="DF102" s="1045"/>
      <c r="DG102" s="1043"/>
      <c r="DH102" s="1044"/>
      <c r="DI102" s="1044"/>
      <c r="DJ102" s="1044"/>
      <c r="DK102" s="1045"/>
      <c r="DL102" s="1043"/>
      <c r="DM102" s="1044"/>
      <c r="DN102" s="1044"/>
      <c r="DO102" s="1044"/>
      <c r="DP102" s="1045"/>
      <c r="DQ102" s="1043"/>
      <c r="DR102" s="1044"/>
      <c r="DS102" s="1044"/>
      <c r="DT102" s="1044"/>
      <c r="DU102" s="1045"/>
      <c r="DV102" s="1026"/>
      <c r="DW102" s="1027"/>
      <c r="DX102" s="1027"/>
      <c r="DY102" s="1027"/>
      <c r="DZ102" s="1028"/>
      <c r="EA102" s="247"/>
    </row>
    <row r="103" spans="1:131" s="248" customFormat="1" ht="26.25" customHeight="1" x14ac:dyDescent="0.15">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1029" t="s">
        <v>428</v>
      </c>
      <c r="BR103" s="1029"/>
      <c r="BS103" s="1029"/>
      <c r="BT103" s="1029"/>
      <c r="BU103" s="1029"/>
      <c r="BV103" s="1029"/>
      <c r="BW103" s="1029"/>
      <c r="BX103" s="1029"/>
      <c r="BY103" s="1029"/>
      <c r="BZ103" s="1029"/>
      <c r="CA103" s="1029"/>
      <c r="CB103" s="1029"/>
      <c r="CC103" s="1029"/>
      <c r="CD103" s="1029"/>
      <c r="CE103" s="1029"/>
      <c r="CF103" s="1029"/>
      <c r="CG103" s="1029"/>
      <c r="CH103" s="1029"/>
      <c r="CI103" s="1029"/>
      <c r="CJ103" s="1029"/>
      <c r="CK103" s="1029"/>
      <c r="CL103" s="1029"/>
      <c r="CM103" s="1029"/>
      <c r="CN103" s="1029"/>
      <c r="CO103" s="1029"/>
      <c r="CP103" s="1029"/>
      <c r="CQ103" s="1029"/>
      <c r="CR103" s="1029"/>
      <c r="CS103" s="1029"/>
      <c r="CT103" s="1029"/>
      <c r="CU103" s="1029"/>
      <c r="CV103" s="1029"/>
      <c r="CW103" s="1029"/>
      <c r="CX103" s="1029"/>
      <c r="CY103" s="1029"/>
      <c r="CZ103" s="1029"/>
      <c r="DA103" s="1029"/>
      <c r="DB103" s="1029"/>
      <c r="DC103" s="1029"/>
      <c r="DD103" s="1029"/>
      <c r="DE103" s="1029"/>
      <c r="DF103" s="1029"/>
      <c r="DG103" s="1029"/>
      <c r="DH103" s="1029"/>
      <c r="DI103" s="1029"/>
      <c r="DJ103" s="1029"/>
      <c r="DK103" s="1029"/>
      <c r="DL103" s="1029"/>
      <c r="DM103" s="1029"/>
      <c r="DN103" s="1029"/>
      <c r="DO103" s="1029"/>
      <c r="DP103" s="1029"/>
      <c r="DQ103" s="1029"/>
      <c r="DR103" s="1029"/>
      <c r="DS103" s="1029"/>
      <c r="DT103" s="1029"/>
      <c r="DU103" s="1029"/>
      <c r="DV103" s="1029"/>
      <c r="DW103" s="1029"/>
      <c r="DX103" s="1029"/>
      <c r="DY103" s="1029"/>
      <c r="DZ103" s="1029"/>
      <c r="EA103" s="247"/>
    </row>
    <row r="104" spans="1:131" s="248" customFormat="1" ht="26.25" customHeight="1" x14ac:dyDescent="0.15">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1030" t="s">
        <v>429</v>
      </c>
      <c r="BR104" s="1030"/>
      <c r="BS104" s="1030"/>
      <c r="BT104" s="1030"/>
      <c r="BU104" s="1030"/>
      <c r="BV104" s="1030"/>
      <c r="BW104" s="1030"/>
      <c r="BX104" s="1030"/>
      <c r="BY104" s="1030"/>
      <c r="BZ104" s="1030"/>
      <c r="CA104" s="1030"/>
      <c r="CB104" s="1030"/>
      <c r="CC104" s="1030"/>
      <c r="CD104" s="1030"/>
      <c r="CE104" s="1030"/>
      <c r="CF104" s="1030"/>
      <c r="CG104" s="1030"/>
      <c r="CH104" s="1030"/>
      <c r="CI104" s="1030"/>
      <c r="CJ104" s="1030"/>
      <c r="CK104" s="1030"/>
      <c r="CL104" s="1030"/>
      <c r="CM104" s="1030"/>
      <c r="CN104" s="1030"/>
      <c r="CO104" s="1030"/>
      <c r="CP104" s="1030"/>
      <c r="CQ104" s="1030"/>
      <c r="CR104" s="1030"/>
      <c r="CS104" s="1030"/>
      <c r="CT104" s="1030"/>
      <c r="CU104" s="1030"/>
      <c r="CV104" s="1030"/>
      <c r="CW104" s="1030"/>
      <c r="CX104" s="1030"/>
      <c r="CY104" s="1030"/>
      <c r="CZ104" s="1030"/>
      <c r="DA104" s="1030"/>
      <c r="DB104" s="1030"/>
      <c r="DC104" s="1030"/>
      <c r="DD104" s="1030"/>
      <c r="DE104" s="1030"/>
      <c r="DF104" s="1030"/>
      <c r="DG104" s="1030"/>
      <c r="DH104" s="1030"/>
      <c r="DI104" s="1030"/>
      <c r="DJ104" s="1030"/>
      <c r="DK104" s="1030"/>
      <c r="DL104" s="1030"/>
      <c r="DM104" s="1030"/>
      <c r="DN104" s="1030"/>
      <c r="DO104" s="1030"/>
      <c r="DP104" s="1030"/>
      <c r="DQ104" s="1030"/>
      <c r="DR104" s="1030"/>
      <c r="DS104" s="1030"/>
      <c r="DT104" s="1030"/>
      <c r="DU104" s="1030"/>
      <c r="DV104" s="1030"/>
      <c r="DW104" s="1030"/>
      <c r="DX104" s="1030"/>
      <c r="DY104" s="1030"/>
      <c r="DZ104" s="1030"/>
      <c r="EA104" s="247"/>
    </row>
    <row r="105" spans="1:131" s="248" customFormat="1" ht="11.25" customHeight="1" x14ac:dyDescent="0.15">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15">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2">
      <c r="A107" s="276" t="s">
        <v>430</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431</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15">
      <c r="A108" s="1031" t="s">
        <v>432</v>
      </c>
      <c r="B108" s="1032"/>
      <c r="C108" s="1032"/>
      <c r="D108" s="1032"/>
      <c r="E108" s="1032"/>
      <c r="F108" s="1032"/>
      <c r="G108" s="1032"/>
      <c r="H108" s="1032"/>
      <c r="I108" s="1032"/>
      <c r="J108" s="1032"/>
      <c r="K108" s="1032"/>
      <c r="L108" s="1032"/>
      <c r="M108" s="1032"/>
      <c r="N108" s="1032"/>
      <c r="O108" s="1032"/>
      <c r="P108" s="1032"/>
      <c r="Q108" s="1032"/>
      <c r="R108" s="1032"/>
      <c r="S108" s="1032"/>
      <c r="T108" s="1032"/>
      <c r="U108" s="1032"/>
      <c r="V108" s="1032"/>
      <c r="W108" s="1032"/>
      <c r="X108" s="1032"/>
      <c r="Y108" s="1032"/>
      <c r="Z108" s="1032"/>
      <c r="AA108" s="1032"/>
      <c r="AB108" s="1032"/>
      <c r="AC108" s="1032"/>
      <c r="AD108" s="1032"/>
      <c r="AE108" s="1032"/>
      <c r="AF108" s="1032"/>
      <c r="AG108" s="1032"/>
      <c r="AH108" s="1032"/>
      <c r="AI108" s="1032"/>
      <c r="AJ108" s="1032"/>
      <c r="AK108" s="1032"/>
      <c r="AL108" s="1032"/>
      <c r="AM108" s="1032"/>
      <c r="AN108" s="1032"/>
      <c r="AO108" s="1032"/>
      <c r="AP108" s="1032"/>
      <c r="AQ108" s="1032"/>
      <c r="AR108" s="1032"/>
      <c r="AS108" s="1032"/>
      <c r="AT108" s="1033"/>
      <c r="AU108" s="1031" t="s">
        <v>433</v>
      </c>
      <c r="AV108" s="1032"/>
      <c r="AW108" s="1032"/>
      <c r="AX108" s="1032"/>
      <c r="AY108" s="1032"/>
      <c r="AZ108" s="1032"/>
      <c r="BA108" s="1032"/>
      <c r="BB108" s="1032"/>
      <c r="BC108" s="1032"/>
      <c r="BD108" s="1032"/>
      <c r="BE108" s="1032"/>
      <c r="BF108" s="1032"/>
      <c r="BG108" s="1032"/>
      <c r="BH108" s="1032"/>
      <c r="BI108" s="1032"/>
      <c r="BJ108" s="1032"/>
      <c r="BK108" s="1032"/>
      <c r="BL108" s="1032"/>
      <c r="BM108" s="1032"/>
      <c r="BN108" s="1032"/>
      <c r="BO108" s="1032"/>
      <c r="BP108" s="1032"/>
      <c r="BQ108" s="1032"/>
      <c r="BR108" s="1032"/>
      <c r="BS108" s="1032"/>
      <c r="BT108" s="1032"/>
      <c r="BU108" s="1032"/>
      <c r="BV108" s="1032"/>
      <c r="BW108" s="1032"/>
      <c r="BX108" s="1032"/>
      <c r="BY108" s="1032"/>
      <c r="BZ108" s="1032"/>
      <c r="CA108" s="1032"/>
      <c r="CB108" s="1032"/>
      <c r="CC108" s="1032"/>
      <c r="CD108" s="1032"/>
      <c r="CE108" s="1032"/>
      <c r="CF108" s="1032"/>
      <c r="CG108" s="1032"/>
      <c r="CH108" s="1032"/>
      <c r="CI108" s="1032"/>
      <c r="CJ108" s="1032"/>
      <c r="CK108" s="1032"/>
      <c r="CL108" s="1032"/>
      <c r="CM108" s="1032"/>
      <c r="CN108" s="1032"/>
      <c r="CO108" s="1032"/>
      <c r="CP108" s="1032"/>
      <c r="CQ108" s="1032"/>
      <c r="CR108" s="1032"/>
      <c r="CS108" s="1032"/>
      <c r="CT108" s="1032"/>
      <c r="CU108" s="1032"/>
      <c r="CV108" s="1032"/>
      <c r="CW108" s="1032"/>
      <c r="CX108" s="1032"/>
      <c r="CY108" s="1032"/>
      <c r="CZ108" s="1032"/>
      <c r="DA108" s="1032"/>
      <c r="DB108" s="1032"/>
      <c r="DC108" s="1032"/>
      <c r="DD108" s="1032"/>
      <c r="DE108" s="1032"/>
      <c r="DF108" s="1032"/>
      <c r="DG108" s="1032"/>
      <c r="DH108" s="1032"/>
      <c r="DI108" s="1032"/>
      <c r="DJ108" s="1032"/>
      <c r="DK108" s="1032"/>
      <c r="DL108" s="1032"/>
      <c r="DM108" s="1032"/>
      <c r="DN108" s="1032"/>
      <c r="DO108" s="1032"/>
      <c r="DP108" s="1032"/>
      <c r="DQ108" s="1032"/>
      <c r="DR108" s="1032"/>
      <c r="DS108" s="1032"/>
      <c r="DT108" s="1032"/>
      <c r="DU108" s="1032"/>
      <c r="DV108" s="1032"/>
      <c r="DW108" s="1032"/>
      <c r="DX108" s="1032"/>
      <c r="DY108" s="1032"/>
      <c r="DZ108" s="1033"/>
    </row>
    <row r="109" spans="1:131" s="247" customFormat="1" ht="26.25" customHeight="1" x14ac:dyDescent="0.15">
      <c r="A109" s="986" t="s">
        <v>434</v>
      </c>
      <c r="B109" s="987"/>
      <c r="C109" s="987"/>
      <c r="D109" s="987"/>
      <c r="E109" s="987"/>
      <c r="F109" s="987"/>
      <c r="G109" s="987"/>
      <c r="H109" s="987"/>
      <c r="I109" s="987"/>
      <c r="J109" s="987"/>
      <c r="K109" s="987"/>
      <c r="L109" s="987"/>
      <c r="M109" s="987"/>
      <c r="N109" s="987"/>
      <c r="O109" s="987"/>
      <c r="P109" s="987"/>
      <c r="Q109" s="987"/>
      <c r="R109" s="987"/>
      <c r="S109" s="987"/>
      <c r="T109" s="987"/>
      <c r="U109" s="987"/>
      <c r="V109" s="987"/>
      <c r="W109" s="987"/>
      <c r="X109" s="987"/>
      <c r="Y109" s="987"/>
      <c r="Z109" s="988"/>
      <c r="AA109" s="989" t="s">
        <v>435</v>
      </c>
      <c r="AB109" s="987"/>
      <c r="AC109" s="987"/>
      <c r="AD109" s="987"/>
      <c r="AE109" s="988"/>
      <c r="AF109" s="989" t="s">
        <v>309</v>
      </c>
      <c r="AG109" s="987"/>
      <c r="AH109" s="987"/>
      <c r="AI109" s="987"/>
      <c r="AJ109" s="988"/>
      <c r="AK109" s="989" t="s">
        <v>308</v>
      </c>
      <c r="AL109" s="987"/>
      <c r="AM109" s="987"/>
      <c r="AN109" s="987"/>
      <c r="AO109" s="988"/>
      <c r="AP109" s="989" t="s">
        <v>436</v>
      </c>
      <c r="AQ109" s="987"/>
      <c r="AR109" s="987"/>
      <c r="AS109" s="987"/>
      <c r="AT109" s="1018"/>
      <c r="AU109" s="986" t="s">
        <v>434</v>
      </c>
      <c r="AV109" s="987"/>
      <c r="AW109" s="987"/>
      <c r="AX109" s="987"/>
      <c r="AY109" s="987"/>
      <c r="AZ109" s="987"/>
      <c r="BA109" s="987"/>
      <c r="BB109" s="987"/>
      <c r="BC109" s="987"/>
      <c r="BD109" s="987"/>
      <c r="BE109" s="987"/>
      <c r="BF109" s="987"/>
      <c r="BG109" s="987"/>
      <c r="BH109" s="987"/>
      <c r="BI109" s="987"/>
      <c r="BJ109" s="987"/>
      <c r="BK109" s="987"/>
      <c r="BL109" s="987"/>
      <c r="BM109" s="987"/>
      <c r="BN109" s="987"/>
      <c r="BO109" s="987"/>
      <c r="BP109" s="988"/>
      <c r="BQ109" s="989" t="s">
        <v>435</v>
      </c>
      <c r="BR109" s="987"/>
      <c r="BS109" s="987"/>
      <c r="BT109" s="987"/>
      <c r="BU109" s="988"/>
      <c r="BV109" s="989" t="s">
        <v>309</v>
      </c>
      <c r="BW109" s="987"/>
      <c r="BX109" s="987"/>
      <c r="BY109" s="987"/>
      <c r="BZ109" s="988"/>
      <c r="CA109" s="989" t="s">
        <v>308</v>
      </c>
      <c r="CB109" s="987"/>
      <c r="CC109" s="987"/>
      <c r="CD109" s="987"/>
      <c r="CE109" s="988"/>
      <c r="CF109" s="1025" t="s">
        <v>436</v>
      </c>
      <c r="CG109" s="1025"/>
      <c r="CH109" s="1025"/>
      <c r="CI109" s="1025"/>
      <c r="CJ109" s="1025"/>
      <c r="CK109" s="989" t="s">
        <v>437</v>
      </c>
      <c r="CL109" s="987"/>
      <c r="CM109" s="987"/>
      <c r="CN109" s="987"/>
      <c r="CO109" s="987"/>
      <c r="CP109" s="987"/>
      <c r="CQ109" s="987"/>
      <c r="CR109" s="987"/>
      <c r="CS109" s="987"/>
      <c r="CT109" s="987"/>
      <c r="CU109" s="987"/>
      <c r="CV109" s="987"/>
      <c r="CW109" s="987"/>
      <c r="CX109" s="987"/>
      <c r="CY109" s="987"/>
      <c r="CZ109" s="987"/>
      <c r="DA109" s="987"/>
      <c r="DB109" s="987"/>
      <c r="DC109" s="987"/>
      <c r="DD109" s="987"/>
      <c r="DE109" s="987"/>
      <c r="DF109" s="988"/>
      <c r="DG109" s="989" t="s">
        <v>435</v>
      </c>
      <c r="DH109" s="987"/>
      <c r="DI109" s="987"/>
      <c r="DJ109" s="987"/>
      <c r="DK109" s="988"/>
      <c r="DL109" s="989" t="s">
        <v>309</v>
      </c>
      <c r="DM109" s="987"/>
      <c r="DN109" s="987"/>
      <c r="DO109" s="987"/>
      <c r="DP109" s="988"/>
      <c r="DQ109" s="989" t="s">
        <v>308</v>
      </c>
      <c r="DR109" s="987"/>
      <c r="DS109" s="987"/>
      <c r="DT109" s="987"/>
      <c r="DU109" s="988"/>
      <c r="DV109" s="989" t="s">
        <v>436</v>
      </c>
      <c r="DW109" s="987"/>
      <c r="DX109" s="987"/>
      <c r="DY109" s="987"/>
      <c r="DZ109" s="1018"/>
    </row>
    <row r="110" spans="1:131" s="247" customFormat="1" ht="26.25" customHeight="1" x14ac:dyDescent="0.15">
      <c r="A110" s="889" t="s">
        <v>438</v>
      </c>
      <c r="B110" s="890"/>
      <c r="C110" s="890"/>
      <c r="D110" s="890"/>
      <c r="E110" s="890"/>
      <c r="F110" s="890"/>
      <c r="G110" s="890"/>
      <c r="H110" s="890"/>
      <c r="I110" s="890"/>
      <c r="J110" s="890"/>
      <c r="K110" s="890"/>
      <c r="L110" s="890"/>
      <c r="M110" s="890"/>
      <c r="N110" s="890"/>
      <c r="O110" s="890"/>
      <c r="P110" s="890"/>
      <c r="Q110" s="890"/>
      <c r="R110" s="890"/>
      <c r="S110" s="890"/>
      <c r="T110" s="890"/>
      <c r="U110" s="890"/>
      <c r="V110" s="890"/>
      <c r="W110" s="890"/>
      <c r="X110" s="890"/>
      <c r="Y110" s="890"/>
      <c r="Z110" s="891"/>
      <c r="AA110" s="979">
        <v>382953</v>
      </c>
      <c r="AB110" s="980"/>
      <c r="AC110" s="980"/>
      <c r="AD110" s="980"/>
      <c r="AE110" s="981"/>
      <c r="AF110" s="982">
        <v>419807</v>
      </c>
      <c r="AG110" s="980"/>
      <c r="AH110" s="980"/>
      <c r="AI110" s="980"/>
      <c r="AJ110" s="981"/>
      <c r="AK110" s="982">
        <v>405551</v>
      </c>
      <c r="AL110" s="980"/>
      <c r="AM110" s="980"/>
      <c r="AN110" s="980"/>
      <c r="AO110" s="981"/>
      <c r="AP110" s="983">
        <v>20.5</v>
      </c>
      <c r="AQ110" s="984"/>
      <c r="AR110" s="984"/>
      <c r="AS110" s="984"/>
      <c r="AT110" s="985"/>
      <c r="AU110" s="1019" t="s">
        <v>73</v>
      </c>
      <c r="AV110" s="1020"/>
      <c r="AW110" s="1020"/>
      <c r="AX110" s="1020"/>
      <c r="AY110" s="1020"/>
      <c r="AZ110" s="945" t="s">
        <v>439</v>
      </c>
      <c r="BA110" s="890"/>
      <c r="BB110" s="890"/>
      <c r="BC110" s="890"/>
      <c r="BD110" s="890"/>
      <c r="BE110" s="890"/>
      <c r="BF110" s="890"/>
      <c r="BG110" s="890"/>
      <c r="BH110" s="890"/>
      <c r="BI110" s="890"/>
      <c r="BJ110" s="890"/>
      <c r="BK110" s="890"/>
      <c r="BL110" s="890"/>
      <c r="BM110" s="890"/>
      <c r="BN110" s="890"/>
      <c r="BO110" s="890"/>
      <c r="BP110" s="891"/>
      <c r="BQ110" s="946">
        <v>4460700</v>
      </c>
      <c r="BR110" s="927"/>
      <c r="BS110" s="927"/>
      <c r="BT110" s="927"/>
      <c r="BU110" s="927"/>
      <c r="BV110" s="927">
        <v>4382370</v>
      </c>
      <c r="BW110" s="927"/>
      <c r="BX110" s="927"/>
      <c r="BY110" s="927"/>
      <c r="BZ110" s="927"/>
      <c r="CA110" s="927">
        <v>4637887</v>
      </c>
      <c r="CB110" s="927"/>
      <c r="CC110" s="927"/>
      <c r="CD110" s="927"/>
      <c r="CE110" s="927"/>
      <c r="CF110" s="951">
        <v>234.2</v>
      </c>
      <c r="CG110" s="952"/>
      <c r="CH110" s="952"/>
      <c r="CI110" s="952"/>
      <c r="CJ110" s="952"/>
      <c r="CK110" s="1015" t="s">
        <v>440</v>
      </c>
      <c r="CL110" s="901"/>
      <c r="CM110" s="976" t="s">
        <v>441</v>
      </c>
      <c r="CN110" s="977"/>
      <c r="CO110" s="977"/>
      <c r="CP110" s="977"/>
      <c r="CQ110" s="977"/>
      <c r="CR110" s="977"/>
      <c r="CS110" s="977"/>
      <c r="CT110" s="977"/>
      <c r="CU110" s="977"/>
      <c r="CV110" s="977"/>
      <c r="CW110" s="977"/>
      <c r="CX110" s="977"/>
      <c r="CY110" s="977"/>
      <c r="CZ110" s="977"/>
      <c r="DA110" s="977"/>
      <c r="DB110" s="977"/>
      <c r="DC110" s="977"/>
      <c r="DD110" s="977"/>
      <c r="DE110" s="977"/>
      <c r="DF110" s="978"/>
      <c r="DG110" s="946" t="s">
        <v>126</v>
      </c>
      <c r="DH110" s="927"/>
      <c r="DI110" s="927"/>
      <c r="DJ110" s="927"/>
      <c r="DK110" s="927"/>
      <c r="DL110" s="927" t="s">
        <v>126</v>
      </c>
      <c r="DM110" s="927"/>
      <c r="DN110" s="927"/>
      <c r="DO110" s="927"/>
      <c r="DP110" s="927"/>
      <c r="DQ110" s="927" t="s">
        <v>442</v>
      </c>
      <c r="DR110" s="927"/>
      <c r="DS110" s="927"/>
      <c r="DT110" s="927"/>
      <c r="DU110" s="927"/>
      <c r="DV110" s="928" t="s">
        <v>443</v>
      </c>
      <c r="DW110" s="928"/>
      <c r="DX110" s="928"/>
      <c r="DY110" s="928"/>
      <c r="DZ110" s="929"/>
    </row>
    <row r="111" spans="1:131" s="247" customFormat="1" ht="26.25" customHeight="1" x14ac:dyDescent="0.15">
      <c r="A111" s="856" t="s">
        <v>444</v>
      </c>
      <c r="B111" s="857"/>
      <c r="C111" s="857"/>
      <c r="D111" s="857"/>
      <c r="E111" s="857"/>
      <c r="F111" s="857"/>
      <c r="G111" s="857"/>
      <c r="H111" s="857"/>
      <c r="I111" s="857"/>
      <c r="J111" s="857"/>
      <c r="K111" s="857"/>
      <c r="L111" s="857"/>
      <c r="M111" s="857"/>
      <c r="N111" s="857"/>
      <c r="O111" s="857"/>
      <c r="P111" s="857"/>
      <c r="Q111" s="857"/>
      <c r="R111" s="857"/>
      <c r="S111" s="857"/>
      <c r="T111" s="857"/>
      <c r="U111" s="857"/>
      <c r="V111" s="857"/>
      <c r="W111" s="857"/>
      <c r="X111" s="857"/>
      <c r="Y111" s="857"/>
      <c r="Z111" s="1014"/>
      <c r="AA111" s="1007" t="s">
        <v>126</v>
      </c>
      <c r="AB111" s="1008"/>
      <c r="AC111" s="1008"/>
      <c r="AD111" s="1008"/>
      <c r="AE111" s="1009"/>
      <c r="AF111" s="1010" t="s">
        <v>445</v>
      </c>
      <c r="AG111" s="1008"/>
      <c r="AH111" s="1008"/>
      <c r="AI111" s="1008"/>
      <c r="AJ111" s="1009"/>
      <c r="AK111" s="1010" t="s">
        <v>442</v>
      </c>
      <c r="AL111" s="1008"/>
      <c r="AM111" s="1008"/>
      <c r="AN111" s="1008"/>
      <c r="AO111" s="1009"/>
      <c r="AP111" s="1011" t="s">
        <v>446</v>
      </c>
      <c r="AQ111" s="1012"/>
      <c r="AR111" s="1012"/>
      <c r="AS111" s="1012"/>
      <c r="AT111" s="1013"/>
      <c r="AU111" s="1021"/>
      <c r="AV111" s="1022"/>
      <c r="AW111" s="1022"/>
      <c r="AX111" s="1022"/>
      <c r="AY111" s="1022"/>
      <c r="AZ111" s="897" t="s">
        <v>447</v>
      </c>
      <c r="BA111" s="832"/>
      <c r="BB111" s="832"/>
      <c r="BC111" s="832"/>
      <c r="BD111" s="832"/>
      <c r="BE111" s="832"/>
      <c r="BF111" s="832"/>
      <c r="BG111" s="832"/>
      <c r="BH111" s="832"/>
      <c r="BI111" s="832"/>
      <c r="BJ111" s="832"/>
      <c r="BK111" s="832"/>
      <c r="BL111" s="832"/>
      <c r="BM111" s="832"/>
      <c r="BN111" s="832"/>
      <c r="BO111" s="832"/>
      <c r="BP111" s="833"/>
      <c r="BQ111" s="898" t="s">
        <v>448</v>
      </c>
      <c r="BR111" s="899"/>
      <c r="BS111" s="899"/>
      <c r="BT111" s="899"/>
      <c r="BU111" s="899"/>
      <c r="BV111" s="899" t="s">
        <v>446</v>
      </c>
      <c r="BW111" s="899"/>
      <c r="BX111" s="899"/>
      <c r="BY111" s="899"/>
      <c r="BZ111" s="899"/>
      <c r="CA111" s="899" t="s">
        <v>126</v>
      </c>
      <c r="CB111" s="899"/>
      <c r="CC111" s="899"/>
      <c r="CD111" s="899"/>
      <c r="CE111" s="899"/>
      <c r="CF111" s="960" t="s">
        <v>449</v>
      </c>
      <c r="CG111" s="961"/>
      <c r="CH111" s="961"/>
      <c r="CI111" s="961"/>
      <c r="CJ111" s="961"/>
      <c r="CK111" s="1016"/>
      <c r="CL111" s="903"/>
      <c r="CM111" s="906" t="s">
        <v>450</v>
      </c>
      <c r="CN111" s="907"/>
      <c r="CO111" s="907"/>
      <c r="CP111" s="907"/>
      <c r="CQ111" s="907"/>
      <c r="CR111" s="907"/>
      <c r="CS111" s="907"/>
      <c r="CT111" s="907"/>
      <c r="CU111" s="907"/>
      <c r="CV111" s="907"/>
      <c r="CW111" s="907"/>
      <c r="CX111" s="907"/>
      <c r="CY111" s="907"/>
      <c r="CZ111" s="907"/>
      <c r="DA111" s="907"/>
      <c r="DB111" s="907"/>
      <c r="DC111" s="907"/>
      <c r="DD111" s="907"/>
      <c r="DE111" s="907"/>
      <c r="DF111" s="908"/>
      <c r="DG111" s="898" t="s">
        <v>451</v>
      </c>
      <c r="DH111" s="899"/>
      <c r="DI111" s="899"/>
      <c r="DJ111" s="899"/>
      <c r="DK111" s="899"/>
      <c r="DL111" s="899" t="s">
        <v>452</v>
      </c>
      <c r="DM111" s="899"/>
      <c r="DN111" s="899"/>
      <c r="DO111" s="899"/>
      <c r="DP111" s="899"/>
      <c r="DQ111" s="899" t="s">
        <v>446</v>
      </c>
      <c r="DR111" s="899"/>
      <c r="DS111" s="899"/>
      <c r="DT111" s="899"/>
      <c r="DU111" s="899"/>
      <c r="DV111" s="876" t="s">
        <v>453</v>
      </c>
      <c r="DW111" s="876"/>
      <c r="DX111" s="876"/>
      <c r="DY111" s="876"/>
      <c r="DZ111" s="877"/>
    </row>
    <row r="112" spans="1:131" s="247" customFormat="1" ht="26.25" customHeight="1" x14ac:dyDescent="0.15">
      <c r="A112" s="1001" t="s">
        <v>454</v>
      </c>
      <c r="B112" s="1002"/>
      <c r="C112" s="832" t="s">
        <v>455</v>
      </c>
      <c r="D112" s="832"/>
      <c r="E112" s="832"/>
      <c r="F112" s="832"/>
      <c r="G112" s="832"/>
      <c r="H112" s="832"/>
      <c r="I112" s="832"/>
      <c r="J112" s="832"/>
      <c r="K112" s="832"/>
      <c r="L112" s="832"/>
      <c r="M112" s="832"/>
      <c r="N112" s="832"/>
      <c r="O112" s="832"/>
      <c r="P112" s="832"/>
      <c r="Q112" s="832"/>
      <c r="R112" s="832"/>
      <c r="S112" s="832"/>
      <c r="T112" s="832"/>
      <c r="U112" s="832"/>
      <c r="V112" s="832"/>
      <c r="W112" s="832"/>
      <c r="X112" s="832"/>
      <c r="Y112" s="832"/>
      <c r="Z112" s="833"/>
      <c r="AA112" s="861" t="s">
        <v>456</v>
      </c>
      <c r="AB112" s="862"/>
      <c r="AC112" s="862"/>
      <c r="AD112" s="862"/>
      <c r="AE112" s="863"/>
      <c r="AF112" s="864" t="s">
        <v>126</v>
      </c>
      <c r="AG112" s="862"/>
      <c r="AH112" s="862"/>
      <c r="AI112" s="862"/>
      <c r="AJ112" s="863"/>
      <c r="AK112" s="864" t="s">
        <v>126</v>
      </c>
      <c r="AL112" s="862"/>
      <c r="AM112" s="862"/>
      <c r="AN112" s="862"/>
      <c r="AO112" s="863"/>
      <c r="AP112" s="909" t="s">
        <v>443</v>
      </c>
      <c r="AQ112" s="910"/>
      <c r="AR112" s="910"/>
      <c r="AS112" s="910"/>
      <c r="AT112" s="911"/>
      <c r="AU112" s="1021"/>
      <c r="AV112" s="1022"/>
      <c r="AW112" s="1022"/>
      <c r="AX112" s="1022"/>
      <c r="AY112" s="1022"/>
      <c r="AZ112" s="897" t="s">
        <v>457</v>
      </c>
      <c r="BA112" s="832"/>
      <c r="BB112" s="832"/>
      <c r="BC112" s="832"/>
      <c r="BD112" s="832"/>
      <c r="BE112" s="832"/>
      <c r="BF112" s="832"/>
      <c r="BG112" s="832"/>
      <c r="BH112" s="832"/>
      <c r="BI112" s="832"/>
      <c r="BJ112" s="832"/>
      <c r="BK112" s="832"/>
      <c r="BL112" s="832"/>
      <c r="BM112" s="832"/>
      <c r="BN112" s="832"/>
      <c r="BO112" s="832"/>
      <c r="BP112" s="833"/>
      <c r="BQ112" s="898">
        <v>4351740</v>
      </c>
      <c r="BR112" s="899"/>
      <c r="BS112" s="899"/>
      <c r="BT112" s="899"/>
      <c r="BU112" s="899"/>
      <c r="BV112" s="899">
        <v>4554373</v>
      </c>
      <c r="BW112" s="899"/>
      <c r="BX112" s="899"/>
      <c r="BY112" s="899"/>
      <c r="BZ112" s="899"/>
      <c r="CA112" s="899">
        <v>4694738</v>
      </c>
      <c r="CB112" s="899"/>
      <c r="CC112" s="899"/>
      <c r="CD112" s="899"/>
      <c r="CE112" s="899"/>
      <c r="CF112" s="960">
        <v>237</v>
      </c>
      <c r="CG112" s="961"/>
      <c r="CH112" s="961"/>
      <c r="CI112" s="961"/>
      <c r="CJ112" s="961"/>
      <c r="CK112" s="1016"/>
      <c r="CL112" s="903"/>
      <c r="CM112" s="906" t="s">
        <v>458</v>
      </c>
      <c r="CN112" s="907"/>
      <c r="CO112" s="907"/>
      <c r="CP112" s="907"/>
      <c r="CQ112" s="907"/>
      <c r="CR112" s="907"/>
      <c r="CS112" s="907"/>
      <c r="CT112" s="907"/>
      <c r="CU112" s="907"/>
      <c r="CV112" s="907"/>
      <c r="CW112" s="907"/>
      <c r="CX112" s="907"/>
      <c r="CY112" s="907"/>
      <c r="CZ112" s="907"/>
      <c r="DA112" s="907"/>
      <c r="DB112" s="907"/>
      <c r="DC112" s="907"/>
      <c r="DD112" s="907"/>
      <c r="DE112" s="907"/>
      <c r="DF112" s="908"/>
      <c r="DG112" s="898" t="s">
        <v>459</v>
      </c>
      <c r="DH112" s="899"/>
      <c r="DI112" s="899"/>
      <c r="DJ112" s="899"/>
      <c r="DK112" s="899"/>
      <c r="DL112" s="899" t="s">
        <v>460</v>
      </c>
      <c r="DM112" s="899"/>
      <c r="DN112" s="899"/>
      <c r="DO112" s="899"/>
      <c r="DP112" s="899"/>
      <c r="DQ112" s="899" t="s">
        <v>443</v>
      </c>
      <c r="DR112" s="899"/>
      <c r="DS112" s="899"/>
      <c r="DT112" s="899"/>
      <c r="DU112" s="899"/>
      <c r="DV112" s="876" t="s">
        <v>448</v>
      </c>
      <c r="DW112" s="876"/>
      <c r="DX112" s="876"/>
      <c r="DY112" s="876"/>
      <c r="DZ112" s="877"/>
    </row>
    <row r="113" spans="1:130" s="247" customFormat="1" ht="26.25" customHeight="1" x14ac:dyDescent="0.15">
      <c r="A113" s="1003"/>
      <c r="B113" s="1004"/>
      <c r="C113" s="832" t="s">
        <v>461</v>
      </c>
      <c r="D113" s="832"/>
      <c r="E113" s="832"/>
      <c r="F113" s="832"/>
      <c r="G113" s="832"/>
      <c r="H113" s="832"/>
      <c r="I113" s="832"/>
      <c r="J113" s="832"/>
      <c r="K113" s="832"/>
      <c r="L113" s="832"/>
      <c r="M113" s="832"/>
      <c r="N113" s="832"/>
      <c r="O113" s="832"/>
      <c r="P113" s="832"/>
      <c r="Q113" s="832"/>
      <c r="R113" s="832"/>
      <c r="S113" s="832"/>
      <c r="T113" s="832"/>
      <c r="U113" s="832"/>
      <c r="V113" s="832"/>
      <c r="W113" s="832"/>
      <c r="X113" s="832"/>
      <c r="Y113" s="832"/>
      <c r="Z113" s="833"/>
      <c r="AA113" s="1007">
        <v>250435</v>
      </c>
      <c r="AB113" s="1008"/>
      <c r="AC113" s="1008"/>
      <c r="AD113" s="1008"/>
      <c r="AE113" s="1009"/>
      <c r="AF113" s="1010">
        <v>256660</v>
      </c>
      <c r="AG113" s="1008"/>
      <c r="AH113" s="1008"/>
      <c r="AI113" s="1008"/>
      <c r="AJ113" s="1009"/>
      <c r="AK113" s="1010">
        <v>265808</v>
      </c>
      <c r="AL113" s="1008"/>
      <c r="AM113" s="1008"/>
      <c r="AN113" s="1008"/>
      <c r="AO113" s="1009"/>
      <c r="AP113" s="1011">
        <v>13.4</v>
      </c>
      <c r="AQ113" s="1012"/>
      <c r="AR113" s="1012"/>
      <c r="AS113" s="1012"/>
      <c r="AT113" s="1013"/>
      <c r="AU113" s="1021"/>
      <c r="AV113" s="1022"/>
      <c r="AW113" s="1022"/>
      <c r="AX113" s="1022"/>
      <c r="AY113" s="1022"/>
      <c r="AZ113" s="897" t="s">
        <v>462</v>
      </c>
      <c r="BA113" s="832"/>
      <c r="BB113" s="832"/>
      <c r="BC113" s="832"/>
      <c r="BD113" s="832"/>
      <c r="BE113" s="832"/>
      <c r="BF113" s="832"/>
      <c r="BG113" s="832"/>
      <c r="BH113" s="832"/>
      <c r="BI113" s="832"/>
      <c r="BJ113" s="832"/>
      <c r="BK113" s="832"/>
      <c r="BL113" s="832"/>
      <c r="BM113" s="832"/>
      <c r="BN113" s="832"/>
      <c r="BO113" s="832"/>
      <c r="BP113" s="833"/>
      <c r="BQ113" s="898">
        <v>502839</v>
      </c>
      <c r="BR113" s="899"/>
      <c r="BS113" s="899"/>
      <c r="BT113" s="899"/>
      <c r="BU113" s="899"/>
      <c r="BV113" s="899">
        <v>464496</v>
      </c>
      <c r="BW113" s="899"/>
      <c r="BX113" s="899"/>
      <c r="BY113" s="899"/>
      <c r="BZ113" s="899"/>
      <c r="CA113" s="899">
        <v>428361</v>
      </c>
      <c r="CB113" s="899"/>
      <c r="CC113" s="899"/>
      <c r="CD113" s="899"/>
      <c r="CE113" s="899"/>
      <c r="CF113" s="960">
        <v>21.6</v>
      </c>
      <c r="CG113" s="961"/>
      <c r="CH113" s="961"/>
      <c r="CI113" s="961"/>
      <c r="CJ113" s="961"/>
      <c r="CK113" s="1016"/>
      <c r="CL113" s="903"/>
      <c r="CM113" s="906" t="s">
        <v>463</v>
      </c>
      <c r="CN113" s="907"/>
      <c r="CO113" s="907"/>
      <c r="CP113" s="907"/>
      <c r="CQ113" s="907"/>
      <c r="CR113" s="907"/>
      <c r="CS113" s="907"/>
      <c r="CT113" s="907"/>
      <c r="CU113" s="907"/>
      <c r="CV113" s="907"/>
      <c r="CW113" s="907"/>
      <c r="CX113" s="907"/>
      <c r="CY113" s="907"/>
      <c r="CZ113" s="907"/>
      <c r="DA113" s="907"/>
      <c r="DB113" s="907"/>
      <c r="DC113" s="907"/>
      <c r="DD113" s="907"/>
      <c r="DE113" s="907"/>
      <c r="DF113" s="908"/>
      <c r="DG113" s="861" t="s">
        <v>464</v>
      </c>
      <c r="DH113" s="862"/>
      <c r="DI113" s="862"/>
      <c r="DJ113" s="862"/>
      <c r="DK113" s="863"/>
      <c r="DL113" s="864" t="s">
        <v>126</v>
      </c>
      <c r="DM113" s="862"/>
      <c r="DN113" s="862"/>
      <c r="DO113" s="862"/>
      <c r="DP113" s="863"/>
      <c r="DQ113" s="864" t="s">
        <v>446</v>
      </c>
      <c r="DR113" s="862"/>
      <c r="DS113" s="862"/>
      <c r="DT113" s="862"/>
      <c r="DU113" s="863"/>
      <c r="DV113" s="909" t="s">
        <v>464</v>
      </c>
      <c r="DW113" s="910"/>
      <c r="DX113" s="910"/>
      <c r="DY113" s="910"/>
      <c r="DZ113" s="911"/>
    </row>
    <row r="114" spans="1:130" s="247" customFormat="1" ht="26.25" customHeight="1" x14ac:dyDescent="0.15">
      <c r="A114" s="1003"/>
      <c r="B114" s="1004"/>
      <c r="C114" s="832" t="s">
        <v>465</v>
      </c>
      <c r="D114" s="832"/>
      <c r="E114" s="832"/>
      <c r="F114" s="832"/>
      <c r="G114" s="832"/>
      <c r="H114" s="832"/>
      <c r="I114" s="832"/>
      <c r="J114" s="832"/>
      <c r="K114" s="832"/>
      <c r="L114" s="832"/>
      <c r="M114" s="832"/>
      <c r="N114" s="832"/>
      <c r="O114" s="832"/>
      <c r="P114" s="832"/>
      <c r="Q114" s="832"/>
      <c r="R114" s="832"/>
      <c r="S114" s="832"/>
      <c r="T114" s="832"/>
      <c r="U114" s="832"/>
      <c r="V114" s="832"/>
      <c r="W114" s="832"/>
      <c r="X114" s="832"/>
      <c r="Y114" s="832"/>
      <c r="Z114" s="833"/>
      <c r="AA114" s="861">
        <v>42690</v>
      </c>
      <c r="AB114" s="862"/>
      <c r="AC114" s="862"/>
      <c r="AD114" s="862"/>
      <c r="AE114" s="863"/>
      <c r="AF114" s="864">
        <v>41749</v>
      </c>
      <c r="AG114" s="862"/>
      <c r="AH114" s="862"/>
      <c r="AI114" s="862"/>
      <c r="AJ114" s="863"/>
      <c r="AK114" s="864">
        <v>42719</v>
      </c>
      <c r="AL114" s="862"/>
      <c r="AM114" s="862"/>
      <c r="AN114" s="862"/>
      <c r="AO114" s="863"/>
      <c r="AP114" s="909">
        <v>2.2000000000000002</v>
      </c>
      <c r="AQ114" s="910"/>
      <c r="AR114" s="910"/>
      <c r="AS114" s="910"/>
      <c r="AT114" s="911"/>
      <c r="AU114" s="1021"/>
      <c r="AV114" s="1022"/>
      <c r="AW114" s="1022"/>
      <c r="AX114" s="1022"/>
      <c r="AY114" s="1022"/>
      <c r="AZ114" s="897" t="s">
        <v>466</v>
      </c>
      <c r="BA114" s="832"/>
      <c r="BB114" s="832"/>
      <c r="BC114" s="832"/>
      <c r="BD114" s="832"/>
      <c r="BE114" s="832"/>
      <c r="BF114" s="832"/>
      <c r="BG114" s="832"/>
      <c r="BH114" s="832"/>
      <c r="BI114" s="832"/>
      <c r="BJ114" s="832"/>
      <c r="BK114" s="832"/>
      <c r="BL114" s="832"/>
      <c r="BM114" s="832"/>
      <c r="BN114" s="832"/>
      <c r="BO114" s="832"/>
      <c r="BP114" s="833"/>
      <c r="BQ114" s="898">
        <v>591088</v>
      </c>
      <c r="BR114" s="899"/>
      <c r="BS114" s="899"/>
      <c r="BT114" s="899"/>
      <c r="BU114" s="899"/>
      <c r="BV114" s="899">
        <v>572813</v>
      </c>
      <c r="BW114" s="899"/>
      <c r="BX114" s="899"/>
      <c r="BY114" s="899"/>
      <c r="BZ114" s="899"/>
      <c r="CA114" s="899">
        <v>536071</v>
      </c>
      <c r="CB114" s="899"/>
      <c r="CC114" s="899"/>
      <c r="CD114" s="899"/>
      <c r="CE114" s="899"/>
      <c r="CF114" s="960">
        <v>27.1</v>
      </c>
      <c r="CG114" s="961"/>
      <c r="CH114" s="961"/>
      <c r="CI114" s="961"/>
      <c r="CJ114" s="961"/>
      <c r="CK114" s="1016"/>
      <c r="CL114" s="903"/>
      <c r="CM114" s="906" t="s">
        <v>467</v>
      </c>
      <c r="CN114" s="907"/>
      <c r="CO114" s="907"/>
      <c r="CP114" s="907"/>
      <c r="CQ114" s="907"/>
      <c r="CR114" s="907"/>
      <c r="CS114" s="907"/>
      <c r="CT114" s="907"/>
      <c r="CU114" s="907"/>
      <c r="CV114" s="907"/>
      <c r="CW114" s="907"/>
      <c r="CX114" s="907"/>
      <c r="CY114" s="907"/>
      <c r="CZ114" s="907"/>
      <c r="DA114" s="907"/>
      <c r="DB114" s="907"/>
      <c r="DC114" s="907"/>
      <c r="DD114" s="907"/>
      <c r="DE114" s="907"/>
      <c r="DF114" s="908"/>
      <c r="DG114" s="861" t="s">
        <v>451</v>
      </c>
      <c r="DH114" s="862"/>
      <c r="DI114" s="862"/>
      <c r="DJ114" s="862"/>
      <c r="DK114" s="863"/>
      <c r="DL114" s="864" t="s">
        <v>448</v>
      </c>
      <c r="DM114" s="862"/>
      <c r="DN114" s="862"/>
      <c r="DO114" s="862"/>
      <c r="DP114" s="863"/>
      <c r="DQ114" s="864" t="s">
        <v>460</v>
      </c>
      <c r="DR114" s="862"/>
      <c r="DS114" s="862"/>
      <c r="DT114" s="862"/>
      <c r="DU114" s="863"/>
      <c r="DV114" s="909" t="s">
        <v>445</v>
      </c>
      <c r="DW114" s="910"/>
      <c r="DX114" s="910"/>
      <c r="DY114" s="910"/>
      <c r="DZ114" s="911"/>
    </row>
    <row r="115" spans="1:130" s="247" customFormat="1" ht="26.25" customHeight="1" x14ac:dyDescent="0.15">
      <c r="A115" s="1003"/>
      <c r="B115" s="1004"/>
      <c r="C115" s="832" t="s">
        <v>468</v>
      </c>
      <c r="D115" s="832"/>
      <c r="E115" s="832"/>
      <c r="F115" s="832"/>
      <c r="G115" s="832"/>
      <c r="H115" s="832"/>
      <c r="I115" s="832"/>
      <c r="J115" s="832"/>
      <c r="K115" s="832"/>
      <c r="L115" s="832"/>
      <c r="M115" s="832"/>
      <c r="N115" s="832"/>
      <c r="O115" s="832"/>
      <c r="P115" s="832"/>
      <c r="Q115" s="832"/>
      <c r="R115" s="832"/>
      <c r="S115" s="832"/>
      <c r="T115" s="832"/>
      <c r="U115" s="832"/>
      <c r="V115" s="832"/>
      <c r="W115" s="832"/>
      <c r="X115" s="832"/>
      <c r="Y115" s="832"/>
      <c r="Z115" s="833"/>
      <c r="AA115" s="1007" t="s">
        <v>459</v>
      </c>
      <c r="AB115" s="1008"/>
      <c r="AC115" s="1008"/>
      <c r="AD115" s="1008"/>
      <c r="AE115" s="1009"/>
      <c r="AF115" s="1010" t="s">
        <v>456</v>
      </c>
      <c r="AG115" s="1008"/>
      <c r="AH115" s="1008"/>
      <c r="AI115" s="1008"/>
      <c r="AJ115" s="1009"/>
      <c r="AK115" s="1010" t="s">
        <v>445</v>
      </c>
      <c r="AL115" s="1008"/>
      <c r="AM115" s="1008"/>
      <c r="AN115" s="1008"/>
      <c r="AO115" s="1009"/>
      <c r="AP115" s="1011" t="s">
        <v>126</v>
      </c>
      <c r="AQ115" s="1012"/>
      <c r="AR115" s="1012"/>
      <c r="AS115" s="1012"/>
      <c r="AT115" s="1013"/>
      <c r="AU115" s="1021"/>
      <c r="AV115" s="1022"/>
      <c r="AW115" s="1022"/>
      <c r="AX115" s="1022"/>
      <c r="AY115" s="1022"/>
      <c r="AZ115" s="897" t="s">
        <v>469</v>
      </c>
      <c r="BA115" s="832"/>
      <c r="BB115" s="832"/>
      <c r="BC115" s="832"/>
      <c r="BD115" s="832"/>
      <c r="BE115" s="832"/>
      <c r="BF115" s="832"/>
      <c r="BG115" s="832"/>
      <c r="BH115" s="832"/>
      <c r="BI115" s="832"/>
      <c r="BJ115" s="832"/>
      <c r="BK115" s="832"/>
      <c r="BL115" s="832"/>
      <c r="BM115" s="832"/>
      <c r="BN115" s="832"/>
      <c r="BO115" s="832"/>
      <c r="BP115" s="833"/>
      <c r="BQ115" s="898" t="s">
        <v>448</v>
      </c>
      <c r="BR115" s="899"/>
      <c r="BS115" s="899"/>
      <c r="BT115" s="899"/>
      <c r="BU115" s="899"/>
      <c r="BV115" s="899" t="s">
        <v>442</v>
      </c>
      <c r="BW115" s="899"/>
      <c r="BX115" s="899"/>
      <c r="BY115" s="899"/>
      <c r="BZ115" s="899"/>
      <c r="CA115" s="899" t="s">
        <v>448</v>
      </c>
      <c r="CB115" s="899"/>
      <c r="CC115" s="899"/>
      <c r="CD115" s="899"/>
      <c r="CE115" s="899"/>
      <c r="CF115" s="960" t="s">
        <v>449</v>
      </c>
      <c r="CG115" s="961"/>
      <c r="CH115" s="961"/>
      <c r="CI115" s="961"/>
      <c r="CJ115" s="961"/>
      <c r="CK115" s="1016"/>
      <c r="CL115" s="903"/>
      <c r="CM115" s="897" t="s">
        <v>470</v>
      </c>
      <c r="CN115" s="1000"/>
      <c r="CO115" s="1000"/>
      <c r="CP115" s="1000"/>
      <c r="CQ115" s="1000"/>
      <c r="CR115" s="1000"/>
      <c r="CS115" s="1000"/>
      <c r="CT115" s="1000"/>
      <c r="CU115" s="1000"/>
      <c r="CV115" s="1000"/>
      <c r="CW115" s="1000"/>
      <c r="CX115" s="1000"/>
      <c r="CY115" s="1000"/>
      <c r="CZ115" s="1000"/>
      <c r="DA115" s="1000"/>
      <c r="DB115" s="1000"/>
      <c r="DC115" s="1000"/>
      <c r="DD115" s="1000"/>
      <c r="DE115" s="1000"/>
      <c r="DF115" s="833"/>
      <c r="DG115" s="861" t="s">
        <v>446</v>
      </c>
      <c r="DH115" s="862"/>
      <c r="DI115" s="862"/>
      <c r="DJ115" s="862"/>
      <c r="DK115" s="863"/>
      <c r="DL115" s="864" t="s">
        <v>456</v>
      </c>
      <c r="DM115" s="862"/>
      <c r="DN115" s="862"/>
      <c r="DO115" s="862"/>
      <c r="DP115" s="863"/>
      <c r="DQ115" s="864" t="s">
        <v>126</v>
      </c>
      <c r="DR115" s="862"/>
      <c r="DS115" s="862"/>
      <c r="DT115" s="862"/>
      <c r="DU115" s="863"/>
      <c r="DV115" s="909" t="s">
        <v>452</v>
      </c>
      <c r="DW115" s="910"/>
      <c r="DX115" s="910"/>
      <c r="DY115" s="910"/>
      <c r="DZ115" s="911"/>
    </row>
    <row r="116" spans="1:130" s="247" customFormat="1" ht="26.25" customHeight="1" x14ac:dyDescent="0.15">
      <c r="A116" s="1005"/>
      <c r="B116" s="1006"/>
      <c r="C116" s="965" t="s">
        <v>471</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861" t="s">
        <v>126</v>
      </c>
      <c r="AB116" s="862"/>
      <c r="AC116" s="862"/>
      <c r="AD116" s="862"/>
      <c r="AE116" s="863"/>
      <c r="AF116" s="864" t="s">
        <v>126</v>
      </c>
      <c r="AG116" s="862"/>
      <c r="AH116" s="862"/>
      <c r="AI116" s="862"/>
      <c r="AJ116" s="863"/>
      <c r="AK116" s="864" t="s">
        <v>126</v>
      </c>
      <c r="AL116" s="862"/>
      <c r="AM116" s="862"/>
      <c r="AN116" s="862"/>
      <c r="AO116" s="863"/>
      <c r="AP116" s="909" t="s">
        <v>448</v>
      </c>
      <c r="AQ116" s="910"/>
      <c r="AR116" s="910"/>
      <c r="AS116" s="910"/>
      <c r="AT116" s="911"/>
      <c r="AU116" s="1021"/>
      <c r="AV116" s="1022"/>
      <c r="AW116" s="1022"/>
      <c r="AX116" s="1022"/>
      <c r="AY116" s="1022"/>
      <c r="AZ116" s="948" t="s">
        <v>472</v>
      </c>
      <c r="BA116" s="949"/>
      <c r="BB116" s="949"/>
      <c r="BC116" s="949"/>
      <c r="BD116" s="949"/>
      <c r="BE116" s="949"/>
      <c r="BF116" s="949"/>
      <c r="BG116" s="949"/>
      <c r="BH116" s="949"/>
      <c r="BI116" s="949"/>
      <c r="BJ116" s="949"/>
      <c r="BK116" s="949"/>
      <c r="BL116" s="949"/>
      <c r="BM116" s="949"/>
      <c r="BN116" s="949"/>
      <c r="BO116" s="949"/>
      <c r="BP116" s="950"/>
      <c r="BQ116" s="898" t="s">
        <v>446</v>
      </c>
      <c r="BR116" s="899"/>
      <c r="BS116" s="899"/>
      <c r="BT116" s="899"/>
      <c r="BU116" s="899"/>
      <c r="BV116" s="899" t="s">
        <v>448</v>
      </c>
      <c r="BW116" s="899"/>
      <c r="BX116" s="899"/>
      <c r="BY116" s="899"/>
      <c r="BZ116" s="899"/>
      <c r="CA116" s="899" t="s">
        <v>443</v>
      </c>
      <c r="CB116" s="899"/>
      <c r="CC116" s="899"/>
      <c r="CD116" s="899"/>
      <c r="CE116" s="899"/>
      <c r="CF116" s="960" t="s">
        <v>446</v>
      </c>
      <c r="CG116" s="961"/>
      <c r="CH116" s="961"/>
      <c r="CI116" s="961"/>
      <c r="CJ116" s="961"/>
      <c r="CK116" s="1016"/>
      <c r="CL116" s="903"/>
      <c r="CM116" s="906" t="s">
        <v>473</v>
      </c>
      <c r="CN116" s="907"/>
      <c r="CO116" s="907"/>
      <c r="CP116" s="907"/>
      <c r="CQ116" s="907"/>
      <c r="CR116" s="907"/>
      <c r="CS116" s="907"/>
      <c r="CT116" s="907"/>
      <c r="CU116" s="907"/>
      <c r="CV116" s="907"/>
      <c r="CW116" s="907"/>
      <c r="CX116" s="907"/>
      <c r="CY116" s="907"/>
      <c r="CZ116" s="907"/>
      <c r="DA116" s="907"/>
      <c r="DB116" s="907"/>
      <c r="DC116" s="907"/>
      <c r="DD116" s="907"/>
      <c r="DE116" s="907"/>
      <c r="DF116" s="908"/>
      <c r="DG116" s="861" t="s">
        <v>126</v>
      </c>
      <c r="DH116" s="862"/>
      <c r="DI116" s="862"/>
      <c r="DJ116" s="862"/>
      <c r="DK116" s="863"/>
      <c r="DL116" s="864" t="s">
        <v>456</v>
      </c>
      <c r="DM116" s="862"/>
      <c r="DN116" s="862"/>
      <c r="DO116" s="862"/>
      <c r="DP116" s="863"/>
      <c r="DQ116" s="864" t="s">
        <v>446</v>
      </c>
      <c r="DR116" s="862"/>
      <c r="DS116" s="862"/>
      <c r="DT116" s="862"/>
      <c r="DU116" s="863"/>
      <c r="DV116" s="909" t="s">
        <v>126</v>
      </c>
      <c r="DW116" s="910"/>
      <c r="DX116" s="910"/>
      <c r="DY116" s="910"/>
      <c r="DZ116" s="911"/>
    </row>
    <row r="117" spans="1:130" s="247" customFormat="1" ht="26.25" customHeight="1" x14ac:dyDescent="0.15">
      <c r="A117" s="986" t="s">
        <v>189</v>
      </c>
      <c r="B117" s="987"/>
      <c r="C117" s="987"/>
      <c r="D117" s="987"/>
      <c r="E117" s="987"/>
      <c r="F117" s="987"/>
      <c r="G117" s="987"/>
      <c r="H117" s="987"/>
      <c r="I117" s="987"/>
      <c r="J117" s="987"/>
      <c r="K117" s="987"/>
      <c r="L117" s="987"/>
      <c r="M117" s="987"/>
      <c r="N117" s="987"/>
      <c r="O117" s="987"/>
      <c r="P117" s="987"/>
      <c r="Q117" s="987"/>
      <c r="R117" s="987"/>
      <c r="S117" s="987"/>
      <c r="T117" s="987"/>
      <c r="U117" s="987"/>
      <c r="V117" s="987"/>
      <c r="W117" s="987"/>
      <c r="X117" s="987"/>
      <c r="Y117" s="962" t="s">
        <v>474</v>
      </c>
      <c r="Z117" s="988"/>
      <c r="AA117" s="993">
        <v>676078</v>
      </c>
      <c r="AB117" s="994"/>
      <c r="AC117" s="994"/>
      <c r="AD117" s="994"/>
      <c r="AE117" s="995"/>
      <c r="AF117" s="996">
        <v>718216</v>
      </c>
      <c r="AG117" s="994"/>
      <c r="AH117" s="994"/>
      <c r="AI117" s="994"/>
      <c r="AJ117" s="995"/>
      <c r="AK117" s="996">
        <v>714078</v>
      </c>
      <c r="AL117" s="994"/>
      <c r="AM117" s="994"/>
      <c r="AN117" s="994"/>
      <c r="AO117" s="995"/>
      <c r="AP117" s="997"/>
      <c r="AQ117" s="998"/>
      <c r="AR117" s="998"/>
      <c r="AS117" s="998"/>
      <c r="AT117" s="999"/>
      <c r="AU117" s="1021"/>
      <c r="AV117" s="1022"/>
      <c r="AW117" s="1022"/>
      <c r="AX117" s="1022"/>
      <c r="AY117" s="1022"/>
      <c r="AZ117" s="948" t="s">
        <v>475</v>
      </c>
      <c r="BA117" s="949"/>
      <c r="BB117" s="949"/>
      <c r="BC117" s="949"/>
      <c r="BD117" s="949"/>
      <c r="BE117" s="949"/>
      <c r="BF117" s="949"/>
      <c r="BG117" s="949"/>
      <c r="BH117" s="949"/>
      <c r="BI117" s="949"/>
      <c r="BJ117" s="949"/>
      <c r="BK117" s="949"/>
      <c r="BL117" s="949"/>
      <c r="BM117" s="949"/>
      <c r="BN117" s="949"/>
      <c r="BO117" s="949"/>
      <c r="BP117" s="950"/>
      <c r="BQ117" s="898" t="s">
        <v>456</v>
      </c>
      <c r="BR117" s="899"/>
      <c r="BS117" s="899"/>
      <c r="BT117" s="899"/>
      <c r="BU117" s="899"/>
      <c r="BV117" s="899" t="s">
        <v>448</v>
      </c>
      <c r="BW117" s="899"/>
      <c r="BX117" s="899"/>
      <c r="BY117" s="899"/>
      <c r="BZ117" s="899"/>
      <c r="CA117" s="899" t="s">
        <v>448</v>
      </c>
      <c r="CB117" s="899"/>
      <c r="CC117" s="899"/>
      <c r="CD117" s="899"/>
      <c r="CE117" s="899"/>
      <c r="CF117" s="960" t="s">
        <v>451</v>
      </c>
      <c r="CG117" s="961"/>
      <c r="CH117" s="961"/>
      <c r="CI117" s="961"/>
      <c r="CJ117" s="961"/>
      <c r="CK117" s="1016"/>
      <c r="CL117" s="903"/>
      <c r="CM117" s="906" t="s">
        <v>476</v>
      </c>
      <c r="CN117" s="907"/>
      <c r="CO117" s="907"/>
      <c r="CP117" s="907"/>
      <c r="CQ117" s="907"/>
      <c r="CR117" s="907"/>
      <c r="CS117" s="907"/>
      <c r="CT117" s="907"/>
      <c r="CU117" s="907"/>
      <c r="CV117" s="907"/>
      <c r="CW117" s="907"/>
      <c r="CX117" s="907"/>
      <c r="CY117" s="907"/>
      <c r="CZ117" s="907"/>
      <c r="DA117" s="907"/>
      <c r="DB117" s="907"/>
      <c r="DC117" s="907"/>
      <c r="DD117" s="907"/>
      <c r="DE117" s="907"/>
      <c r="DF117" s="908"/>
      <c r="DG117" s="861" t="s">
        <v>453</v>
      </c>
      <c r="DH117" s="862"/>
      <c r="DI117" s="862"/>
      <c r="DJ117" s="862"/>
      <c r="DK117" s="863"/>
      <c r="DL117" s="864" t="s">
        <v>126</v>
      </c>
      <c r="DM117" s="862"/>
      <c r="DN117" s="862"/>
      <c r="DO117" s="862"/>
      <c r="DP117" s="863"/>
      <c r="DQ117" s="864" t="s">
        <v>442</v>
      </c>
      <c r="DR117" s="862"/>
      <c r="DS117" s="862"/>
      <c r="DT117" s="862"/>
      <c r="DU117" s="863"/>
      <c r="DV117" s="909" t="s">
        <v>446</v>
      </c>
      <c r="DW117" s="910"/>
      <c r="DX117" s="910"/>
      <c r="DY117" s="910"/>
      <c r="DZ117" s="911"/>
    </row>
    <row r="118" spans="1:130" s="247" customFormat="1" ht="26.25" customHeight="1" x14ac:dyDescent="0.15">
      <c r="A118" s="986" t="s">
        <v>437</v>
      </c>
      <c r="B118" s="987"/>
      <c r="C118" s="987"/>
      <c r="D118" s="987"/>
      <c r="E118" s="987"/>
      <c r="F118" s="987"/>
      <c r="G118" s="987"/>
      <c r="H118" s="987"/>
      <c r="I118" s="987"/>
      <c r="J118" s="987"/>
      <c r="K118" s="987"/>
      <c r="L118" s="987"/>
      <c r="M118" s="987"/>
      <c r="N118" s="987"/>
      <c r="O118" s="987"/>
      <c r="P118" s="987"/>
      <c r="Q118" s="987"/>
      <c r="R118" s="987"/>
      <c r="S118" s="987"/>
      <c r="T118" s="987"/>
      <c r="U118" s="987"/>
      <c r="V118" s="987"/>
      <c r="W118" s="987"/>
      <c r="X118" s="987"/>
      <c r="Y118" s="987"/>
      <c r="Z118" s="988"/>
      <c r="AA118" s="989" t="s">
        <v>435</v>
      </c>
      <c r="AB118" s="987"/>
      <c r="AC118" s="987"/>
      <c r="AD118" s="987"/>
      <c r="AE118" s="988"/>
      <c r="AF118" s="989" t="s">
        <v>309</v>
      </c>
      <c r="AG118" s="987"/>
      <c r="AH118" s="987"/>
      <c r="AI118" s="987"/>
      <c r="AJ118" s="988"/>
      <c r="AK118" s="989" t="s">
        <v>308</v>
      </c>
      <c r="AL118" s="987"/>
      <c r="AM118" s="987"/>
      <c r="AN118" s="987"/>
      <c r="AO118" s="988"/>
      <c r="AP118" s="990" t="s">
        <v>436</v>
      </c>
      <c r="AQ118" s="991"/>
      <c r="AR118" s="991"/>
      <c r="AS118" s="991"/>
      <c r="AT118" s="992"/>
      <c r="AU118" s="1021"/>
      <c r="AV118" s="1022"/>
      <c r="AW118" s="1022"/>
      <c r="AX118" s="1022"/>
      <c r="AY118" s="1022"/>
      <c r="AZ118" s="964" t="s">
        <v>477</v>
      </c>
      <c r="BA118" s="965"/>
      <c r="BB118" s="965"/>
      <c r="BC118" s="965"/>
      <c r="BD118" s="965"/>
      <c r="BE118" s="965"/>
      <c r="BF118" s="965"/>
      <c r="BG118" s="965"/>
      <c r="BH118" s="965"/>
      <c r="BI118" s="965"/>
      <c r="BJ118" s="965"/>
      <c r="BK118" s="965"/>
      <c r="BL118" s="965"/>
      <c r="BM118" s="965"/>
      <c r="BN118" s="965"/>
      <c r="BO118" s="965"/>
      <c r="BP118" s="966"/>
      <c r="BQ118" s="967">
        <v>26742</v>
      </c>
      <c r="BR118" s="930"/>
      <c r="BS118" s="930"/>
      <c r="BT118" s="930"/>
      <c r="BU118" s="930"/>
      <c r="BV118" s="930">
        <v>33163</v>
      </c>
      <c r="BW118" s="930"/>
      <c r="BX118" s="930"/>
      <c r="BY118" s="930"/>
      <c r="BZ118" s="930"/>
      <c r="CA118" s="930">
        <v>50173</v>
      </c>
      <c r="CB118" s="930"/>
      <c r="CC118" s="930"/>
      <c r="CD118" s="930"/>
      <c r="CE118" s="930"/>
      <c r="CF118" s="960">
        <v>2.5</v>
      </c>
      <c r="CG118" s="961"/>
      <c r="CH118" s="961"/>
      <c r="CI118" s="961"/>
      <c r="CJ118" s="961"/>
      <c r="CK118" s="1016"/>
      <c r="CL118" s="903"/>
      <c r="CM118" s="906" t="s">
        <v>478</v>
      </c>
      <c r="CN118" s="907"/>
      <c r="CO118" s="907"/>
      <c r="CP118" s="907"/>
      <c r="CQ118" s="907"/>
      <c r="CR118" s="907"/>
      <c r="CS118" s="907"/>
      <c r="CT118" s="907"/>
      <c r="CU118" s="907"/>
      <c r="CV118" s="907"/>
      <c r="CW118" s="907"/>
      <c r="CX118" s="907"/>
      <c r="CY118" s="907"/>
      <c r="CZ118" s="907"/>
      <c r="DA118" s="907"/>
      <c r="DB118" s="907"/>
      <c r="DC118" s="907"/>
      <c r="DD118" s="907"/>
      <c r="DE118" s="907"/>
      <c r="DF118" s="908"/>
      <c r="DG118" s="861" t="s">
        <v>453</v>
      </c>
      <c r="DH118" s="862"/>
      <c r="DI118" s="862"/>
      <c r="DJ118" s="862"/>
      <c r="DK118" s="863"/>
      <c r="DL118" s="864" t="s">
        <v>456</v>
      </c>
      <c r="DM118" s="862"/>
      <c r="DN118" s="862"/>
      <c r="DO118" s="862"/>
      <c r="DP118" s="863"/>
      <c r="DQ118" s="864" t="s">
        <v>126</v>
      </c>
      <c r="DR118" s="862"/>
      <c r="DS118" s="862"/>
      <c r="DT118" s="862"/>
      <c r="DU118" s="863"/>
      <c r="DV118" s="909" t="s">
        <v>126</v>
      </c>
      <c r="DW118" s="910"/>
      <c r="DX118" s="910"/>
      <c r="DY118" s="910"/>
      <c r="DZ118" s="911"/>
    </row>
    <row r="119" spans="1:130" s="247" customFormat="1" ht="26.25" customHeight="1" x14ac:dyDescent="0.15">
      <c r="A119" s="900" t="s">
        <v>440</v>
      </c>
      <c r="B119" s="901"/>
      <c r="C119" s="976" t="s">
        <v>441</v>
      </c>
      <c r="D119" s="977"/>
      <c r="E119" s="977"/>
      <c r="F119" s="977"/>
      <c r="G119" s="977"/>
      <c r="H119" s="977"/>
      <c r="I119" s="977"/>
      <c r="J119" s="977"/>
      <c r="K119" s="977"/>
      <c r="L119" s="977"/>
      <c r="M119" s="977"/>
      <c r="N119" s="977"/>
      <c r="O119" s="977"/>
      <c r="P119" s="977"/>
      <c r="Q119" s="977"/>
      <c r="R119" s="977"/>
      <c r="S119" s="977"/>
      <c r="T119" s="977"/>
      <c r="U119" s="977"/>
      <c r="V119" s="977"/>
      <c r="W119" s="977"/>
      <c r="X119" s="977"/>
      <c r="Y119" s="977"/>
      <c r="Z119" s="978"/>
      <c r="AA119" s="979" t="s">
        <v>126</v>
      </c>
      <c r="AB119" s="980"/>
      <c r="AC119" s="980"/>
      <c r="AD119" s="980"/>
      <c r="AE119" s="981"/>
      <c r="AF119" s="982" t="s">
        <v>456</v>
      </c>
      <c r="AG119" s="980"/>
      <c r="AH119" s="980"/>
      <c r="AI119" s="980"/>
      <c r="AJ119" s="981"/>
      <c r="AK119" s="982" t="s">
        <v>445</v>
      </c>
      <c r="AL119" s="980"/>
      <c r="AM119" s="980"/>
      <c r="AN119" s="980"/>
      <c r="AO119" s="981"/>
      <c r="AP119" s="983" t="s">
        <v>479</v>
      </c>
      <c r="AQ119" s="984"/>
      <c r="AR119" s="984"/>
      <c r="AS119" s="984"/>
      <c r="AT119" s="985"/>
      <c r="AU119" s="1023"/>
      <c r="AV119" s="1024"/>
      <c r="AW119" s="1024"/>
      <c r="AX119" s="1024"/>
      <c r="AY119" s="1024"/>
      <c r="AZ119" s="278" t="s">
        <v>189</v>
      </c>
      <c r="BA119" s="278"/>
      <c r="BB119" s="278"/>
      <c r="BC119" s="278"/>
      <c r="BD119" s="278"/>
      <c r="BE119" s="278"/>
      <c r="BF119" s="278"/>
      <c r="BG119" s="278"/>
      <c r="BH119" s="278"/>
      <c r="BI119" s="278"/>
      <c r="BJ119" s="278"/>
      <c r="BK119" s="278"/>
      <c r="BL119" s="278"/>
      <c r="BM119" s="278"/>
      <c r="BN119" s="278"/>
      <c r="BO119" s="962" t="s">
        <v>480</v>
      </c>
      <c r="BP119" s="963"/>
      <c r="BQ119" s="967">
        <v>9933109</v>
      </c>
      <c r="BR119" s="930"/>
      <c r="BS119" s="930"/>
      <c r="BT119" s="930"/>
      <c r="BU119" s="930"/>
      <c r="BV119" s="930">
        <v>10007215</v>
      </c>
      <c r="BW119" s="930"/>
      <c r="BX119" s="930"/>
      <c r="BY119" s="930"/>
      <c r="BZ119" s="930"/>
      <c r="CA119" s="930">
        <v>10347230</v>
      </c>
      <c r="CB119" s="930"/>
      <c r="CC119" s="930"/>
      <c r="CD119" s="930"/>
      <c r="CE119" s="930"/>
      <c r="CF119" s="828"/>
      <c r="CG119" s="829"/>
      <c r="CH119" s="829"/>
      <c r="CI119" s="829"/>
      <c r="CJ119" s="919"/>
      <c r="CK119" s="1017"/>
      <c r="CL119" s="905"/>
      <c r="CM119" s="923" t="s">
        <v>481</v>
      </c>
      <c r="CN119" s="924"/>
      <c r="CO119" s="924"/>
      <c r="CP119" s="924"/>
      <c r="CQ119" s="924"/>
      <c r="CR119" s="924"/>
      <c r="CS119" s="924"/>
      <c r="CT119" s="924"/>
      <c r="CU119" s="924"/>
      <c r="CV119" s="924"/>
      <c r="CW119" s="924"/>
      <c r="CX119" s="924"/>
      <c r="CY119" s="924"/>
      <c r="CZ119" s="924"/>
      <c r="DA119" s="924"/>
      <c r="DB119" s="924"/>
      <c r="DC119" s="924"/>
      <c r="DD119" s="924"/>
      <c r="DE119" s="924"/>
      <c r="DF119" s="925"/>
      <c r="DG119" s="844" t="s">
        <v>126</v>
      </c>
      <c r="DH119" s="845"/>
      <c r="DI119" s="845"/>
      <c r="DJ119" s="845"/>
      <c r="DK119" s="846"/>
      <c r="DL119" s="847" t="s">
        <v>479</v>
      </c>
      <c r="DM119" s="845"/>
      <c r="DN119" s="845"/>
      <c r="DO119" s="845"/>
      <c r="DP119" s="846"/>
      <c r="DQ119" s="847" t="s">
        <v>449</v>
      </c>
      <c r="DR119" s="845"/>
      <c r="DS119" s="845"/>
      <c r="DT119" s="845"/>
      <c r="DU119" s="846"/>
      <c r="DV119" s="933" t="s">
        <v>126</v>
      </c>
      <c r="DW119" s="934"/>
      <c r="DX119" s="934"/>
      <c r="DY119" s="934"/>
      <c r="DZ119" s="935"/>
    </row>
    <row r="120" spans="1:130" s="247" customFormat="1" ht="26.25" customHeight="1" x14ac:dyDescent="0.15">
      <c r="A120" s="902"/>
      <c r="B120" s="903"/>
      <c r="C120" s="906" t="s">
        <v>450</v>
      </c>
      <c r="D120" s="907"/>
      <c r="E120" s="907"/>
      <c r="F120" s="907"/>
      <c r="G120" s="907"/>
      <c r="H120" s="907"/>
      <c r="I120" s="907"/>
      <c r="J120" s="907"/>
      <c r="K120" s="907"/>
      <c r="L120" s="907"/>
      <c r="M120" s="907"/>
      <c r="N120" s="907"/>
      <c r="O120" s="907"/>
      <c r="P120" s="907"/>
      <c r="Q120" s="907"/>
      <c r="R120" s="907"/>
      <c r="S120" s="907"/>
      <c r="T120" s="907"/>
      <c r="U120" s="907"/>
      <c r="V120" s="907"/>
      <c r="W120" s="907"/>
      <c r="X120" s="907"/>
      <c r="Y120" s="907"/>
      <c r="Z120" s="908"/>
      <c r="AA120" s="861" t="s">
        <v>452</v>
      </c>
      <c r="AB120" s="862"/>
      <c r="AC120" s="862"/>
      <c r="AD120" s="862"/>
      <c r="AE120" s="863"/>
      <c r="AF120" s="864" t="s">
        <v>479</v>
      </c>
      <c r="AG120" s="862"/>
      <c r="AH120" s="862"/>
      <c r="AI120" s="862"/>
      <c r="AJ120" s="863"/>
      <c r="AK120" s="864" t="s">
        <v>479</v>
      </c>
      <c r="AL120" s="862"/>
      <c r="AM120" s="862"/>
      <c r="AN120" s="862"/>
      <c r="AO120" s="863"/>
      <c r="AP120" s="909" t="s">
        <v>464</v>
      </c>
      <c r="AQ120" s="910"/>
      <c r="AR120" s="910"/>
      <c r="AS120" s="910"/>
      <c r="AT120" s="911"/>
      <c r="AU120" s="968" t="s">
        <v>482</v>
      </c>
      <c r="AV120" s="969"/>
      <c r="AW120" s="969"/>
      <c r="AX120" s="969"/>
      <c r="AY120" s="970"/>
      <c r="AZ120" s="945" t="s">
        <v>483</v>
      </c>
      <c r="BA120" s="890"/>
      <c r="BB120" s="890"/>
      <c r="BC120" s="890"/>
      <c r="BD120" s="890"/>
      <c r="BE120" s="890"/>
      <c r="BF120" s="890"/>
      <c r="BG120" s="890"/>
      <c r="BH120" s="890"/>
      <c r="BI120" s="890"/>
      <c r="BJ120" s="890"/>
      <c r="BK120" s="890"/>
      <c r="BL120" s="890"/>
      <c r="BM120" s="890"/>
      <c r="BN120" s="890"/>
      <c r="BO120" s="890"/>
      <c r="BP120" s="891"/>
      <c r="BQ120" s="946">
        <v>1095018</v>
      </c>
      <c r="BR120" s="927"/>
      <c r="BS120" s="927"/>
      <c r="BT120" s="927"/>
      <c r="BU120" s="927"/>
      <c r="BV120" s="927">
        <v>979922</v>
      </c>
      <c r="BW120" s="927"/>
      <c r="BX120" s="927"/>
      <c r="BY120" s="927"/>
      <c r="BZ120" s="927"/>
      <c r="CA120" s="927">
        <v>915122</v>
      </c>
      <c r="CB120" s="927"/>
      <c r="CC120" s="927"/>
      <c r="CD120" s="927"/>
      <c r="CE120" s="927"/>
      <c r="CF120" s="951">
        <v>46.2</v>
      </c>
      <c r="CG120" s="952"/>
      <c r="CH120" s="952"/>
      <c r="CI120" s="952"/>
      <c r="CJ120" s="952"/>
      <c r="CK120" s="953" t="s">
        <v>484</v>
      </c>
      <c r="CL120" s="937"/>
      <c r="CM120" s="937"/>
      <c r="CN120" s="937"/>
      <c r="CO120" s="938"/>
      <c r="CP120" s="957" t="s">
        <v>485</v>
      </c>
      <c r="CQ120" s="958"/>
      <c r="CR120" s="958"/>
      <c r="CS120" s="958"/>
      <c r="CT120" s="958"/>
      <c r="CU120" s="958"/>
      <c r="CV120" s="958"/>
      <c r="CW120" s="958"/>
      <c r="CX120" s="958"/>
      <c r="CY120" s="958"/>
      <c r="CZ120" s="958"/>
      <c r="DA120" s="958"/>
      <c r="DB120" s="958"/>
      <c r="DC120" s="958"/>
      <c r="DD120" s="958"/>
      <c r="DE120" s="958"/>
      <c r="DF120" s="959"/>
      <c r="DG120" s="946">
        <v>2641965</v>
      </c>
      <c r="DH120" s="927"/>
      <c r="DI120" s="927"/>
      <c r="DJ120" s="927"/>
      <c r="DK120" s="927"/>
      <c r="DL120" s="927">
        <v>2905984</v>
      </c>
      <c r="DM120" s="927"/>
      <c r="DN120" s="927"/>
      <c r="DO120" s="927"/>
      <c r="DP120" s="927"/>
      <c r="DQ120" s="927">
        <v>3115778</v>
      </c>
      <c r="DR120" s="927"/>
      <c r="DS120" s="927"/>
      <c r="DT120" s="927"/>
      <c r="DU120" s="927"/>
      <c r="DV120" s="928">
        <v>157.30000000000001</v>
      </c>
      <c r="DW120" s="928"/>
      <c r="DX120" s="928"/>
      <c r="DY120" s="928"/>
      <c r="DZ120" s="929"/>
    </row>
    <row r="121" spans="1:130" s="247" customFormat="1" ht="26.25" customHeight="1" x14ac:dyDescent="0.15">
      <c r="A121" s="902"/>
      <c r="B121" s="903"/>
      <c r="C121" s="948" t="s">
        <v>486</v>
      </c>
      <c r="D121" s="949"/>
      <c r="E121" s="949"/>
      <c r="F121" s="949"/>
      <c r="G121" s="949"/>
      <c r="H121" s="949"/>
      <c r="I121" s="949"/>
      <c r="J121" s="949"/>
      <c r="K121" s="949"/>
      <c r="L121" s="949"/>
      <c r="M121" s="949"/>
      <c r="N121" s="949"/>
      <c r="O121" s="949"/>
      <c r="P121" s="949"/>
      <c r="Q121" s="949"/>
      <c r="R121" s="949"/>
      <c r="S121" s="949"/>
      <c r="T121" s="949"/>
      <c r="U121" s="949"/>
      <c r="V121" s="949"/>
      <c r="W121" s="949"/>
      <c r="X121" s="949"/>
      <c r="Y121" s="949"/>
      <c r="Z121" s="950"/>
      <c r="AA121" s="861" t="s">
        <v>460</v>
      </c>
      <c r="AB121" s="862"/>
      <c r="AC121" s="862"/>
      <c r="AD121" s="862"/>
      <c r="AE121" s="863"/>
      <c r="AF121" s="864" t="s">
        <v>445</v>
      </c>
      <c r="AG121" s="862"/>
      <c r="AH121" s="862"/>
      <c r="AI121" s="862"/>
      <c r="AJ121" s="863"/>
      <c r="AK121" s="864" t="s">
        <v>451</v>
      </c>
      <c r="AL121" s="862"/>
      <c r="AM121" s="862"/>
      <c r="AN121" s="862"/>
      <c r="AO121" s="863"/>
      <c r="AP121" s="909" t="s">
        <v>464</v>
      </c>
      <c r="AQ121" s="910"/>
      <c r="AR121" s="910"/>
      <c r="AS121" s="910"/>
      <c r="AT121" s="911"/>
      <c r="AU121" s="971"/>
      <c r="AV121" s="972"/>
      <c r="AW121" s="972"/>
      <c r="AX121" s="972"/>
      <c r="AY121" s="973"/>
      <c r="AZ121" s="897" t="s">
        <v>487</v>
      </c>
      <c r="BA121" s="832"/>
      <c r="BB121" s="832"/>
      <c r="BC121" s="832"/>
      <c r="BD121" s="832"/>
      <c r="BE121" s="832"/>
      <c r="BF121" s="832"/>
      <c r="BG121" s="832"/>
      <c r="BH121" s="832"/>
      <c r="BI121" s="832"/>
      <c r="BJ121" s="832"/>
      <c r="BK121" s="832"/>
      <c r="BL121" s="832"/>
      <c r="BM121" s="832"/>
      <c r="BN121" s="832"/>
      <c r="BO121" s="832"/>
      <c r="BP121" s="833"/>
      <c r="BQ121" s="898" t="s">
        <v>452</v>
      </c>
      <c r="BR121" s="899"/>
      <c r="BS121" s="899"/>
      <c r="BT121" s="899"/>
      <c r="BU121" s="899"/>
      <c r="BV121" s="899" t="s">
        <v>126</v>
      </c>
      <c r="BW121" s="899"/>
      <c r="BX121" s="899"/>
      <c r="BY121" s="899"/>
      <c r="BZ121" s="899"/>
      <c r="CA121" s="899" t="s">
        <v>479</v>
      </c>
      <c r="CB121" s="899"/>
      <c r="CC121" s="899"/>
      <c r="CD121" s="899"/>
      <c r="CE121" s="899"/>
      <c r="CF121" s="960" t="s">
        <v>126</v>
      </c>
      <c r="CG121" s="961"/>
      <c r="CH121" s="961"/>
      <c r="CI121" s="961"/>
      <c r="CJ121" s="961"/>
      <c r="CK121" s="954"/>
      <c r="CL121" s="940"/>
      <c r="CM121" s="940"/>
      <c r="CN121" s="940"/>
      <c r="CO121" s="941"/>
      <c r="CP121" s="920" t="s">
        <v>488</v>
      </c>
      <c r="CQ121" s="921"/>
      <c r="CR121" s="921"/>
      <c r="CS121" s="921"/>
      <c r="CT121" s="921"/>
      <c r="CU121" s="921"/>
      <c r="CV121" s="921"/>
      <c r="CW121" s="921"/>
      <c r="CX121" s="921"/>
      <c r="CY121" s="921"/>
      <c r="CZ121" s="921"/>
      <c r="DA121" s="921"/>
      <c r="DB121" s="921"/>
      <c r="DC121" s="921"/>
      <c r="DD121" s="921"/>
      <c r="DE121" s="921"/>
      <c r="DF121" s="922"/>
      <c r="DG121" s="898">
        <v>1705627</v>
      </c>
      <c r="DH121" s="899"/>
      <c r="DI121" s="899"/>
      <c r="DJ121" s="899"/>
      <c r="DK121" s="899"/>
      <c r="DL121" s="899">
        <v>1644151</v>
      </c>
      <c r="DM121" s="899"/>
      <c r="DN121" s="899"/>
      <c r="DO121" s="899"/>
      <c r="DP121" s="899"/>
      <c r="DQ121" s="899">
        <v>1575058</v>
      </c>
      <c r="DR121" s="899"/>
      <c r="DS121" s="899"/>
      <c r="DT121" s="899"/>
      <c r="DU121" s="899"/>
      <c r="DV121" s="876">
        <v>79.5</v>
      </c>
      <c r="DW121" s="876"/>
      <c r="DX121" s="876"/>
      <c r="DY121" s="876"/>
      <c r="DZ121" s="877"/>
    </row>
    <row r="122" spans="1:130" s="247" customFormat="1" ht="26.25" customHeight="1" x14ac:dyDescent="0.15">
      <c r="A122" s="902"/>
      <c r="B122" s="903"/>
      <c r="C122" s="906" t="s">
        <v>467</v>
      </c>
      <c r="D122" s="907"/>
      <c r="E122" s="907"/>
      <c r="F122" s="907"/>
      <c r="G122" s="907"/>
      <c r="H122" s="907"/>
      <c r="I122" s="907"/>
      <c r="J122" s="907"/>
      <c r="K122" s="907"/>
      <c r="L122" s="907"/>
      <c r="M122" s="907"/>
      <c r="N122" s="907"/>
      <c r="O122" s="907"/>
      <c r="P122" s="907"/>
      <c r="Q122" s="907"/>
      <c r="R122" s="907"/>
      <c r="S122" s="907"/>
      <c r="T122" s="907"/>
      <c r="U122" s="907"/>
      <c r="V122" s="907"/>
      <c r="W122" s="907"/>
      <c r="X122" s="907"/>
      <c r="Y122" s="907"/>
      <c r="Z122" s="908"/>
      <c r="AA122" s="861" t="s">
        <v>479</v>
      </c>
      <c r="AB122" s="862"/>
      <c r="AC122" s="862"/>
      <c r="AD122" s="862"/>
      <c r="AE122" s="863"/>
      <c r="AF122" s="864" t="s">
        <v>446</v>
      </c>
      <c r="AG122" s="862"/>
      <c r="AH122" s="862"/>
      <c r="AI122" s="862"/>
      <c r="AJ122" s="863"/>
      <c r="AK122" s="864" t="s">
        <v>446</v>
      </c>
      <c r="AL122" s="862"/>
      <c r="AM122" s="862"/>
      <c r="AN122" s="862"/>
      <c r="AO122" s="863"/>
      <c r="AP122" s="909" t="s">
        <v>445</v>
      </c>
      <c r="AQ122" s="910"/>
      <c r="AR122" s="910"/>
      <c r="AS122" s="910"/>
      <c r="AT122" s="911"/>
      <c r="AU122" s="971"/>
      <c r="AV122" s="972"/>
      <c r="AW122" s="972"/>
      <c r="AX122" s="972"/>
      <c r="AY122" s="973"/>
      <c r="AZ122" s="964" t="s">
        <v>489</v>
      </c>
      <c r="BA122" s="965"/>
      <c r="BB122" s="965"/>
      <c r="BC122" s="965"/>
      <c r="BD122" s="965"/>
      <c r="BE122" s="965"/>
      <c r="BF122" s="965"/>
      <c r="BG122" s="965"/>
      <c r="BH122" s="965"/>
      <c r="BI122" s="965"/>
      <c r="BJ122" s="965"/>
      <c r="BK122" s="965"/>
      <c r="BL122" s="965"/>
      <c r="BM122" s="965"/>
      <c r="BN122" s="965"/>
      <c r="BO122" s="965"/>
      <c r="BP122" s="966"/>
      <c r="BQ122" s="967">
        <v>5377678</v>
      </c>
      <c r="BR122" s="930"/>
      <c r="BS122" s="930"/>
      <c r="BT122" s="930"/>
      <c r="BU122" s="930"/>
      <c r="BV122" s="930">
        <v>5520942</v>
      </c>
      <c r="BW122" s="930"/>
      <c r="BX122" s="930"/>
      <c r="BY122" s="930"/>
      <c r="BZ122" s="930"/>
      <c r="CA122" s="930">
        <v>5391696</v>
      </c>
      <c r="CB122" s="930"/>
      <c r="CC122" s="930"/>
      <c r="CD122" s="930"/>
      <c r="CE122" s="930"/>
      <c r="CF122" s="931">
        <v>272.2</v>
      </c>
      <c r="CG122" s="932"/>
      <c r="CH122" s="932"/>
      <c r="CI122" s="932"/>
      <c r="CJ122" s="932"/>
      <c r="CK122" s="954"/>
      <c r="CL122" s="940"/>
      <c r="CM122" s="940"/>
      <c r="CN122" s="940"/>
      <c r="CO122" s="941"/>
      <c r="CP122" s="920" t="s">
        <v>490</v>
      </c>
      <c r="CQ122" s="921"/>
      <c r="CR122" s="921"/>
      <c r="CS122" s="921"/>
      <c r="CT122" s="921"/>
      <c r="CU122" s="921"/>
      <c r="CV122" s="921"/>
      <c r="CW122" s="921"/>
      <c r="CX122" s="921"/>
      <c r="CY122" s="921"/>
      <c r="CZ122" s="921"/>
      <c r="DA122" s="921"/>
      <c r="DB122" s="921"/>
      <c r="DC122" s="921"/>
      <c r="DD122" s="921"/>
      <c r="DE122" s="921"/>
      <c r="DF122" s="922"/>
      <c r="DG122" s="898">
        <v>4148</v>
      </c>
      <c r="DH122" s="899"/>
      <c r="DI122" s="899"/>
      <c r="DJ122" s="899"/>
      <c r="DK122" s="899"/>
      <c r="DL122" s="899">
        <v>4238</v>
      </c>
      <c r="DM122" s="899"/>
      <c r="DN122" s="899"/>
      <c r="DO122" s="899"/>
      <c r="DP122" s="899"/>
      <c r="DQ122" s="899">
        <v>3902</v>
      </c>
      <c r="DR122" s="899"/>
      <c r="DS122" s="899"/>
      <c r="DT122" s="899"/>
      <c r="DU122" s="899"/>
      <c r="DV122" s="876">
        <v>0.2</v>
      </c>
      <c r="DW122" s="876"/>
      <c r="DX122" s="876"/>
      <c r="DY122" s="876"/>
      <c r="DZ122" s="877"/>
    </row>
    <row r="123" spans="1:130" s="247" customFormat="1" ht="26.25" customHeight="1" x14ac:dyDescent="0.15">
      <c r="A123" s="902"/>
      <c r="B123" s="903"/>
      <c r="C123" s="906" t="s">
        <v>473</v>
      </c>
      <c r="D123" s="907"/>
      <c r="E123" s="907"/>
      <c r="F123" s="907"/>
      <c r="G123" s="907"/>
      <c r="H123" s="907"/>
      <c r="I123" s="907"/>
      <c r="J123" s="907"/>
      <c r="K123" s="907"/>
      <c r="L123" s="907"/>
      <c r="M123" s="907"/>
      <c r="N123" s="907"/>
      <c r="O123" s="907"/>
      <c r="P123" s="907"/>
      <c r="Q123" s="907"/>
      <c r="R123" s="907"/>
      <c r="S123" s="907"/>
      <c r="T123" s="907"/>
      <c r="U123" s="907"/>
      <c r="V123" s="907"/>
      <c r="W123" s="907"/>
      <c r="X123" s="907"/>
      <c r="Y123" s="907"/>
      <c r="Z123" s="908"/>
      <c r="AA123" s="861" t="s">
        <v>452</v>
      </c>
      <c r="AB123" s="862"/>
      <c r="AC123" s="862"/>
      <c r="AD123" s="862"/>
      <c r="AE123" s="863"/>
      <c r="AF123" s="864" t="s">
        <v>446</v>
      </c>
      <c r="AG123" s="862"/>
      <c r="AH123" s="862"/>
      <c r="AI123" s="862"/>
      <c r="AJ123" s="863"/>
      <c r="AK123" s="864" t="s">
        <v>446</v>
      </c>
      <c r="AL123" s="862"/>
      <c r="AM123" s="862"/>
      <c r="AN123" s="862"/>
      <c r="AO123" s="863"/>
      <c r="AP123" s="909" t="s">
        <v>456</v>
      </c>
      <c r="AQ123" s="910"/>
      <c r="AR123" s="910"/>
      <c r="AS123" s="910"/>
      <c r="AT123" s="911"/>
      <c r="AU123" s="974"/>
      <c r="AV123" s="975"/>
      <c r="AW123" s="975"/>
      <c r="AX123" s="975"/>
      <c r="AY123" s="975"/>
      <c r="AZ123" s="278" t="s">
        <v>189</v>
      </c>
      <c r="BA123" s="278"/>
      <c r="BB123" s="278"/>
      <c r="BC123" s="278"/>
      <c r="BD123" s="278"/>
      <c r="BE123" s="278"/>
      <c r="BF123" s="278"/>
      <c r="BG123" s="278"/>
      <c r="BH123" s="278"/>
      <c r="BI123" s="278"/>
      <c r="BJ123" s="278"/>
      <c r="BK123" s="278"/>
      <c r="BL123" s="278"/>
      <c r="BM123" s="278"/>
      <c r="BN123" s="278"/>
      <c r="BO123" s="962" t="s">
        <v>491</v>
      </c>
      <c r="BP123" s="963"/>
      <c r="BQ123" s="917">
        <v>6472696</v>
      </c>
      <c r="BR123" s="918"/>
      <c r="BS123" s="918"/>
      <c r="BT123" s="918"/>
      <c r="BU123" s="918"/>
      <c r="BV123" s="918">
        <v>6500864</v>
      </c>
      <c r="BW123" s="918"/>
      <c r="BX123" s="918"/>
      <c r="BY123" s="918"/>
      <c r="BZ123" s="918"/>
      <c r="CA123" s="918">
        <v>6306818</v>
      </c>
      <c r="CB123" s="918"/>
      <c r="CC123" s="918"/>
      <c r="CD123" s="918"/>
      <c r="CE123" s="918"/>
      <c r="CF123" s="828"/>
      <c r="CG123" s="829"/>
      <c r="CH123" s="829"/>
      <c r="CI123" s="829"/>
      <c r="CJ123" s="919"/>
      <c r="CK123" s="954"/>
      <c r="CL123" s="940"/>
      <c r="CM123" s="940"/>
      <c r="CN123" s="940"/>
      <c r="CO123" s="941"/>
      <c r="CP123" s="920" t="s">
        <v>492</v>
      </c>
      <c r="CQ123" s="921"/>
      <c r="CR123" s="921"/>
      <c r="CS123" s="921"/>
      <c r="CT123" s="921"/>
      <c r="CU123" s="921"/>
      <c r="CV123" s="921"/>
      <c r="CW123" s="921"/>
      <c r="CX123" s="921"/>
      <c r="CY123" s="921"/>
      <c r="CZ123" s="921"/>
      <c r="DA123" s="921"/>
      <c r="DB123" s="921"/>
      <c r="DC123" s="921"/>
      <c r="DD123" s="921"/>
      <c r="DE123" s="921"/>
      <c r="DF123" s="922"/>
      <c r="DG123" s="861" t="s">
        <v>449</v>
      </c>
      <c r="DH123" s="862"/>
      <c r="DI123" s="862"/>
      <c r="DJ123" s="862"/>
      <c r="DK123" s="863"/>
      <c r="DL123" s="864" t="s">
        <v>452</v>
      </c>
      <c r="DM123" s="862"/>
      <c r="DN123" s="862"/>
      <c r="DO123" s="862"/>
      <c r="DP123" s="863"/>
      <c r="DQ123" s="864" t="s">
        <v>446</v>
      </c>
      <c r="DR123" s="862"/>
      <c r="DS123" s="862"/>
      <c r="DT123" s="862"/>
      <c r="DU123" s="863"/>
      <c r="DV123" s="909" t="s">
        <v>449</v>
      </c>
      <c r="DW123" s="910"/>
      <c r="DX123" s="910"/>
      <c r="DY123" s="910"/>
      <c r="DZ123" s="911"/>
    </row>
    <row r="124" spans="1:130" s="247" customFormat="1" ht="26.25" customHeight="1" thickBot="1" x14ac:dyDescent="0.2">
      <c r="A124" s="902"/>
      <c r="B124" s="903"/>
      <c r="C124" s="906" t="s">
        <v>476</v>
      </c>
      <c r="D124" s="907"/>
      <c r="E124" s="907"/>
      <c r="F124" s="907"/>
      <c r="G124" s="907"/>
      <c r="H124" s="907"/>
      <c r="I124" s="907"/>
      <c r="J124" s="907"/>
      <c r="K124" s="907"/>
      <c r="L124" s="907"/>
      <c r="M124" s="907"/>
      <c r="N124" s="907"/>
      <c r="O124" s="907"/>
      <c r="P124" s="907"/>
      <c r="Q124" s="907"/>
      <c r="R124" s="907"/>
      <c r="S124" s="907"/>
      <c r="T124" s="907"/>
      <c r="U124" s="907"/>
      <c r="V124" s="907"/>
      <c r="W124" s="907"/>
      <c r="X124" s="907"/>
      <c r="Y124" s="907"/>
      <c r="Z124" s="908"/>
      <c r="AA124" s="861" t="s">
        <v>460</v>
      </c>
      <c r="AB124" s="862"/>
      <c r="AC124" s="862"/>
      <c r="AD124" s="862"/>
      <c r="AE124" s="863"/>
      <c r="AF124" s="864" t="s">
        <v>449</v>
      </c>
      <c r="AG124" s="862"/>
      <c r="AH124" s="862"/>
      <c r="AI124" s="862"/>
      <c r="AJ124" s="863"/>
      <c r="AK124" s="864" t="s">
        <v>449</v>
      </c>
      <c r="AL124" s="862"/>
      <c r="AM124" s="862"/>
      <c r="AN124" s="862"/>
      <c r="AO124" s="863"/>
      <c r="AP124" s="909" t="s">
        <v>452</v>
      </c>
      <c r="AQ124" s="910"/>
      <c r="AR124" s="910"/>
      <c r="AS124" s="910"/>
      <c r="AT124" s="911"/>
      <c r="AU124" s="912" t="s">
        <v>493</v>
      </c>
      <c r="AV124" s="913"/>
      <c r="AW124" s="913"/>
      <c r="AX124" s="913"/>
      <c r="AY124" s="913"/>
      <c r="AZ124" s="913"/>
      <c r="BA124" s="913"/>
      <c r="BB124" s="913"/>
      <c r="BC124" s="913"/>
      <c r="BD124" s="913"/>
      <c r="BE124" s="913"/>
      <c r="BF124" s="913"/>
      <c r="BG124" s="913"/>
      <c r="BH124" s="913"/>
      <c r="BI124" s="913"/>
      <c r="BJ124" s="913"/>
      <c r="BK124" s="913"/>
      <c r="BL124" s="913"/>
      <c r="BM124" s="913"/>
      <c r="BN124" s="913"/>
      <c r="BO124" s="913"/>
      <c r="BP124" s="914"/>
      <c r="BQ124" s="915">
        <v>170.9</v>
      </c>
      <c r="BR124" s="916"/>
      <c r="BS124" s="916"/>
      <c r="BT124" s="916"/>
      <c r="BU124" s="916"/>
      <c r="BV124" s="916">
        <v>175.9</v>
      </c>
      <c r="BW124" s="916"/>
      <c r="BX124" s="916"/>
      <c r="BY124" s="916"/>
      <c r="BZ124" s="916"/>
      <c r="CA124" s="916">
        <v>203.9</v>
      </c>
      <c r="CB124" s="916"/>
      <c r="CC124" s="916"/>
      <c r="CD124" s="916"/>
      <c r="CE124" s="916"/>
      <c r="CF124" s="806"/>
      <c r="CG124" s="807"/>
      <c r="CH124" s="807"/>
      <c r="CI124" s="807"/>
      <c r="CJ124" s="947"/>
      <c r="CK124" s="955"/>
      <c r="CL124" s="955"/>
      <c r="CM124" s="955"/>
      <c r="CN124" s="955"/>
      <c r="CO124" s="956"/>
      <c r="CP124" s="920" t="s">
        <v>494</v>
      </c>
      <c r="CQ124" s="921"/>
      <c r="CR124" s="921"/>
      <c r="CS124" s="921"/>
      <c r="CT124" s="921"/>
      <c r="CU124" s="921"/>
      <c r="CV124" s="921"/>
      <c r="CW124" s="921"/>
      <c r="CX124" s="921"/>
      <c r="CY124" s="921"/>
      <c r="CZ124" s="921"/>
      <c r="DA124" s="921"/>
      <c r="DB124" s="921"/>
      <c r="DC124" s="921"/>
      <c r="DD124" s="921"/>
      <c r="DE124" s="921"/>
      <c r="DF124" s="922"/>
      <c r="DG124" s="844" t="s">
        <v>446</v>
      </c>
      <c r="DH124" s="845"/>
      <c r="DI124" s="845"/>
      <c r="DJ124" s="845"/>
      <c r="DK124" s="846"/>
      <c r="DL124" s="847" t="s">
        <v>460</v>
      </c>
      <c r="DM124" s="845"/>
      <c r="DN124" s="845"/>
      <c r="DO124" s="845"/>
      <c r="DP124" s="846"/>
      <c r="DQ124" s="847" t="s">
        <v>445</v>
      </c>
      <c r="DR124" s="845"/>
      <c r="DS124" s="845"/>
      <c r="DT124" s="845"/>
      <c r="DU124" s="846"/>
      <c r="DV124" s="933" t="s">
        <v>464</v>
      </c>
      <c r="DW124" s="934"/>
      <c r="DX124" s="934"/>
      <c r="DY124" s="934"/>
      <c r="DZ124" s="935"/>
    </row>
    <row r="125" spans="1:130" s="247" customFormat="1" ht="26.25" customHeight="1" x14ac:dyDescent="0.15">
      <c r="A125" s="902"/>
      <c r="B125" s="903"/>
      <c r="C125" s="906" t="s">
        <v>478</v>
      </c>
      <c r="D125" s="907"/>
      <c r="E125" s="907"/>
      <c r="F125" s="907"/>
      <c r="G125" s="907"/>
      <c r="H125" s="907"/>
      <c r="I125" s="907"/>
      <c r="J125" s="907"/>
      <c r="K125" s="907"/>
      <c r="L125" s="907"/>
      <c r="M125" s="907"/>
      <c r="N125" s="907"/>
      <c r="O125" s="907"/>
      <c r="P125" s="907"/>
      <c r="Q125" s="907"/>
      <c r="R125" s="907"/>
      <c r="S125" s="907"/>
      <c r="T125" s="907"/>
      <c r="U125" s="907"/>
      <c r="V125" s="907"/>
      <c r="W125" s="907"/>
      <c r="X125" s="907"/>
      <c r="Y125" s="907"/>
      <c r="Z125" s="908"/>
      <c r="AA125" s="861" t="s">
        <v>460</v>
      </c>
      <c r="AB125" s="862"/>
      <c r="AC125" s="862"/>
      <c r="AD125" s="862"/>
      <c r="AE125" s="863"/>
      <c r="AF125" s="864" t="s">
        <v>464</v>
      </c>
      <c r="AG125" s="862"/>
      <c r="AH125" s="862"/>
      <c r="AI125" s="862"/>
      <c r="AJ125" s="863"/>
      <c r="AK125" s="864" t="s">
        <v>446</v>
      </c>
      <c r="AL125" s="862"/>
      <c r="AM125" s="862"/>
      <c r="AN125" s="862"/>
      <c r="AO125" s="863"/>
      <c r="AP125" s="909" t="s">
        <v>453</v>
      </c>
      <c r="AQ125" s="910"/>
      <c r="AR125" s="910"/>
      <c r="AS125" s="910"/>
      <c r="AT125" s="911"/>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936" t="s">
        <v>495</v>
      </c>
      <c r="CL125" s="937"/>
      <c r="CM125" s="937"/>
      <c r="CN125" s="937"/>
      <c r="CO125" s="938"/>
      <c r="CP125" s="945" t="s">
        <v>496</v>
      </c>
      <c r="CQ125" s="890"/>
      <c r="CR125" s="890"/>
      <c r="CS125" s="890"/>
      <c r="CT125" s="890"/>
      <c r="CU125" s="890"/>
      <c r="CV125" s="890"/>
      <c r="CW125" s="890"/>
      <c r="CX125" s="890"/>
      <c r="CY125" s="890"/>
      <c r="CZ125" s="890"/>
      <c r="DA125" s="890"/>
      <c r="DB125" s="890"/>
      <c r="DC125" s="890"/>
      <c r="DD125" s="890"/>
      <c r="DE125" s="890"/>
      <c r="DF125" s="891"/>
      <c r="DG125" s="946" t="s">
        <v>453</v>
      </c>
      <c r="DH125" s="927"/>
      <c r="DI125" s="927"/>
      <c r="DJ125" s="927"/>
      <c r="DK125" s="927"/>
      <c r="DL125" s="927" t="s">
        <v>460</v>
      </c>
      <c r="DM125" s="927"/>
      <c r="DN125" s="927"/>
      <c r="DO125" s="927"/>
      <c r="DP125" s="927"/>
      <c r="DQ125" s="927" t="s">
        <v>460</v>
      </c>
      <c r="DR125" s="927"/>
      <c r="DS125" s="927"/>
      <c r="DT125" s="927"/>
      <c r="DU125" s="927"/>
      <c r="DV125" s="928" t="s">
        <v>446</v>
      </c>
      <c r="DW125" s="928"/>
      <c r="DX125" s="928"/>
      <c r="DY125" s="928"/>
      <c r="DZ125" s="929"/>
    </row>
    <row r="126" spans="1:130" s="247" customFormat="1" ht="26.25" customHeight="1" thickBot="1" x14ac:dyDescent="0.2">
      <c r="A126" s="902"/>
      <c r="B126" s="903"/>
      <c r="C126" s="906" t="s">
        <v>481</v>
      </c>
      <c r="D126" s="907"/>
      <c r="E126" s="907"/>
      <c r="F126" s="907"/>
      <c r="G126" s="907"/>
      <c r="H126" s="907"/>
      <c r="I126" s="907"/>
      <c r="J126" s="907"/>
      <c r="K126" s="907"/>
      <c r="L126" s="907"/>
      <c r="M126" s="907"/>
      <c r="N126" s="907"/>
      <c r="O126" s="907"/>
      <c r="P126" s="907"/>
      <c r="Q126" s="907"/>
      <c r="R126" s="907"/>
      <c r="S126" s="907"/>
      <c r="T126" s="907"/>
      <c r="U126" s="907"/>
      <c r="V126" s="907"/>
      <c r="W126" s="907"/>
      <c r="X126" s="907"/>
      <c r="Y126" s="907"/>
      <c r="Z126" s="908"/>
      <c r="AA126" s="861" t="s">
        <v>453</v>
      </c>
      <c r="AB126" s="862"/>
      <c r="AC126" s="862"/>
      <c r="AD126" s="862"/>
      <c r="AE126" s="863"/>
      <c r="AF126" s="864" t="s">
        <v>449</v>
      </c>
      <c r="AG126" s="862"/>
      <c r="AH126" s="862"/>
      <c r="AI126" s="862"/>
      <c r="AJ126" s="863"/>
      <c r="AK126" s="864" t="s">
        <v>464</v>
      </c>
      <c r="AL126" s="862"/>
      <c r="AM126" s="862"/>
      <c r="AN126" s="862"/>
      <c r="AO126" s="863"/>
      <c r="AP126" s="909" t="s">
        <v>464</v>
      </c>
      <c r="AQ126" s="910"/>
      <c r="AR126" s="910"/>
      <c r="AS126" s="910"/>
      <c r="AT126" s="911"/>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939"/>
      <c r="CL126" s="940"/>
      <c r="CM126" s="940"/>
      <c r="CN126" s="940"/>
      <c r="CO126" s="941"/>
      <c r="CP126" s="897" t="s">
        <v>497</v>
      </c>
      <c r="CQ126" s="832"/>
      <c r="CR126" s="832"/>
      <c r="CS126" s="832"/>
      <c r="CT126" s="832"/>
      <c r="CU126" s="832"/>
      <c r="CV126" s="832"/>
      <c r="CW126" s="832"/>
      <c r="CX126" s="832"/>
      <c r="CY126" s="832"/>
      <c r="CZ126" s="832"/>
      <c r="DA126" s="832"/>
      <c r="DB126" s="832"/>
      <c r="DC126" s="832"/>
      <c r="DD126" s="832"/>
      <c r="DE126" s="832"/>
      <c r="DF126" s="833"/>
      <c r="DG126" s="898" t="s">
        <v>453</v>
      </c>
      <c r="DH126" s="899"/>
      <c r="DI126" s="899"/>
      <c r="DJ126" s="899"/>
      <c r="DK126" s="899"/>
      <c r="DL126" s="899" t="s">
        <v>449</v>
      </c>
      <c r="DM126" s="899"/>
      <c r="DN126" s="899"/>
      <c r="DO126" s="899"/>
      <c r="DP126" s="899"/>
      <c r="DQ126" s="899" t="s">
        <v>453</v>
      </c>
      <c r="DR126" s="899"/>
      <c r="DS126" s="899"/>
      <c r="DT126" s="899"/>
      <c r="DU126" s="899"/>
      <c r="DV126" s="876" t="s">
        <v>464</v>
      </c>
      <c r="DW126" s="876"/>
      <c r="DX126" s="876"/>
      <c r="DY126" s="876"/>
      <c r="DZ126" s="877"/>
    </row>
    <row r="127" spans="1:130" s="247" customFormat="1" ht="26.25" customHeight="1" x14ac:dyDescent="0.15">
      <c r="A127" s="904"/>
      <c r="B127" s="905"/>
      <c r="C127" s="923" t="s">
        <v>498</v>
      </c>
      <c r="D127" s="924"/>
      <c r="E127" s="924"/>
      <c r="F127" s="924"/>
      <c r="G127" s="924"/>
      <c r="H127" s="924"/>
      <c r="I127" s="924"/>
      <c r="J127" s="924"/>
      <c r="K127" s="924"/>
      <c r="L127" s="924"/>
      <c r="M127" s="924"/>
      <c r="N127" s="924"/>
      <c r="O127" s="924"/>
      <c r="P127" s="924"/>
      <c r="Q127" s="924"/>
      <c r="R127" s="924"/>
      <c r="S127" s="924"/>
      <c r="T127" s="924"/>
      <c r="U127" s="924"/>
      <c r="V127" s="924"/>
      <c r="W127" s="924"/>
      <c r="X127" s="924"/>
      <c r="Y127" s="924"/>
      <c r="Z127" s="925"/>
      <c r="AA127" s="861" t="s">
        <v>460</v>
      </c>
      <c r="AB127" s="862"/>
      <c r="AC127" s="862"/>
      <c r="AD127" s="862"/>
      <c r="AE127" s="863"/>
      <c r="AF127" s="864" t="s">
        <v>460</v>
      </c>
      <c r="AG127" s="862"/>
      <c r="AH127" s="862"/>
      <c r="AI127" s="862"/>
      <c r="AJ127" s="863"/>
      <c r="AK127" s="864" t="s">
        <v>460</v>
      </c>
      <c r="AL127" s="862"/>
      <c r="AM127" s="862"/>
      <c r="AN127" s="862"/>
      <c r="AO127" s="863"/>
      <c r="AP127" s="909" t="s">
        <v>464</v>
      </c>
      <c r="AQ127" s="910"/>
      <c r="AR127" s="910"/>
      <c r="AS127" s="910"/>
      <c r="AT127" s="911"/>
      <c r="AU127" s="283"/>
      <c r="AV127" s="283"/>
      <c r="AW127" s="283"/>
      <c r="AX127" s="926" t="s">
        <v>499</v>
      </c>
      <c r="AY127" s="894"/>
      <c r="AZ127" s="894"/>
      <c r="BA127" s="894"/>
      <c r="BB127" s="894"/>
      <c r="BC127" s="894"/>
      <c r="BD127" s="894"/>
      <c r="BE127" s="895"/>
      <c r="BF127" s="893" t="s">
        <v>500</v>
      </c>
      <c r="BG127" s="894"/>
      <c r="BH127" s="894"/>
      <c r="BI127" s="894"/>
      <c r="BJ127" s="894"/>
      <c r="BK127" s="894"/>
      <c r="BL127" s="895"/>
      <c r="BM127" s="893" t="s">
        <v>501</v>
      </c>
      <c r="BN127" s="894"/>
      <c r="BO127" s="894"/>
      <c r="BP127" s="894"/>
      <c r="BQ127" s="894"/>
      <c r="BR127" s="894"/>
      <c r="BS127" s="895"/>
      <c r="BT127" s="893" t="s">
        <v>502</v>
      </c>
      <c r="BU127" s="894"/>
      <c r="BV127" s="894"/>
      <c r="BW127" s="894"/>
      <c r="BX127" s="894"/>
      <c r="BY127" s="894"/>
      <c r="BZ127" s="896"/>
      <c r="CA127" s="283"/>
      <c r="CB127" s="283"/>
      <c r="CC127" s="283"/>
      <c r="CD127" s="284"/>
      <c r="CE127" s="284"/>
      <c r="CF127" s="284"/>
      <c r="CG127" s="281"/>
      <c r="CH127" s="281"/>
      <c r="CI127" s="281"/>
      <c r="CJ127" s="282"/>
      <c r="CK127" s="939"/>
      <c r="CL127" s="940"/>
      <c r="CM127" s="940"/>
      <c r="CN127" s="940"/>
      <c r="CO127" s="941"/>
      <c r="CP127" s="897" t="s">
        <v>503</v>
      </c>
      <c r="CQ127" s="832"/>
      <c r="CR127" s="832"/>
      <c r="CS127" s="832"/>
      <c r="CT127" s="832"/>
      <c r="CU127" s="832"/>
      <c r="CV127" s="832"/>
      <c r="CW127" s="832"/>
      <c r="CX127" s="832"/>
      <c r="CY127" s="832"/>
      <c r="CZ127" s="832"/>
      <c r="DA127" s="832"/>
      <c r="DB127" s="832"/>
      <c r="DC127" s="832"/>
      <c r="DD127" s="832"/>
      <c r="DE127" s="832"/>
      <c r="DF127" s="833"/>
      <c r="DG127" s="898" t="s">
        <v>464</v>
      </c>
      <c r="DH127" s="899"/>
      <c r="DI127" s="899"/>
      <c r="DJ127" s="899"/>
      <c r="DK127" s="899"/>
      <c r="DL127" s="899" t="s">
        <v>460</v>
      </c>
      <c r="DM127" s="899"/>
      <c r="DN127" s="899"/>
      <c r="DO127" s="899"/>
      <c r="DP127" s="899"/>
      <c r="DQ127" s="899" t="s">
        <v>464</v>
      </c>
      <c r="DR127" s="899"/>
      <c r="DS127" s="899"/>
      <c r="DT127" s="899"/>
      <c r="DU127" s="899"/>
      <c r="DV127" s="876" t="s">
        <v>464</v>
      </c>
      <c r="DW127" s="876"/>
      <c r="DX127" s="876"/>
      <c r="DY127" s="876"/>
      <c r="DZ127" s="877"/>
    </row>
    <row r="128" spans="1:130" s="247" customFormat="1" ht="26.25" customHeight="1" thickBot="1" x14ac:dyDescent="0.2">
      <c r="A128" s="878" t="s">
        <v>504</v>
      </c>
      <c r="B128" s="879"/>
      <c r="C128" s="879"/>
      <c r="D128" s="879"/>
      <c r="E128" s="879"/>
      <c r="F128" s="879"/>
      <c r="G128" s="879"/>
      <c r="H128" s="879"/>
      <c r="I128" s="879"/>
      <c r="J128" s="879"/>
      <c r="K128" s="879"/>
      <c r="L128" s="879"/>
      <c r="M128" s="879"/>
      <c r="N128" s="879"/>
      <c r="O128" s="879"/>
      <c r="P128" s="879"/>
      <c r="Q128" s="879"/>
      <c r="R128" s="879"/>
      <c r="S128" s="879"/>
      <c r="T128" s="879"/>
      <c r="U128" s="879"/>
      <c r="V128" s="879"/>
      <c r="W128" s="880" t="s">
        <v>505</v>
      </c>
      <c r="X128" s="880"/>
      <c r="Y128" s="880"/>
      <c r="Z128" s="881"/>
      <c r="AA128" s="882">
        <v>310</v>
      </c>
      <c r="AB128" s="883"/>
      <c r="AC128" s="883"/>
      <c r="AD128" s="883"/>
      <c r="AE128" s="884"/>
      <c r="AF128" s="885">
        <v>310</v>
      </c>
      <c r="AG128" s="883"/>
      <c r="AH128" s="883"/>
      <c r="AI128" s="883"/>
      <c r="AJ128" s="884"/>
      <c r="AK128" s="885" t="s">
        <v>460</v>
      </c>
      <c r="AL128" s="883"/>
      <c r="AM128" s="883"/>
      <c r="AN128" s="883"/>
      <c r="AO128" s="884"/>
      <c r="AP128" s="886"/>
      <c r="AQ128" s="887"/>
      <c r="AR128" s="887"/>
      <c r="AS128" s="887"/>
      <c r="AT128" s="888"/>
      <c r="AU128" s="283"/>
      <c r="AV128" s="283"/>
      <c r="AW128" s="283"/>
      <c r="AX128" s="889" t="s">
        <v>506</v>
      </c>
      <c r="AY128" s="890"/>
      <c r="AZ128" s="890"/>
      <c r="BA128" s="890"/>
      <c r="BB128" s="890"/>
      <c r="BC128" s="890"/>
      <c r="BD128" s="890"/>
      <c r="BE128" s="891"/>
      <c r="BF128" s="868" t="s">
        <v>449</v>
      </c>
      <c r="BG128" s="869"/>
      <c r="BH128" s="869"/>
      <c r="BI128" s="869"/>
      <c r="BJ128" s="869"/>
      <c r="BK128" s="869"/>
      <c r="BL128" s="892"/>
      <c r="BM128" s="868">
        <v>15</v>
      </c>
      <c r="BN128" s="869"/>
      <c r="BO128" s="869"/>
      <c r="BP128" s="869"/>
      <c r="BQ128" s="869"/>
      <c r="BR128" s="869"/>
      <c r="BS128" s="892"/>
      <c r="BT128" s="868">
        <v>20</v>
      </c>
      <c r="BU128" s="869"/>
      <c r="BV128" s="869"/>
      <c r="BW128" s="869"/>
      <c r="BX128" s="869"/>
      <c r="BY128" s="869"/>
      <c r="BZ128" s="870"/>
      <c r="CA128" s="284"/>
      <c r="CB128" s="284"/>
      <c r="CC128" s="284"/>
      <c r="CD128" s="284"/>
      <c r="CE128" s="284"/>
      <c r="CF128" s="284"/>
      <c r="CG128" s="281"/>
      <c r="CH128" s="281"/>
      <c r="CI128" s="281"/>
      <c r="CJ128" s="282"/>
      <c r="CK128" s="942"/>
      <c r="CL128" s="943"/>
      <c r="CM128" s="943"/>
      <c r="CN128" s="943"/>
      <c r="CO128" s="944"/>
      <c r="CP128" s="871" t="s">
        <v>507</v>
      </c>
      <c r="CQ128" s="810"/>
      <c r="CR128" s="810"/>
      <c r="CS128" s="810"/>
      <c r="CT128" s="810"/>
      <c r="CU128" s="810"/>
      <c r="CV128" s="810"/>
      <c r="CW128" s="810"/>
      <c r="CX128" s="810"/>
      <c r="CY128" s="810"/>
      <c r="CZ128" s="810"/>
      <c r="DA128" s="810"/>
      <c r="DB128" s="810"/>
      <c r="DC128" s="810"/>
      <c r="DD128" s="810"/>
      <c r="DE128" s="810"/>
      <c r="DF128" s="811"/>
      <c r="DG128" s="872" t="s">
        <v>451</v>
      </c>
      <c r="DH128" s="873"/>
      <c r="DI128" s="873"/>
      <c r="DJ128" s="873"/>
      <c r="DK128" s="873"/>
      <c r="DL128" s="873" t="s">
        <v>126</v>
      </c>
      <c r="DM128" s="873"/>
      <c r="DN128" s="873"/>
      <c r="DO128" s="873"/>
      <c r="DP128" s="873"/>
      <c r="DQ128" s="873" t="s">
        <v>126</v>
      </c>
      <c r="DR128" s="873"/>
      <c r="DS128" s="873"/>
      <c r="DT128" s="873"/>
      <c r="DU128" s="873"/>
      <c r="DV128" s="874" t="s">
        <v>451</v>
      </c>
      <c r="DW128" s="874"/>
      <c r="DX128" s="874"/>
      <c r="DY128" s="874"/>
      <c r="DZ128" s="875"/>
    </row>
    <row r="129" spans="1:131" s="247" customFormat="1" ht="26.25" customHeight="1" x14ac:dyDescent="0.15">
      <c r="A129" s="856" t="s">
        <v>106</v>
      </c>
      <c r="B129" s="857"/>
      <c r="C129" s="857"/>
      <c r="D129" s="857"/>
      <c r="E129" s="857"/>
      <c r="F129" s="857"/>
      <c r="G129" s="857"/>
      <c r="H129" s="857"/>
      <c r="I129" s="857"/>
      <c r="J129" s="857"/>
      <c r="K129" s="857"/>
      <c r="L129" s="857"/>
      <c r="M129" s="857"/>
      <c r="N129" s="857"/>
      <c r="O129" s="857"/>
      <c r="P129" s="857"/>
      <c r="Q129" s="857"/>
      <c r="R129" s="857"/>
      <c r="S129" s="857"/>
      <c r="T129" s="857"/>
      <c r="U129" s="857"/>
      <c r="V129" s="857"/>
      <c r="W129" s="858" t="s">
        <v>508</v>
      </c>
      <c r="X129" s="859"/>
      <c r="Y129" s="859"/>
      <c r="Z129" s="860"/>
      <c r="AA129" s="861">
        <v>2438068</v>
      </c>
      <c r="AB129" s="862"/>
      <c r="AC129" s="862"/>
      <c r="AD129" s="862"/>
      <c r="AE129" s="863"/>
      <c r="AF129" s="864">
        <v>2447992</v>
      </c>
      <c r="AG129" s="862"/>
      <c r="AH129" s="862"/>
      <c r="AI129" s="862"/>
      <c r="AJ129" s="863"/>
      <c r="AK129" s="864">
        <v>2447475</v>
      </c>
      <c r="AL129" s="862"/>
      <c r="AM129" s="862"/>
      <c r="AN129" s="862"/>
      <c r="AO129" s="863"/>
      <c r="AP129" s="865"/>
      <c r="AQ129" s="866"/>
      <c r="AR129" s="866"/>
      <c r="AS129" s="866"/>
      <c r="AT129" s="867"/>
      <c r="AU129" s="285"/>
      <c r="AV129" s="285"/>
      <c r="AW129" s="285"/>
      <c r="AX129" s="831" t="s">
        <v>509</v>
      </c>
      <c r="AY129" s="832"/>
      <c r="AZ129" s="832"/>
      <c r="BA129" s="832"/>
      <c r="BB129" s="832"/>
      <c r="BC129" s="832"/>
      <c r="BD129" s="832"/>
      <c r="BE129" s="833"/>
      <c r="BF129" s="851" t="s">
        <v>443</v>
      </c>
      <c r="BG129" s="852"/>
      <c r="BH129" s="852"/>
      <c r="BI129" s="852"/>
      <c r="BJ129" s="852"/>
      <c r="BK129" s="852"/>
      <c r="BL129" s="853"/>
      <c r="BM129" s="851">
        <v>20</v>
      </c>
      <c r="BN129" s="852"/>
      <c r="BO129" s="852"/>
      <c r="BP129" s="852"/>
      <c r="BQ129" s="852"/>
      <c r="BR129" s="852"/>
      <c r="BS129" s="853"/>
      <c r="BT129" s="851">
        <v>30</v>
      </c>
      <c r="BU129" s="854"/>
      <c r="BV129" s="854"/>
      <c r="BW129" s="854"/>
      <c r="BX129" s="854"/>
      <c r="BY129" s="854"/>
      <c r="BZ129" s="855"/>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15">
      <c r="A130" s="856" t="s">
        <v>510</v>
      </c>
      <c r="B130" s="857"/>
      <c r="C130" s="857"/>
      <c r="D130" s="857"/>
      <c r="E130" s="857"/>
      <c r="F130" s="857"/>
      <c r="G130" s="857"/>
      <c r="H130" s="857"/>
      <c r="I130" s="857"/>
      <c r="J130" s="857"/>
      <c r="K130" s="857"/>
      <c r="L130" s="857"/>
      <c r="M130" s="857"/>
      <c r="N130" s="857"/>
      <c r="O130" s="857"/>
      <c r="P130" s="857"/>
      <c r="Q130" s="857"/>
      <c r="R130" s="857"/>
      <c r="S130" s="857"/>
      <c r="T130" s="857"/>
      <c r="U130" s="857"/>
      <c r="V130" s="857"/>
      <c r="W130" s="858" t="s">
        <v>511</v>
      </c>
      <c r="X130" s="859"/>
      <c r="Y130" s="859"/>
      <c r="Z130" s="860"/>
      <c r="AA130" s="861">
        <v>413738</v>
      </c>
      <c r="AB130" s="862"/>
      <c r="AC130" s="862"/>
      <c r="AD130" s="862"/>
      <c r="AE130" s="863"/>
      <c r="AF130" s="864">
        <v>454717</v>
      </c>
      <c r="AG130" s="862"/>
      <c r="AH130" s="862"/>
      <c r="AI130" s="862"/>
      <c r="AJ130" s="863"/>
      <c r="AK130" s="864">
        <v>466769</v>
      </c>
      <c r="AL130" s="862"/>
      <c r="AM130" s="862"/>
      <c r="AN130" s="862"/>
      <c r="AO130" s="863"/>
      <c r="AP130" s="865"/>
      <c r="AQ130" s="866"/>
      <c r="AR130" s="866"/>
      <c r="AS130" s="866"/>
      <c r="AT130" s="867"/>
      <c r="AU130" s="285"/>
      <c r="AV130" s="285"/>
      <c r="AW130" s="285"/>
      <c r="AX130" s="831" t="s">
        <v>512</v>
      </c>
      <c r="AY130" s="832"/>
      <c r="AZ130" s="832"/>
      <c r="BA130" s="832"/>
      <c r="BB130" s="832"/>
      <c r="BC130" s="832"/>
      <c r="BD130" s="832"/>
      <c r="BE130" s="833"/>
      <c r="BF130" s="834">
        <v>12.8</v>
      </c>
      <c r="BG130" s="835"/>
      <c r="BH130" s="835"/>
      <c r="BI130" s="835"/>
      <c r="BJ130" s="835"/>
      <c r="BK130" s="835"/>
      <c r="BL130" s="836"/>
      <c r="BM130" s="834">
        <v>25</v>
      </c>
      <c r="BN130" s="835"/>
      <c r="BO130" s="835"/>
      <c r="BP130" s="835"/>
      <c r="BQ130" s="835"/>
      <c r="BR130" s="835"/>
      <c r="BS130" s="836"/>
      <c r="BT130" s="834">
        <v>35</v>
      </c>
      <c r="BU130" s="837"/>
      <c r="BV130" s="837"/>
      <c r="BW130" s="837"/>
      <c r="BX130" s="837"/>
      <c r="BY130" s="837"/>
      <c r="BZ130" s="838"/>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2">
      <c r="A131" s="839"/>
      <c r="B131" s="840"/>
      <c r="C131" s="840"/>
      <c r="D131" s="840"/>
      <c r="E131" s="840"/>
      <c r="F131" s="840"/>
      <c r="G131" s="840"/>
      <c r="H131" s="840"/>
      <c r="I131" s="840"/>
      <c r="J131" s="840"/>
      <c r="K131" s="840"/>
      <c r="L131" s="840"/>
      <c r="M131" s="840"/>
      <c r="N131" s="840"/>
      <c r="O131" s="840"/>
      <c r="P131" s="840"/>
      <c r="Q131" s="840"/>
      <c r="R131" s="840"/>
      <c r="S131" s="840"/>
      <c r="T131" s="840"/>
      <c r="U131" s="840"/>
      <c r="V131" s="840"/>
      <c r="W131" s="841" t="s">
        <v>513</v>
      </c>
      <c r="X131" s="842"/>
      <c r="Y131" s="842"/>
      <c r="Z131" s="843"/>
      <c r="AA131" s="844">
        <v>2024330</v>
      </c>
      <c r="AB131" s="845"/>
      <c r="AC131" s="845"/>
      <c r="AD131" s="845"/>
      <c r="AE131" s="846"/>
      <c r="AF131" s="847">
        <v>1993275</v>
      </c>
      <c r="AG131" s="845"/>
      <c r="AH131" s="845"/>
      <c r="AI131" s="845"/>
      <c r="AJ131" s="846"/>
      <c r="AK131" s="847">
        <v>1980706</v>
      </c>
      <c r="AL131" s="845"/>
      <c r="AM131" s="845"/>
      <c r="AN131" s="845"/>
      <c r="AO131" s="846"/>
      <c r="AP131" s="848"/>
      <c r="AQ131" s="849"/>
      <c r="AR131" s="849"/>
      <c r="AS131" s="849"/>
      <c r="AT131" s="850"/>
      <c r="AU131" s="285"/>
      <c r="AV131" s="285"/>
      <c r="AW131" s="285"/>
      <c r="AX131" s="809" t="s">
        <v>514</v>
      </c>
      <c r="AY131" s="810"/>
      <c r="AZ131" s="810"/>
      <c r="BA131" s="810"/>
      <c r="BB131" s="810"/>
      <c r="BC131" s="810"/>
      <c r="BD131" s="810"/>
      <c r="BE131" s="811"/>
      <c r="BF131" s="812">
        <v>203.9</v>
      </c>
      <c r="BG131" s="813"/>
      <c r="BH131" s="813"/>
      <c r="BI131" s="813"/>
      <c r="BJ131" s="813"/>
      <c r="BK131" s="813"/>
      <c r="BL131" s="814"/>
      <c r="BM131" s="812">
        <v>350</v>
      </c>
      <c r="BN131" s="813"/>
      <c r="BO131" s="813"/>
      <c r="BP131" s="813"/>
      <c r="BQ131" s="813"/>
      <c r="BR131" s="813"/>
      <c r="BS131" s="814"/>
      <c r="BT131" s="815"/>
      <c r="BU131" s="816"/>
      <c r="BV131" s="816"/>
      <c r="BW131" s="816"/>
      <c r="BX131" s="816"/>
      <c r="BY131" s="816"/>
      <c r="BZ131" s="817"/>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15">
      <c r="A132" s="818" t="s">
        <v>515</v>
      </c>
      <c r="B132" s="819"/>
      <c r="C132" s="819"/>
      <c r="D132" s="819"/>
      <c r="E132" s="819"/>
      <c r="F132" s="819"/>
      <c r="G132" s="819"/>
      <c r="H132" s="819"/>
      <c r="I132" s="819"/>
      <c r="J132" s="819"/>
      <c r="K132" s="819"/>
      <c r="L132" s="819"/>
      <c r="M132" s="819"/>
      <c r="N132" s="819"/>
      <c r="O132" s="819"/>
      <c r="P132" s="819"/>
      <c r="Q132" s="819"/>
      <c r="R132" s="819"/>
      <c r="S132" s="819"/>
      <c r="T132" s="819"/>
      <c r="U132" s="819"/>
      <c r="V132" s="822" t="s">
        <v>516</v>
      </c>
      <c r="W132" s="822"/>
      <c r="X132" s="822"/>
      <c r="Y132" s="822"/>
      <c r="Z132" s="823"/>
      <c r="AA132" s="824">
        <v>12.9440358</v>
      </c>
      <c r="AB132" s="825"/>
      <c r="AC132" s="825"/>
      <c r="AD132" s="825"/>
      <c r="AE132" s="826"/>
      <c r="AF132" s="827">
        <v>13.203847939999999</v>
      </c>
      <c r="AG132" s="825"/>
      <c r="AH132" s="825"/>
      <c r="AI132" s="825"/>
      <c r="AJ132" s="826"/>
      <c r="AK132" s="827">
        <v>12.48590149</v>
      </c>
      <c r="AL132" s="825"/>
      <c r="AM132" s="825"/>
      <c r="AN132" s="825"/>
      <c r="AO132" s="826"/>
      <c r="AP132" s="828"/>
      <c r="AQ132" s="829"/>
      <c r="AR132" s="829"/>
      <c r="AS132" s="829"/>
      <c r="AT132" s="830"/>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2">
      <c r="A133" s="820"/>
      <c r="B133" s="821"/>
      <c r="C133" s="821"/>
      <c r="D133" s="821"/>
      <c r="E133" s="821"/>
      <c r="F133" s="821"/>
      <c r="G133" s="821"/>
      <c r="H133" s="821"/>
      <c r="I133" s="821"/>
      <c r="J133" s="821"/>
      <c r="K133" s="821"/>
      <c r="L133" s="821"/>
      <c r="M133" s="821"/>
      <c r="N133" s="821"/>
      <c r="O133" s="821"/>
      <c r="P133" s="821"/>
      <c r="Q133" s="821"/>
      <c r="R133" s="821"/>
      <c r="S133" s="821"/>
      <c r="T133" s="821"/>
      <c r="U133" s="821"/>
      <c r="V133" s="801" t="s">
        <v>517</v>
      </c>
      <c r="W133" s="801"/>
      <c r="X133" s="801"/>
      <c r="Y133" s="801"/>
      <c r="Z133" s="802"/>
      <c r="AA133" s="803">
        <v>11.1</v>
      </c>
      <c r="AB133" s="804"/>
      <c r="AC133" s="804"/>
      <c r="AD133" s="804"/>
      <c r="AE133" s="805"/>
      <c r="AF133" s="803">
        <v>12.2</v>
      </c>
      <c r="AG133" s="804"/>
      <c r="AH133" s="804"/>
      <c r="AI133" s="804"/>
      <c r="AJ133" s="805"/>
      <c r="AK133" s="803">
        <v>12.8</v>
      </c>
      <c r="AL133" s="804"/>
      <c r="AM133" s="804"/>
      <c r="AN133" s="804"/>
      <c r="AO133" s="805"/>
      <c r="AP133" s="806"/>
      <c r="AQ133" s="807"/>
      <c r="AR133" s="807"/>
      <c r="AS133" s="807"/>
      <c r="AT133" s="80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15">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25" hidden="1" x14ac:dyDescent="0.15">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x14ac:dyDescent="0.15"/>
  </sheetData>
  <sheetProtection algorithmName="SHA-512" hashValue="OYQfrDmcnkgCPVBam1MSmPig1cWpUyo/zsT/iqq8Zt/FVt+bcV4lPPTb2j7VRGaYE1Wi7eupreVnoMpJUWvqwg==" saltValue="e/nU0ybQELgwtFQd5Av83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92" customWidth="1"/>
    <col min="121" max="121" width="0" style="291" hidden="1" customWidth="1"/>
    <col min="122" max="16384" width="9" style="291" hidden="1"/>
  </cols>
  <sheetData>
    <row r="1" spans="1:120"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1"/>
    </row>
    <row r="17" spans="119:120" x14ac:dyDescent="0.15">
      <c r="DP17" s="291"/>
    </row>
    <row r="18" spans="119:120" x14ac:dyDescent="0.15"/>
    <row r="19" spans="119:120" x14ac:dyDescent="0.15"/>
    <row r="20" spans="119:120" x14ac:dyDescent="0.15">
      <c r="DO20" s="291"/>
      <c r="DP20" s="291"/>
    </row>
    <row r="21" spans="119:120" x14ac:dyDescent="0.15">
      <c r="DP21" s="291"/>
    </row>
    <row r="22" spans="119:120" x14ac:dyDescent="0.15"/>
    <row r="23" spans="119:120" x14ac:dyDescent="0.15">
      <c r="DO23" s="291"/>
      <c r="DP23" s="291"/>
    </row>
    <row r="24" spans="119:120" x14ac:dyDescent="0.15">
      <c r="DP24" s="291"/>
    </row>
    <row r="25" spans="119:120" x14ac:dyDescent="0.15">
      <c r="DP25" s="291"/>
    </row>
    <row r="26" spans="119:120" x14ac:dyDescent="0.15">
      <c r="DO26" s="291"/>
      <c r="DP26" s="291"/>
    </row>
    <row r="27" spans="119:120" x14ac:dyDescent="0.15"/>
    <row r="28" spans="119:120" x14ac:dyDescent="0.15">
      <c r="DO28" s="291"/>
      <c r="DP28" s="291"/>
    </row>
    <row r="29" spans="119:120" x14ac:dyDescent="0.15">
      <c r="DP29" s="291"/>
    </row>
    <row r="30" spans="119:120" x14ac:dyDescent="0.15"/>
    <row r="31" spans="119:120" x14ac:dyDescent="0.15">
      <c r="DO31" s="291"/>
      <c r="DP31" s="291"/>
    </row>
    <row r="32" spans="119:120" x14ac:dyDescent="0.15"/>
    <row r="33" spans="98:120" x14ac:dyDescent="0.15">
      <c r="DO33" s="291"/>
      <c r="DP33" s="291"/>
    </row>
    <row r="34" spans="98:120" x14ac:dyDescent="0.15">
      <c r="DM34" s="291"/>
    </row>
    <row r="35" spans="98:120" x14ac:dyDescent="0.15">
      <c r="CT35" s="291"/>
      <c r="CU35" s="291"/>
      <c r="CV35" s="291"/>
      <c r="CY35" s="291"/>
      <c r="CZ35" s="291"/>
      <c r="DA35" s="291"/>
      <c r="DD35" s="291"/>
      <c r="DE35" s="291"/>
      <c r="DF35" s="291"/>
      <c r="DI35" s="291"/>
      <c r="DJ35" s="291"/>
      <c r="DK35" s="291"/>
      <c r="DM35" s="291"/>
      <c r="DN35" s="291"/>
      <c r="DO35" s="291"/>
      <c r="DP35" s="291"/>
    </row>
    <row r="36" spans="98:120" x14ac:dyDescent="0.15"/>
    <row r="37" spans="98:120" x14ac:dyDescent="0.15">
      <c r="CW37" s="291"/>
      <c r="DB37" s="291"/>
      <c r="DG37" s="291"/>
      <c r="DL37" s="291"/>
      <c r="DP37" s="291"/>
    </row>
    <row r="38" spans="98:120" x14ac:dyDescent="0.15">
      <c r="CT38" s="291"/>
      <c r="CU38" s="291"/>
      <c r="CV38" s="291"/>
      <c r="CW38" s="291"/>
      <c r="CY38" s="291"/>
      <c r="CZ38" s="291"/>
      <c r="DA38" s="291"/>
      <c r="DB38" s="291"/>
      <c r="DD38" s="291"/>
      <c r="DE38" s="291"/>
      <c r="DF38" s="291"/>
      <c r="DG38" s="291"/>
      <c r="DI38" s="291"/>
      <c r="DJ38" s="291"/>
      <c r="DK38" s="291"/>
      <c r="DL38" s="291"/>
      <c r="DN38" s="291"/>
      <c r="DO38" s="291"/>
      <c r="DP38" s="29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1"/>
      <c r="DO49" s="291"/>
      <c r="DP49" s="29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1"/>
      <c r="CS63" s="291"/>
      <c r="CX63" s="291"/>
      <c r="DC63" s="291"/>
      <c r="DH63" s="291"/>
    </row>
    <row r="64" spans="22:120" x14ac:dyDescent="0.15">
      <c r="V64" s="291"/>
    </row>
    <row r="65" spans="15:120" x14ac:dyDescent="0.15">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x14ac:dyDescent="0.15">
      <c r="Q66" s="291"/>
      <c r="S66" s="291"/>
      <c r="U66" s="291"/>
      <c r="DM66" s="291"/>
    </row>
    <row r="67" spans="15:120" x14ac:dyDescent="0.15">
      <c r="O67" s="291"/>
      <c r="P67" s="291"/>
      <c r="R67" s="291"/>
      <c r="T67" s="291"/>
      <c r="Y67" s="291"/>
      <c r="CT67" s="291"/>
      <c r="CV67" s="291"/>
      <c r="CW67" s="291"/>
      <c r="CY67" s="291"/>
      <c r="DA67" s="291"/>
      <c r="DB67" s="291"/>
      <c r="DD67" s="291"/>
      <c r="DF67" s="291"/>
      <c r="DG67" s="291"/>
      <c r="DI67" s="291"/>
      <c r="DK67" s="291"/>
      <c r="DL67" s="291"/>
      <c r="DN67" s="291"/>
      <c r="DO67" s="291"/>
      <c r="DP67" s="291"/>
    </row>
    <row r="68" spans="15:120" x14ac:dyDescent="0.15"/>
    <row r="69" spans="15:120" x14ac:dyDescent="0.15"/>
    <row r="70" spans="15:120" x14ac:dyDescent="0.15"/>
    <row r="71" spans="15:120" x14ac:dyDescent="0.15"/>
    <row r="72" spans="15:120" x14ac:dyDescent="0.15">
      <c r="DP72" s="291"/>
    </row>
    <row r="73" spans="15:120" x14ac:dyDescent="0.15">
      <c r="DP73" s="29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1"/>
      <c r="CX96" s="291"/>
      <c r="DC96" s="291"/>
      <c r="DH96" s="291"/>
    </row>
    <row r="97" spans="24:120" x14ac:dyDescent="0.15">
      <c r="CS97" s="291"/>
      <c r="CX97" s="291"/>
      <c r="DC97" s="291"/>
      <c r="DH97" s="291"/>
      <c r="DP97" s="292" t="s">
        <v>518</v>
      </c>
    </row>
    <row r="98" spans="24:120" hidden="1" x14ac:dyDescent="0.15">
      <c r="CS98" s="291"/>
      <c r="CX98" s="291"/>
      <c r="DC98" s="291"/>
      <c r="DH98" s="291"/>
    </row>
    <row r="99" spans="24:120" hidden="1" x14ac:dyDescent="0.15">
      <c r="CS99" s="291"/>
      <c r="CX99" s="291"/>
      <c r="DC99" s="291"/>
      <c r="DH99" s="291"/>
    </row>
    <row r="101" spans="24:120" ht="12" hidden="1" customHeight="1" x14ac:dyDescent="0.15">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15">
      <c r="CU102" s="291"/>
      <c r="CZ102" s="291"/>
      <c r="DE102" s="291"/>
      <c r="DJ102" s="291"/>
      <c r="DM102" s="291"/>
    </row>
    <row r="103" spans="24:120" hidden="1" x14ac:dyDescent="0.15">
      <c r="CT103" s="291"/>
      <c r="CV103" s="291"/>
      <c r="CW103" s="291"/>
      <c r="CY103" s="291"/>
      <c r="DA103" s="291"/>
      <c r="DB103" s="291"/>
      <c r="DD103" s="291"/>
      <c r="DF103" s="291"/>
      <c r="DG103" s="291"/>
      <c r="DI103" s="291"/>
      <c r="DK103" s="291"/>
      <c r="DL103" s="291"/>
      <c r="DM103" s="291"/>
      <c r="DN103" s="291"/>
      <c r="DO103" s="291"/>
      <c r="DP103" s="291"/>
    </row>
    <row r="104" spans="24:120" hidden="1" x14ac:dyDescent="0.15">
      <c r="CV104" s="291"/>
      <c r="CW104" s="291"/>
      <c r="DA104" s="291"/>
      <c r="DB104" s="291"/>
      <c r="DF104" s="291"/>
      <c r="DG104" s="291"/>
      <c r="DK104" s="291"/>
      <c r="DL104" s="291"/>
      <c r="DN104" s="291"/>
      <c r="DO104" s="291"/>
      <c r="DP104" s="291"/>
    </row>
    <row r="105" spans="24:120" ht="12.75" hidden="1" customHeight="1" x14ac:dyDescent="0.15"/>
  </sheetData>
  <sheetProtection algorithmName="SHA-512" hashValue="DfmxyfKzcHXlE50iyjZjJV2YvfwbPOxoq0nhRyjqaIXT4KSzrFpO2kbh48NL6o+ASH7mXIOff1HY8TPn0ycpxQ==" saltValue="5JpAUAsgVsk7CzeW2qd14A=="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92" customWidth="1"/>
    <col min="117" max="16384" width="9" style="291" hidden="1"/>
  </cols>
  <sheetData>
    <row r="1" spans="2:116"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x14ac:dyDescent="0.15"/>
    <row r="3" spans="2:116" x14ac:dyDescent="0.15"/>
    <row r="4" spans="2:116" x14ac:dyDescent="0.15">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x14ac:dyDescent="0.15">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x14ac:dyDescent="0.15"/>
    <row r="20" spans="9:116" x14ac:dyDescent="0.15"/>
    <row r="21" spans="9:116" x14ac:dyDescent="0.15">
      <c r="DL21" s="291"/>
    </row>
    <row r="22" spans="9:116" x14ac:dyDescent="0.15">
      <c r="DI22" s="291"/>
      <c r="DJ22" s="291"/>
      <c r="DK22" s="291"/>
      <c r="DL22" s="291"/>
    </row>
    <row r="23" spans="9:116" x14ac:dyDescent="0.15">
      <c r="CY23" s="291"/>
      <c r="CZ23" s="291"/>
      <c r="DA23" s="291"/>
      <c r="DB23" s="291"/>
      <c r="DC23" s="291"/>
      <c r="DD23" s="291"/>
      <c r="DE23" s="291"/>
      <c r="DF23" s="291"/>
      <c r="DG23" s="291"/>
      <c r="DH23" s="291"/>
      <c r="DI23" s="291"/>
      <c r="DJ23" s="291"/>
      <c r="DK23" s="291"/>
      <c r="DL23" s="29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1"/>
      <c r="DA35" s="291"/>
      <c r="DB35" s="291"/>
      <c r="DC35" s="291"/>
      <c r="DD35" s="291"/>
      <c r="DE35" s="291"/>
      <c r="DF35" s="291"/>
      <c r="DG35" s="291"/>
      <c r="DH35" s="291"/>
      <c r="DI35" s="291"/>
      <c r="DJ35" s="291"/>
      <c r="DK35" s="291"/>
      <c r="DL35" s="291"/>
    </row>
    <row r="36" spans="15:116" x14ac:dyDescent="0.15"/>
    <row r="37" spans="15:116" x14ac:dyDescent="0.15">
      <c r="DL37" s="291"/>
    </row>
    <row r="38" spans="15:116" x14ac:dyDescent="0.15">
      <c r="DI38" s="291"/>
      <c r="DJ38" s="291"/>
      <c r="DK38" s="291"/>
      <c r="DL38" s="291"/>
    </row>
    <row r="39" spans="15:116" x14ac:dyDescent="0.15"/>
    <row r="40" spans="15:116" x14ac:dyDescent="0.15"/>
    <row r="41" spans="15:116" x14ac:dyDescent="0.15"/>
    <row r="42" spans="15:116" x14ac:dyDescent="0.15"/>
    <row r="43" spans="15:116" x14ac:dyDescent="0.15">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x14ac:dyDescent="0.15">
      <c r="DL44" s="291"/>
    </row>
    <row r="45" spans="15:116" x14ac:dyDescent="0.15"/>
    <row r="46" spans="15:116" x14ac:dyDescent="0.15">
      <c r="DA46" s="291"/>
      <c r="DB46" s="291"/>
      <c r="DC46" s="291"/>
      <c r="DD46" s="291"/>
      <c r="DE46" s="291"/>
      <c r="DF46" s="291"/>
      <c r="DG46" s="291"/>
      <c r="DH46" s="291"/>
      <c r="DI46" s="291"/>
      <c r="DJ46" s="291"/>
      <c r="DK46" s="291"/>
      <c r="DL46" s="291"/>
    </row>
    <row r="47" spans="15:116" x14ac:dyDescent="0.15"/>
    <row r="48" spans="15:116" x14ac:dyDescent="0.15"/>
    <row r="49" spans="104:116" x14ac:dyDescent="0.15"/>
    <row r="50" spans="104:116" x14ac:dyDescent="0.15">
      <c r="CZ50" s="291"/>
      <c r="DA50" s="291"/>
      <c r="DB50" s="291"/>
      <c r="DC50" s="291"/>
      <c r="DD50" s="291"/>
      <c r="DE50" s="291"/>
      <c r="DF50" s="291"/>
      <c r="DG50" s="291"/>
      <c r="DH50" s="291"/>
      <c r="DI50" s="291"/>
      <c r="DJ50" s="291"/>
      <c r="DK50" s="291"/>
      <c r="DL50" s="291"/>
    </row>
    <row r="51" spans="104:116" x14ac:dyDescent="0.15"/>
    <row r="52" spans="104:116" x14ac:dyDescent="0.15"/>
    <row r="53" spans="104:116" x14ac:dyDescent="0.15">
      <c r="DL53" s="29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1"/>
      <c r="DD67" s="291"/>
      <c r="DE67" s="291"/>
      <c r="DF67" s="291"/>
      <c r="DG67" s="291"/>
      <c r="DH67" s="291"/>
      <c r="DI67" s="291"/>
      <c r="DJ67" s="291"/>
      <c r="DK67" s="291"/>
      <c r="DL67" s="29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8u+jHA/gYGGG0ybITzEvtNYai6esNqdIx411iqZneIZkj63K+ien+RSp8njIpxeiG8JA8TGJPan3nyYGLHRmgQ==" saltValue="vxO1KZQOuxaYl8ozJGHic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93" customWidth="1"/>
    <col min="37" max="44" width="17" style="293" customWidth="1"/>
    <col min="45" max="45" width="6.125" style="300" customWidth="1"/>
    <col min="46" max="46" width="3" style="298" customWidth="1"/>
    <col min="47" max="47" width="19.125" style="293" hidden="1" customWidth="1"/>
    <col min="48" max="52" width="12.625" style="293" hidden="1" customWidth="1"/>
    <col min="53" max="16384" width="8.625" style="293" hidden="1"/>
  </cols>
  <sheetData>
    <row r="1" spans="1:46" x14ac:dyDescent="0.15">
      <c r="AS1" s="294"/>
      <c r="AT1" s="294"/>
    </row>
    <row r="2" spans="1:46" x14ac:dyDescent="0.15">
      <c r="AS2" s="294"/>
      <c r="AT2" s="294"/>
    </row>
    <row r="3" spans="1:46" x14ac:dyDescent="0.15">
      <c r="AS3" s="294"/>
      <c r="AT3" s="294"/>
    </row>
    <row r="4" spans="1:46" x14ac:dyDescent="0.15">
      <c r="AS4" s="294"/>
      <c r="AT4" s="294"/>
    </row>
    <row r="5" spans="1:46" ht="17.25" x14ac:dyDescent="0.15">
      <c r="A5" s="295" t="s">
        <v>519</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x14ac:dyDescent="0.15">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520</v>
      </c>
      <c r="AL6" s="299"/>
      <c r="AM6" s="299"/>
      <c r="AN6" s="299"/>
      <c r="AO6" s="294"/>
      <c r="AP6" s="294"/>
      <c r="AQ6" s="294"/>
      <c r="AR6" s="294"/>
    </row>
    <row r="7" spans="1:46" x14ac:dyDescent="0.15">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216" t="s">
        <v>521</v>
      </c>
      <c r="AP7" s="304"/>
      <c r="AQ7" s="305" t="s">
        <v>522</v>
      </c>
      <c r="AR7" s="306"/>
    </row>
    <row r="8" spans="1:46" x14ac:dyDescent="0.15">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217"/>
      <c r="AP8" s="310" t="s">
        <v>523</v>
      </c>
      <c r="AQ8" s="311" t="s">
        <v>524</v>
      </c>
      <c r="AR8" s="312" t="s">
        <v>525</v>
      </c>
    </row>
    <row r="9" spans="1:46" x14ac:dyDescent="0.15">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230" t="s">
        <v>526</v>
      </c>
      <c r="AL9" s="1231"/>
      <c r="AM9" s="1231"/>
      <c r="AN9" s="1232"/>
      <c r="AO9" s="313">
        <v>504511</v>
      </c>
      <c r="AP9" s="313">
        <v>88854</v>
      </c>
      <c r="AQ9" s="314">
        <v>114878</v>
      </c>
      <c r="AR9" s="315">
        <v>-22.7</v>
      </c>
    </row>
    <row r="10" spans="1:46" x14ac:dyDescent="0.15">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230" t="s">
        <v>527</v>
      </c>
      <c r="AL10" s="1231"/>
      <c r="AM10" s="1231"/>
      <c r="AN10" s="1232"/>
      <c r="AO10" s="316">
        <v>44831</v>
      </c>
      <c r="AP10" s="316">
        <v>7896</v>
      </c>
      <c r="AQ10" s="317">
        <v>13315</v>
      </c>
      <c r="AR10" s="318">
        <v>-40.700000000000003</v>
      </c>
    </row>
    <row r="11" spans="1:46" ht="13.5" customHeight="1" x14ac:dyDescent="0.15">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230" t="s">
        <v>528</v>
      </c>
      <c r="AL11" s="1231"/>
      <c r="AM11" s="1231"/>
      <c r="AN11" s="1232"/>
      <c r="AO11" s="316">
        <v>121673</v>
      </c>
      <c r="AP11" s="316">
        <v>21429</v>
      </c>
      <c r="AQ11" s="317">
        <v>14277</v>
      </c>
      <c r="AR11" s="318">
        <v>50.1</v>
      </c>
    </row>
    <row r="12" spans="1:46" ht="13.5" customHeight="1" x14ac:dyDescent="0.15">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230" t="s">
        <v>529</v>
      </c>
      <c r="AL12" s="1231"/>
      <c r="AM12" s="1231"/>
      <c r="AN12" s="1232"/>
      <c r="AO12" s="316">
        <v>45029</v>
      </c>
      <c r="AP12" s="316">
        <v>7930</v>
      </c>
      <c r="AQ12" s="317">
        <v>1942</v>
      </c>
      <c r="AR12" s="318">
        <v>308.3</v>
      </c>
    </row>
    <row r="13" spans="1:46" ht="13.5" customHeight="1" x14ac:dyDescent="0.15">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230" t="s">
        <v>530</v>
      </c>
      <c r="AL13" s="1231"/>
      <c r="AM13" s="1231"/>
      <c r="AN13" s="1232"/>
      <c r="AO13" s="316" t="s">
        <v>531</v>
      </c>
      <c r="AP13" s="316" t="s">
        <v>531</v>
      </c>
      <c r="AQ13" s="317" t="s">
        <v>531</v>
      </c>
      <c r="AR13" s="318" t="s">
        <v>531</v>
      </c>
    </row>
    <row r="14" spans="1:46" ht="13.5" customHeight="1" x14ac:dyDescent="0.15">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230" t="s">
        <v>532</v>
      </c>
      <c r="AL14" s="1231"/>
      <c r="AM14" s="1231"/>
      <c r="AN14" s="1232"/>
      <c r="AO14" s="316">
        <v>25088</v>
      </c>
      <c r="AP14" s="316">
        <v>4418</v>
      </c>
      <c r="AQ14" s="317">
        <v>4702</v>
      </c>
      <c r="AR14" s="318">
        <v>-6</v>
      </c>
    </row>
    <row r="15" spans="1:46" ht="13.5" customHeight="1" x14ac:dyDescent="0.15">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230" t="s">
        <v>533</v>
      </c>
      <c r="AL15" s="1231"/>
      <c r="AM15" s="1231"/>
      <c r="AN15" s="1232"/>
      <c r="AO15" s="316">
        <v>15366</v>
      </c>
      <c r="AP15" s="316">
        <v>2706</v>
      </c>
      <c r="AQ15" s="317">
        <v>3059</v>
      </c>
      <c r="AR15" s="318">
        <v>-11.5</v>
      </c>
    </row>
    <row r="16" spans="1:46" x14ac:dyDescent="0.15">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233" t="s">
        <v>534</v>
      </c>
      <c r="AL16" s="1234"/>
      <c r="AM16" s="1234"/>
      <c r="AN16" s="1235"/>
      <c r="AO16" s="316">
        <v>-57309</v>
      </c>
      <c r="AP16" s="316">
        <v>-10093</v>
      </c>
      <c r="AQ16" s="317">
        <v>-10160</v>
      </c>
      <c r="AR16" s="318">
        <v>-0.7</v>
      </c>
    </row>
    <row r="17" spans="1:46" x14ac:dyDescent="0.15">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233" t="s">
        <v>189</v>
      </c>
      <c r="AL17" s="1234"/>
      <c r="AM17" s="1234"/>
      <c r="AN17" s="1235"/>
      <c r="AO17" s="316">
        <v>699189</v>
      </c>
      <c r="AP17" s="316">
        <v>123140</v>
      </c>
      <c r="AQ17" s="317">
        <v>142011</v>
      </c>
      <c r="AR17" s="318">
        <v>-13.3</v>
      </c>
    </row>
    <row r="18" spans="1:46" x14ac:dyDescent="0.15">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x14ac:dyDescent="0.15">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535</v>
      </c>
      <c r="AL19" s="294"/>
      <c r="AM19" s="294"/>
      <c r="AN19" s="294"/>
      <c r="AO19" s="294"/>
      <c r="AP19" s="294"/>
      <c r="AQ19" s="294"/>
      <c r="AR19" s="294"/>
    </row>
    <row r="20" spans="1:46" x14ac:dyDescent="0.15">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536</v>
      </c>
      <c r="AP20" s="324" t="s">
        <v>537</v>
      </c>
      <c r="AQ20" s="325" t="s">
        <v>538</v>
      </c>
      <c r="AR20" s="326"/>
    </row>
    <row r="21" spans="1:46" s="332" customFormat="1" x14ac:dyDescent="0.15">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227" t="s">
        <v>539</v>
      </c>
      <c r="AL21" s="1228"/>
      <c r="AM21" s="1228"/>
      <c r="AN21" s="1229"/>
      <c r="AO21" s="328">
        <v>10.39</v>
      </c>
      <c r="AP21" s="329">
        <v>13.22</v>
      </c>
      <c r="AQ21" s="330">
        <v>-2.83</v>
      </c>
      <c r="AR21" s="299"/>
      <c r="AS21" s="331"/>
      <c r="AT21" s="327"/>
    </row>
    <row r="22" spans="1:46" s="332" customFormat="1" x14ac:dyDescent="0.15">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227" t="s">
        <v>540</v>
      </c>
      <c r="AL22" s="1228"/>
      <c r="AM22" s="1228"/>
      <c r="AN22" s="1229"/>
      <c r="AO22" s="333">
        <v>96.2</v>
      </c>
      <c r="AP22" s="334">
        <v>95.9</v>
      </c>
      <c r="AQ22" s="335">
        <v>0.3</v>
      </c>
      <c r="AR22" s="319"/>
      <c r="AS22" s="331"/>
      <c r="AT22" s="327"/>
    </row>
    <row r="23" spans="1:46" s="332" customFormat="1" x14ac:dyDescent="0.15">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x14ac:dyDescent="0.15">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x14ac:dyDescent="0.15">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x14ac:dyDescent="0.15">
      <c r="A26" s="299" t="s">
        <v>541</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x14ac:dyDescent="0.15">
      <c r="A27" s="340"/>
      <c r="AO27" s="294"/>
      <c r="AP27" s="294"/>
      <c r="AQ27" s="294"/>
      <c r="AR27" s="294"/>
      <c r="AS27" s="294"/>
      <c r="AT27" s="294"/>
    </row>
    <row r="28" spans="1:46" ht="17.25" x14ac:dyDescent="0.15">
      <c r="A28" s="295" t="s">
        <v>542</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x14ac:dyDescent="0.15">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543</v>
      </c>
      <c r="AL29" s="299"/>
      <c r="AM29" s="299"/>
      <c r="AN29" s="299"/>
      <c r="AO29" s="294"/>
      <c r="AP29" s="294"/>
      <c r="AQ29" s="294"/>
      <c r="AR29" s="294"/>
      <c r="AS29" s="342"/>
    </row>
    <row r="30" spans="1:46" x14ac:dyDescent="0.15">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216" t="s">
        <v>521</v>
      </c>
      <c r="AP30" s="304"/>
      <c r="AQ30" s="305" t="s">
        <v>522</v>
      </c>
      <c r="AR30" s="306"/>
    </row>
    <row r="31" spans="1:46" x14ac:dyDescent="0.15">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217"/>
      <c r="AP31" s="310" t="s">
        <v>523</v>
      </c>
      <c r="AQ31" s="311" t="s">
        <v>524</v>
      </c>
      <c r="AR31" s="312" t="s">
        <v>525</v>
      </c>
    </row>
    <row r="32" spans="1:46" ht="27" customHeight="1" x14ac:dyDescent="0.15">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218" t="s">
        <v>544</v>
      </c>
      <c r="AL32" s="1219"/>
      <c r="AM32" s="1219"/>
      <c r="AN32" s="1220"/>
      <c r="AO32" s="343">
        <v>405551</v>
      </c>
      <c r="AP32" s="343">
        <v>71425</v>
      </c>
      <c r="AQ32" s="344">
        <v>72897</v>
      </c>
      <c r="AR32" s="345">
        <v>-2</v>
      </c>
    </row>
    <row r="33" spans="1:46" ht="13.5" customHeight="1" x14ac:dyDescent="0.15">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218" t="s">
        <v>545</v>
      </c>
      <c r="AL33" s="1219"/>
      <c r="AM33" s="1219"/>
      <c r="AN33" s="1220"/>
      <c r="AO33" s="343" t="s">
        <v>531</v>
      </c>
      <c r="AP33" s="343" t="s">
        <v>531</v>
      </c>
      <c r="AQ33" s="344" t="s">
        <v>531</v>
      </c>
      <c r="AR33" s="345" t="s">
        <v>531</v>
      </c>
    </row>
    <row r="34" spans="1:46" ht="27" customHeight="1" x14ac:dyDescent="0.15">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218" t="s">
        <v>546</v>
      </c>
      <c r="AL34" s="1219"/>
      <c r="AM34" s="1219"/>
      <c r="AN34" s="1220"/>
      <c r="AO34" s="343" t="s">
        <v>531</v>
      </c>
      <c r="AP34" s="343" t="s">
        <v>531</v>
      </c>
      <c r="AQ34" s="344">
        <v>43</v>
      </c>
      <c r="AR34" s="345" t="s">
        <v>531</v>
      </c>
    </row>
    <row r="35" spans="1:46" ht="27" customHeight="1" x14ac:dyDescent="0.15">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218" t="s">
        <v>547</v>
      </c>
      <c r="AL35" s="1219"/>
      <c r="AM35" s="1219"/>
      <c r="AN35" s="1220"/>
      <c r="AO35" s="343">
        <v>265808</v>
      </c>
      <c r="AP35" s="343">
        <v>46814</v>
      </c>
      <c r="AQ35" s="344">
        <v>23889</v>
      </c>
      <c r="AR35" s="345">
        <v>96</v>
      </c>
    </row>
    <row r="36" spans="1:46" ht="27" customHeight="1" x14ac:dyDescent="0.15">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218" t="s">
        <v>548</v>
      </c>
      <c r="AL36" s="1219"/>
      <c r="AM36" s="1219"/>
      <c r="AN36" s="1220"/>
      <c r="AO36" s="343">
        <v>42719</v>
      </c>
      <c r="AP36" s="343">
        <v>7524</v>
      </c>
      <c r="AQ36" s="344">
        <v>3700</v>
      </c>
      <c r="AR36" s="345">
        <v>103.4</v>
      </c>
    </row>
    <row r="37" spans="1:46" ht="13.5" customHeight="1" x14ac:dyDescent="0.15">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218" t="s">
        <v>549</v>
      </c>
      <c r="AL37" s="1219"/>
      <c r="AM37" s="1219"/>
      <c r="AN37" s="1220"/>
      <c r="AO37" s="343" t="s">
        <v>531</v>
      </c>
      <c r="AP37" s="343" t="s">
        <v>531</v>
      </c>
      <c r="AQ37" s="344">
        <v>740</v>
      </c>
      <c r="AR37" s="345" t="s">
        <v>531</v>
      </c>
    </row>
    <row r="38" spans="1:46" ht="27" customHeight="1" x14ac:dyDescent="0.15">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221" t="s">
        <v>550</v>
      </c>
      <c r="AL38" s="1222"/>
      <c r="AM38" s="1222"/>
      <c r="AN38" s="1223"/>
      <c r="AO38" s="346" t="s">
        <v>531</v>
      </c>
      <c r="AP38" s="346" t="s">
        <v>531</v>
      </c>
      <c r="AQ38" s="347">
        <v>3</v>
      </c>
      <c r="AR38" s="335" t="s">
        <v>531</v>
      </c>
      <c r="AS38" s="342"/>
    </row>
    <row r="39" spans="1:46" x14ac:dyDescent="0.15">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221" t="s">
        <v>551</v>
      </c>
      <c r="AL39" s="1222"/>
      <c r="AM39" s="1222"/>
      <c r="AN39" s="1223"/>
      <c r="AO39" s="343" t="s">
        <v>531</v>
      </c>
      <c r="AP39" s="343" t="s">
        <v>531</v>
      </c>
      <c r="AQ39" s="344">
        <v>-2140</v>
      </c>
      <c r="AR39" s="345" t="s">
        <v>531</v>
      </c>
      <c r="AS39" s="342"/>
    </row>
    <row r="40" spans="1:46" ht="27" customHeight="1" x14ac:dyDescent="0.15">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218" t="s">
        <v>552</v>
      </c>
      <c r="AL40" s="1219"/>
      <c r="AM40" s="1219"/>
      <c r="AN40" s="1220"/>
      <c r="AO40" s="343">
        <v>-466769</v>
      </c>
      <c r="AP40" s="343">
        <v>-82207</v>
      </c>
      <c r="AQ40" s="344">
        <v>-70880</v>
      </c>
      <c r="AR40" s="345">
        <v>16</v>
      </c>
      <c r="AS40" s="342"/>
    </row>
    <row r="41" spans="1:46" x14ac:dyDescent="0.15">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224" t="s">
        <v>300</v>
      </c>
      <c r="AL41" s="1225"/>
      <c r="AM41" s="1225"/>
      <c r="AN41" s="1226"/>
      <c r="AO41" s="343">
        <v>247309</v>
      </c>
      <c r="AP41" s="343">
        <v>43556</v>
      </c>
      <c r="AQ41" s="344">
        <v>28253</v>
      </c>
      <c r="AR41" s="345">
        <v>54.2</v>
      </c>
      <c r="AS41" s="342"/>
    </row>
    <row r="42" spans="1:46" x14ac:dyDescent="0.15">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553</v>
      </c>
      <c r="AL42" s="294"/>
      <c r="AM42" s="294"/>
      <c r="AN42" s="294"/>
      <c r="AO42" s="294"/>
      <c r="AP42" s="294"/>
      <c r="AQ42" s="319"/>
      <c r="AR42" s="319"/>
      <c r="AS42" s="342"/>
    </row>
    <row r="43" spans="1:46" x14ac:dyDescent="0.15">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x14ac:dyDescent="0.15">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x14ac:dyDescent="0.15">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x14ac:dyDescent="0.15">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x14ac:dyDescent="0.15">
      <c r="A47" s="352" t="s">
        <v>554</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x14ac:dyDescent="0.15">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555</v>
      </c>
      <c r="AL48" s="353"/>
      <c r="AM48" s="353"/>
      <c r="AN48" s="353"/>
      <c r="AO48" s="353"/>
      <c r="AP48" s="353"/>
      <c r="AQ48" s="354"/>
      <c r="AR48" s="353"/>
    </row>
    <row r="49" spans="1:44" ht="13.5" customHeight="1" x14ac:dyDescent="0.15">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211" t="s">
        <v>521</v>
      </c>
      <c r="AN49" s="1213" t="s">
        <v>556</v>
      </c>
      <c r="AO49" s="1214"/>
      <c r="AP49" s="1214"/>
      <c r="AQ49" s="1214"/>
      <c r="AR49" s="1215"/>
    </row>
    <row r="50" spans="1:44" x14ac:dyDescent="0.15">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212"/>
      <c r="AN50" s="359" t="s">
        <v>557</v>
      </c>
      <c r="AO50" s="360" t="s">
        <v>558</v>
      </c>
      <c r="AP50" s="361" t="s">
        <v>559</v>
      </c>
      <c r="AQ50" s="362" t="s">
        <v>560</v>
      </c>
      <c r="AR50" s="363" t="s">
        <v>561</v>
      </c>
    </row>
    <row r="51" spans="1:44" x14ac:dyDescent="0.15">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562</v>
      </c>
      <c r="AL51" s="356"/>
      <c r="AM51" s="364">
        <v>476635</v>
      </c>
      <c r="AN51" s="365">
        <v>76852</v>
      </c>
      <c r="AO51" s="366">
        <v>-16.3</v>
      </c>
      <c r="AP51" s="367">
        <v>128611</v>
      </c>
      <c r="AQ51" s="368">
        <v>7.5</v>
      </c>
      <c r="AR51" s="369">
        <v>-23.8</v>
      </c>
    </row>
    <row r="52" spans="1:44" x14ac:dyDescent="0.15">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563</v>
      </c>
      <c r="AM52" s="372">
        <v>278170</v>
      </c>
      <c r="AN52" s="373">
        <v>44852</v>
      </c>
      <c r="AO52" s="374">
        <v>25.6</v>
      </c>
      <c r="AP52" s="375">
        <v>61552</v>
      </c>
      <c r="AQ52" s="376">
        <v>-10.1</v>
      </c>
      <c r="AR52" s="377">
        <v>35.700000000000003</v>
      </c>
    </row>
    <row r="53" spans="1:44" x14ac:dyDescent="0.15">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564</v>
      </c>
      <c r="AL53" s="356"/>
      <c r="AM53" s="364">
        <v>444187</v>
      </c>
      <c r="AN53" s="365">
        <v>72651</v>
      </c>
      <c r="AO53" s="366">
        <v>-5.5</v>
      </c>
      <c r="AP53" s="367">
        <v>138651</v>
      </c>
      <c r="AQ53" s="368">
        <v>7.8</v>
      </c>
      <c r="AR53" s="369">
        <v>-13.3</v>
      </c>
    </row>
    <row r="54" spans="1:44" x14ac:dyDescent="0.15">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563</v>
      </c>
      <c r="AM54" s="372">
        <v>324244</v>
      </c>
      <c r="AN54" s="373">
        <v>53033</v>
      </c>
      <c r="AO54" s="374">
        <v>18.2</v>
      </c>
      <c r="AP54" s="375">
        <v>71211</v>
      </c>
      <c r="AQ54" s="376">
        <v>15.7</v>
      </c>
      <c r="AR54" s="377">
        <v>2.5</v>
      </c>
    </row>
    <row r="55" spans="1:44" x14ac:dyDescent="0.15">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565</v>
      </c>
      <c r="AL55" s="356"/>
      <c r="AM55" s="364">
        <v>418560</v>
      </c>
      <c r="AN55" s="365">
        <v>70287</v>
      </c>
      <c r="AO55" s="366">
        <v>-3.3</v>
      </c>
      <c r="AP55" s="367">
        <v>122882</v>
      </c>
      <c r="AQ55" s="368">
        <v>-11.4</v>
      </c>
      <c r="AR55" s="369">
        <v>8.1</v>
      </c>
    </row>
    <row r="56" spans="1:44" x14ac:dyDescent="0.15">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563</v>
      </c>
      <c r="AM56" s="372">
        <v>346610</v>
      </c>
      <c r="AN56" s="373">
        <v>58205</v>
      </c>
      <c r="AO56" s="374">
        <v>9.8000000000000007</v>
      </c>
      <c r="AP56" s="375">
        <v>65785</v>
      </c>
      <c r="AQ56" s="376">
        <v>-7.6</v>
      </c>
      <c r="AR56" s="377">
        <v>17.399999999999999</v>
      </c>
    </row>
    <row r="57" spans="1:44" x14ac:dyDescent="0.15">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566</v>
      </c>
      <c r="AL57" s="356"/>
      <c r="AM57" s="364">
        <v>440378</v>
      </c>
      <c r="AN57" s="365">
        <v>76085</v>
      </c>
      <c r="AO57" s="366">
        <v>8.1999999999999993</v>
      </c>
      <c r="AP57" s="367">
        <v>114790</v>
      </c>
      <c r="AQ57" s="368">
        <v>-6.6</v>
      </c>
      <c r="AR57" s="369">
        <v>14.8</v>
      </c>
    </row>
    <row r="58" spans="1:44" x14ac:dyDescent="0.15">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563</v>
      </c>
      <c r="AM58" s="372">
        <v>283900</v>
      </c>
      <c r="AN58" s="373">
        <v>49050</v>
      </c>
      <c r="AO58" s="374">
        <v>-15.7</v>
      </c>
      <c r="AP58" s="375">
        <v>55601</v>
      </c>
      <c r="AQ58" s="376">
        <v>-15.5</v>
      </c>
      <c r="AR58" s="377">
        <v>-0.2</v>
      </c>
    </row>
    <row r="59" spans="1:44" x14ac:dyDescent="0.15">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567</v>
      </c>
      <c r="AL59" s="356"/>
      <c r="AM59" s="364">
        <v>653985</v>
      </c>
      <c r="AN59" s="365">
        <v>115179</v>
      </c>
      <c r="AO59" s="366">
        <v>51.4</v>
      </c>
      <c r="AP59" s="367">
        <v>126262</v>
      </c>
      <c r="AQ59" s="368">
        <v>10</v>
      </c>
      <c r="AR59" s="369">
        <v>41.4</v>
      </c>
    </row>
    <row r="60" spans="1:44" x14ac:dyDescent="0.15">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563</v>
      </c>
      <c r="AM60" s="372">
        <v>476426</v>
      </c>
      <c r="AN60" s="373">
        <v>83907</v>
      </c>
      <c r="AO60" s="374">
        <v>71.099999999999994</v>
      </c>
      <c r="AP60" s="375">
        <v>56769</v>
      </c>
      <c r="AQ60" s="376">
        <v>2.1</v>
      </c>
      <c r="AR60" s="377">
        <v>69</v>
      </c>
    </row>
    <row r="61" spans="1:44" x14ac:dyDescent="0.15">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568</v>
      </c>
      <c r="AL61" s="378"/>
      <c r="AM61" s="379">
        <v>486749</v>
      </c>
      <c r="AN61" s="380">
        <v>82211</v>
      </c>
      <c r="AO61" s="381">
        <v>6.9</v>
      </c>
      <c r="AP61" s="382">
        <v>126239</v>
      </c>
      <c r="AQ61" s="383">
        <v>1.5</v>
      </c>
      <c r="AR61" s="369">
        <v>5.4</v>
      </c>
    </row>
    <row r="62" spans="1:44" x14ac:dyDescent="0.15">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563</v>
      </c>
      <c r="AM62" s="372">
        <v>341870</v>
      </c>
      <c r="AN62" s="373">
        <v>57809</v>
      </c>
      <c r="AO62" s="374">
        <v>21.8</v>
      </c>
      <c r="AP62" s="375">
        <v>62184</v>
      </c>
      <c r="AQ62" s="376">
        <v>-3.1</v>
      </c>
      <c r="AR62" s="377">
        <v>24.9</v>
      </c>
    </row>
    <row r="63" spans="1:44" x14ac:dyDescent="0.15">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x14ac:dyDescent="0.15">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x14ac:dyDescent="0.15">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x14ac:dyDescent="0.15">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15">
      <c r="AK67" s="294"/>
      <c r="AL67" s="294"/>
      <c r="AM67" s="294"/>
      <c r="AN67" s="294"/>
      <c r="AO67" s="294"/>
      <c r="AP67" s="294"/>
      <c r="AQ67" s="294"/>
      <c r="AR67" s="294"/>
      <c r="AS67" s="294"/>
      <c r="AT67" s="294"/>
    </row>
    <row r="68" spans="1:46" ht="13.5" hidden="1" customHeight="1" x14ac:dyDescent="0.15">
      <c r="AK68" s="294"/>
      <c r="AL68" s="294"/>
      <c r="AM68" s="294"/>
      <c r="AN68" s="294"/>
      <c r="AO68" s="294"/>
      <c r="AP68" s="294"/>
      <c r="AQ68" s="294"/>
      <c r="AR68" s="294"/>
    </row>
    <row r="69" spans="1:46" ht="13.5" hidden="1" customHeight="1" x14ac:dyDescent="0.15">
      <c r="AK69" s="294"/>
      <c r="AL69" s="294"/>
      <c r="AM69" s="294"/>
      <c r="AN69" s="294"/>
      <c r="AO69" s="294"/>
      <c r="AP69" s="294"/>
      <c r="AQ69" s="294"/>
      <c r="AR69" s="294"/>
    </row>
    <row r="70" spans="1:46" hidden="1" x14ac:dyDescent="0.15">
      <c r="AK70" s="294"/>
      <c r="AL70" s="294"/>
      <c r="AM70" s="294"/>
      <c r="AN70" s="294"/>
      <c r="AO70" s="294"/>
      <c r="AP70" s="294"/>
      <c r="AQ70" s="294"/>
      <c r="AR70" s="294"/>
    </row>
    <row r="71" spans="1:46" hidden="1" x14ac:dyDescent="0.15">
      <c r="AK71" s="294"/>
      <c r="AL71" s="294"/>
      <c r="AM71" s="294"/>
      <c r="AN71" s="294"/>
      <c r="AO71" s="294"/>
      <c r="AP71" s="294"/>
      <c r="AQ71" s="294"/>
      <c r="AR71" s="294"/>
    </row>
    <row r="72" spans="1:46" hidden="1" x14ac:dyDescent="0.15">
      <c r="AK72" s="294"/>
      <c r="AL72" s="294"/>
      <c r="AM72" s="294"/>
      <c r="AN72" s="294"/>
      <c r="AO72" s="294"/>
      <c r="AP72" s="294"/>
      <c r="AQ72" s="294"/>
      <c r="AR72" s="294"/>
    </row>
    <row r="73" spans="1:46" hidden="1" x14ac:dyDescent="0.15">
      <c r="AK73" s="294"/>
      <c r="AL73" s="294"/>
      <c r="AM73" s="294"/>
      <c r="AN73" s="294"/>
      <c r="AO73" s="294"/>
      <c r="AP73" s="294"/>
      <c r="AQ73" s="294"/>
      <c r="AR73" s="294"/>
    </row>
    <row r="74" spans="1:46" hidden="1" x14ac:dyDescent="0.15"/>
  </sheetData>
  <sheetProtection algorithmName="SHA-512" hashValue="77Dg2/rjJAR3Kr3/d/4X+BCPHn05t4oDFpStx2uRjKiq5Z3K1yJ2TnCFfXX8Em0Ww99smF3TKbCi9Jz77saFgg==" saltValue="5HB664QSOHuflS4EtjPVmg=="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x14ac:dyDescent="0.15"/>
  <cols>
    <col min="1" max="125" width="2.5" style="292" customWidth="1"/>
    <col min="126" max="16384" width="9" style="291" hidden="1"/>
  </cols>
  <sheetData>
    <row r="1" spans="2:125"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x14ac:dyDescent="0.15">
      <c r="B2" s="291"/>
      <c r="DG2" s="291"/>
    </row>
    <row r="3" spans="2:125" x14ac:dyDescent="0.15">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x14ac:dyDescent="0.15"/>
    <row r="5" spans="2:125" x14ac:dyDescent="0.15"/>
    <row r="6" spans="2:125" x14ac:dyDescent="0.15"/>
    <row r="7" spans="2:125" x14ac:dyDescent="0.15"/>
    <row r="8" spans="2:125" x14ac:dyDescent="0.15"/>
    <row r="9" spans="2:125" x14ac:dyDescent="0.15">
      <c r="DU9" s="29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1"/>
    </row>
    <row r="18" spans="125:125" x14ac:dyDescent="0.15"/>
    <row r="19" spans="125:125" x14ac:dyDescent="0.15"/>
    <row r="20" spans="125:125" x14ac:dyDescent="0.15">
      <c r="DU20" s="291"/>
    </row>
    <row r="21" spans="125:125" x14ac:dyDescent="0.15">
      <c r="DU21" s="29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1"/>
    </row>
    <row r="29" spans="125:125" x14ac:dyDescent="0.15"/>
    <row r="30" spans="125:125" x14ac:dyDescent="0.15"/>
    <row r="31" spans="125:125" x14ac:dyDescent="0.15"/>
    <row r="32" spans="125:125" x14ac:dyDescent="0.15"/>
    <row r="33" spans="2:125" x14ac:dyDescent="0.15">
      <c r="B33" s="291"/>
      <c r="G33" s="291"/>
      <c r="I33" s="291"/>
    </row>
    <row r="34" spans="2:125" x14ac:dyDescent="0.15">
      <c r="C34" s="291"/>
      <c r="P34" s="291"/>
      <c r="DE34" s="291"/>
      <c r="DH34" s="291"/>
    </row>
    <row r="35" spans="2:125" x14ac:dyDescent="0.15">
      <c r="D35" s="291"/>
      <c r="E35" s="291"/>
      <c r="DG35" s="291"/>
      <c r="DJ35" s="291"/>
      <c r="DP35" s="291"/>
      <c r="DQ35" s="291"/>
      <c r="DR35" s="291"/>
      <c r="DS35" s="291"/>
      <c r="DT35" s="291"/>
      <c r="DU35" s="291"/>
    </row>
    <row r="36" spans="2:125" x14ac:dyDescent="0.15">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x14ac:dyDescent="0.15">
      <c r="DU37" s="291"/>
    </row>
    <row r="38" spans="2:125" x14ac:dyDescent="0.15">
      <c r="DT38" s="291"/>
      <c r="DU38" s="291"/>
    </row>
    <row r="39" spans="2:125" x14ac:dyDescent="0.15"/>
    <row r="40" spans="2:125" x14ac:dyDescent="0.15">
      <c r="DH40" s="291"/>
    </row>
    <row r="41" spans="2:125" x14ac:dyDescent="0.15">
      <c r="DE41" s="291"/>
    </row>
    <row r="42" spans="2:125" x14ac:dyDescent="0.15">
      <c r="DG42" s="291"/>
      <c r="DJ42" s="291"/>
    </row>
    <row r="43" spans="2:125" x14ac:dyDescent="0.15">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x14ac:dyDescent="0.15">
      <c r="DU44" s="291"/>
    </row>
    <row r="45" spans="2:125" x14ac:dyDescent="0.15"/>
    <row r="46" spans="2:125" x14ac:dyDescent="0.15"/>
    <row r="47" spans="2:125" x14ac:dyDescent="0.15"/>
    <row r="48" spans="2:125" x14ac:dyDescent="0.15">
      <c r="DT48" s="291"/>
      <c r="DU48" s="291"/>
    </row>
    <row r="49" spans="120:125" x14ac:dyDescent="0.15">
      <c r="DU49" s="291"/>
    </row>
    <row r="50" spans="120:125" x14ac:dyDescent="0.15">
      <c r="DU50" s="291"/>
    </row>
    <row r="51" spans="120:125" x14ac:dyDescent="0.15">
      <c r="DP51" s="291"/>
      <c r="DQ51" s="291"/>
      <c r="DR51" s="291"/>
      <c r="DS51" s="291"/>
      <c r="DT51" s="291"/>
      <c r="DU51" s="291"/>
    </row>
    <row r="52" spans="120:125" x14ac:dyDescent="0.15"/>
    <row r="53" spans="120:125" x14ac:dyDescent="0.15"/>
    <row r="54" spans="120:125" x14ac:dyDescent="0.15">
      <c r="DU54" s="291"/>
    </row>
    <row r="55" spans="120:125" x14ac:dyDescent="0.15"/>
    <row r="56" spans="120:125" x14ac:dyDescent="0.15"/>
    <row r="57" spans="120:125" x14ac:dyDescent="0.15"/>
    <row r="58" spans="120:125" x14ac:dyDescent="0.15">
      <c r="DU58" s="291"/>
    </row>
    <row r="59" spans="120:125" x14ac:dyDescent="0.15"/>
    <row r="60" spans="120:125" x14ac:dyDescent="0.15"/>
    <row r="61" spans="120:125" x14ac:dyDescent="0.15"/>
    <row r="62" spans="120:125" x14ac:dyDescent="0.15"/>
    <row r="63" spans="120:125" x14ac:dyDescent="0.15">
      <c r="DU63" s="291"/>
    </row>
    <row r="64" spans="120:125" x14ac:dyDescent="0.15">
      <c r="DT64" s="291"/>
      <c r="DU64" s="291"/>
    </row>
    <row r="65" spans="123:125" x14ac:dyDescent="0.15"/>
    <row r="66" spans="123:125" x14ac:dyDescent="0.15"/>
    <row r="67" spans="123:125" x14ac:dyDescent="0.15"/>
    <row r="68" spans="123:125" x14ac:dyDescent="0.15"/>
    <row r="69" spans="123:125" x14ac:dyDescent="0.15">
      <c r="DS69" s="291"/>
      <c r="DT69" s="291"/>
      <c r="DU69" s="29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1"/>
    </row>
    <row r="83" spans="116:125" x14ac:dyDescent="0.15">
      <c r="DM83" s="291"/>
      <c r="DN83" s="291"/>
      <c r="DO83" s="291"/>
      <c r="DP83" s="291"/>
      <c r="DQ83" s="291"/>
      <c r="DR83" s="291"/>
      <c r="DS83" s="291"/>
      <c r="DT83" s="291"/>
      <c r="DU83" s="291"/>
    </row>
    <row r="84" spans="116:125" x14ac:dyDescent="0.15"/>
    <row r="85" spans="116:125" x14ac:dyDescent="0.15"/>
    <row r="86" spans="116:125" x14ac:dyDescent="0.15"/>
    <row r="87" spans="116:125" x14ac:dyDescent="0.15"/>
    <row r="88" spans="116:125" x14ac:dyDescent="0.15">
      <c r="DU88" s="29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1"/>
      <c r="DT94" s="291"/>
      <c r="DU94" s="291"/>
    </row>
    <row r="95" spans="116:125" ht="13.5" customHeight="1" x14ac:dyDescent="0.15">
      <c r="DU95" s="29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1"/>
    </row>
    <row r="102" spans="124:125" ht="13.5" customHeight="1" x14ac:dyDescent="0.15"/>
    <row r="103" spans="124:125" ht="13.5" customHeight="1" x14ac:dyDescent="0.15"/>
    <row r="104" spans="124:125" ht="13.5" customHeight="1" x14ac:dyDescent="0.15">
      <c r="DT104" s="291"/>
      <c r="DU104" s="29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570</v>
      </c>
    </row>
    <row r="120" spans="125:125" ht="13.5" hidden="1" customHeight="1" x14ac:dyDescent="0.15"/>
    <row r="121" spans="125:125" ht="13.5" hidden="1" customHeight="1" x14ac:dyDescent="0.15">
      <c r="DU121" s="291"/>
    </row>
  </sheetData>
  <sheetProtection algorithmName="SHA-512" hashValue="CbJAID/xSyMeiJriNqXs4iaHRKo58ygp563gbgAs8k/kSde01HS3W4rwGOKvu/gMqH6i9KlII/9JAM5S2CzJng==" saltValue="TXsDHkA1WiJFiO1F6xIdf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heetViews>
  <sheetFormatPr defaultColWidth="0" defaultRowHeight="13.5" customHeight="1" zeroHeight="1" x14ac:dyDescent="0.15"/>
  <cols>
    <col min="1" max="125" width="2.5" style="292" customWidth="1"/>
    <col min="126" max="142" width="0" style="291" hidden="1" customWidth="1"/>
    <col min="143" max="16384" width="9" style="291" hidden="1"/>
  </cols>
  <sheetData>
    <row r="1" spans="1:125"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x14ac:dyDescent="0.15">
      <c r="B2" s="291"/>
      <c r="T2" s="291"/>
    </row>
    <row r="3" spans="1:125"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1"/>
      <c r="G33" s="291"/>
      <c r="I33" s="291"/>
    </row>
    <row r="34" spans="2:125" x14ac:dyDescent="0.15">
      <c r="C34" s="291"/>
      <c r="P34" s="291"/>
      <c r="R34" s="291"/>
      <c r="U34" s="291"/>
    </row>
    <row r="35" spans="2:125" x14ac:dyDescent="0.15">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x14ac:dyDescent="0.15">
      <c r="F36" s="291"/>
      <c r="H36" s="291"/>
      <c r="J36" s="291"/>
      <c r="K36" s="291"/>
      <c r="L36" s="291"/>
      <c r="M36" s="291"/>
      <c r="N36" s="291"/>
      <c r="O36" s="291"/>
      <c r="Q36" s="291"/>
      <c r="S36" s="291"/>
      <c r="V36" s="291"/>
    </row>
    <row r="37" spans="2:125" x14ac:dyDescent="0.15"/>
    <row r="38" spans="2:125" x14ac:dyDescent="0.15"/>
    <row r="39" spans="2:125" x14ac:dyDescent="0.15"/>
    <row r="40" spans="2:125" x14ac:dyDescent="0.15">
      <c r="U40" s="291"/>
    </row>
    <row r="41" spans="2:125" x14ac:dyDescent="0.15">
      <c r="R41" s="291"/>
    </row>
    <row r="42" spans="2:125" x14ac:dyDescent="0.15">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x14ac:dyDescent="0.15">
      <c r="Q43" s="291"/>
      <c r="S43" s="291"/>
      <c r="V43" s="29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571</v>
      </c>
    </row>
  </sheetData>
  <sheetProtection algorithmName="SHA-512" hashValue="/PDSVh/KCzRBeLPTZM6b9wQM6wPiWNU0oCbFenCbTsxpJa4QwAGPgy5Wrrh5/tLX04273VJK7LSgGd7bevxhhA==" saltValue="oVx3N346lr6Q8dWYmLOrj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60" zoomScaleNormal="6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572</v>
      </c>
      <c r="G46" s="8" t="s">
        <v>573</v>
      </c>
      <c r="H46" s="8" t="s">
        <v>574</v>
      </c>
      <c r="I46" s="8" t="s">
        <v>575</v>
      </c>
      <c r="J46" s="9" t="s">
        <v>576</v>
      </c>
    </row>
    <row r="47" spans="2:10" ht="57.75" customHeight="1" x14ac:dyDescent="0.15">
      <c r="B47" s="10"/>
      <c r="C47" s="1236" t="s">
        <v>3</v>
      </c>
      <c r="D47" s="1236"/>
      <c r="E47" s="1237"/>
      <c r="F47" s="11">
        <v>43.43</v>
      </c>
      <c r="G47" s="12">
        <v>44.45</v>
      </c>
      <c r="H47" s="12">
        <v>40.81</v>
      </c>
      <c r="I47" s="12">
        <v>36.24</v>
      </c>
      <c r="J47" s="13">
        <v>32.9</v>
      </c>
    </row>
    <row r="48" spans="2:10" ht="57.75" customHeight="1" x14ac:dyDescent="0.15">
      <c r="B48" s="14"/>
      <c r="C48" s="1238" t="s">
        <v>4</v>
      </c>
      <c r="D48" s="1238"/>
      <c r="E48" s="1239"/>
      <c r="F48" s="15">
        <v>5.21</v>
      </c>
      <c r="G48" s="16">
        <v>3.43</v>
      </c>
      <c r="H48" s="16">
        <v>2.4700000000000002</v>
      </c>
      <c r="I48" s="16">
        <v>2.17</v>
      </c>
      <c r="J48" s="17">
        <v>2.69</v>
      </c>
    </row>
    <row r="49" spans="2:10" ht="57.75" customHeight="1" thickBot="1" x14ac:dyDescent="0.2">
      <c r="B49" s="18"/>
      <c r="C49" s="1240" t="s">
        <v>5</v>
      </c>
      <c r="D49" s="1240"/>
      <c r="E49" s="1241"/>
      <c r="F49" s="19">
        <v>1.35</v>
      </c>
      <c r="G49" s="20" t="s">
        <v>577</v>
      </c>
      <c r="H49" s="20" t="s">
        <v>578</v>
      </c>
      <c r="I49" s="20" t="s">
        <v>579</v>
      </c>
      <c r="J49" s="21" t="s">
        <v>580</v>
      </c>
    </row>
    <row r="50" spans="2:10" ht="13.5" customHeight="1" x14ac:dyDescent="0.15"/>
  </sheetData>
  <sheetProtection algorithmName="SHA-512" hashValue="naeKYuk9MH+QKPJtBg7ycjY4qrjD2FB2U9ugaQmLPj92UrZvFKAg3MybGkOqaCGXT4cJlHN4CP4aBaU8OL441w==" saltValue="IlaIlopd6qrnzQrluohxu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133132</cp:lastModifiedBy>
  <cp:lastPrinted>2021-03-04T06:50:39Z</cp:lastPrinted>
  <dcterms:created xsi:type="dcterms:W3CDTF">2021-02-05T03:43:40Z</dcterms:created>
  <dcterms:modified xsi:type="dcterms:W3CDTF">2021-10-27T22:54:46Z</dcterms:modified>
  <cp:category/>
</cp:coreProperties>
</file>